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vvsgbe.sharepoint.com/sites/Internationaal/Shared Documents/General/3.Programma's/6.SDG's/1.SDG's_en_beleid/9.SDG-toets/Ontwikkeling SDG-toets 2022/5de draft SDG-toets/"/>
    </mc:Choice>
  </mc:AlternateContent>
  <xr:revisionPtr revIDLastSave="453" documentId="8_{14A53F6D-4A48-4965-8EE0-56A456C7C19A}" xr6:coauthVersionLast="47" xr6:coauthVersionMax="47" xr10:uidLastSave="{81F3853A-EB7B-402E-BF14-FC6BA58525AC}"/>
  <bookViews>
    <workbookView xWindow="-108" yWindow="-108" windowWidth="23256" windowHeight="12456" activeTab="3" xr2:uid="{A882D677-DE6D-4A41-9C0E-5EB06EC96B51}"/>
  </bookViews>
  <sheets>
    <sheet name="Handleiding" sheetId="4" r:id="rId1"/>
    <sheet name="SDG-Toets" sheetId="1" r:id="rId2"/>
    <sheet name="Output" sheetId="3" r:id="rId3"/>
    <sheet name="Verbetersuggesties" sheetId="13" r:id="rId4"/>
    <sheet name="lijsten (verbetersuggesties)" sheetId="10" state="hidden" r:id="rId5"/>
    <sheet name="lijsten (SDG-Toets)" sheetId="2" state="hidden" r:id="rId6"/>
    <sheet name="5 P's" sheetId="12" state="hidden" r:id="rId7"/>
  </sheets>
  <definedNames>
    <definedName name="_xlnm._FilterDatabase" localSheetId="3" hidden="1">Verbetersuggesties!$A$3:$E$1211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3" l="1"/>
  <c r="D7" i="3"/>
  <c r="E5" i="1" l="1"/>
  <c r="E79" i="1"/>
  <c r="E80" i="1"/>
  <c r="E81" i="1"/>
  <c r="E82" i="1"/>
  <c r="E78" i="1"/>
  <c r="E74" i="1"/>
  <c r="E75" i="1"/>
  <c r="E76" i="1"/>
  <c r="E73" i="1"/>
  <c r="E71" i="1"/>
  <c r="E70" i="1"/>
  <c r="E68" i="1"/>
  <c r="E65" i="1"/>
  <c r="E66" i="1"/>
  <c r="E64" i="1"/>
  <c r="E59" i="1"/>
  <c r="E60" i="1"/>
  <c r="E61" i="1"/>
  <c r="E62" i="1"/>
  <c r="E58" i="1"/>
  <c r="E53" i="1"/>
  <c r="E54" i="1"/>
  <c r="E55" i="1"/>
  <c r="E56" i="1"/>
  <c r="E52" i="1"/>
  <c r="E48" i="1"/>
  <c r="E49" i="1"/>
  <c r="E50" i="1"/>
  <c r="E47" i="1"/>
  <c r="E43" i="1"/>
  <c r="E44" i="1"/>
  <c r="E45" i="1"/>
  <c r="E42" i="1"/>
  <c r="E38" i="1"/>
  <c r="E39" i="1"/>
  <c r="E40" i="1"/>
  <c r="E37" i="1"/>
  <c r="E34" i="1"/>
  <c r="E35" i="1"/>
  <c r="E33" i="1"/>
  <c r="E30" i="1"/>
  <c r="E31" i="1"/>
  <c r="E29" i="1"/>
  <c r="E26" i="1"/>
  <c r="E27" i="1"/>
  <c r="E25" i="1"/>
  <c r="E21" i="1"/>
  <c r="E22" i="1"/>
  <c r="E23" i="1"/>
  <c r="E20" i="1"/>
  <c r="E14" i="1"/>
  <c r="E15" i="1"/>
  <c r="E16" i="1"/>
  <c r="E17" i="1"/>
  <c r="E18" i="1"/>
  <c r="E13" i="1"/>
  <c r="E10" i="1"/>
  <c r="E11" i="1"/>
  <c r="E9" i="1"/>
  <c r="E6" i="1"/>
  <c r="E7" i="1"/>
  <c r="F29" i="1" l="1"/>
  <c r="F13" i="1"/>
  <c r="F20" i="1"/>
  <c r="F9" i="1"/>
  <c r="F25" i="1"/>
  <c r="C35" i="10"/>
  <c r="E87" i="1" l="1"/>
  <c r="C30" i="10"/>
  <c r="C34" i="10"/>
  <c r="F70" i="1"/>
  <c r="C36" i="10"/>
  <c r="C37" i="10"/>
  <c r="C38" i="10"/>
  <c r="C33" i="10"/>
  <c r="C32" i="10"/>
  <c r="C31" i="10"/>
  <c r="C29" i="10"/>
  <c r="C28" i="10"/>
  <c r="C27" i="10"/>
  <c r="C26" i="10"/>
  <c r="C25" i="10"/>
  <c r="C24" i="10"/>
  <c r="C23" i="10"/>
  <c r="C22" i="10"/>
  <c r="B5" i="12"/>
  <c r="B6" i="12"/>
  <c r="F58" i="1"/>
  <c r="F52" i="1"/>
  <c r="F47" i="1"/>
  <c r="F42" i="1"/>
  <c r="F37" i="1"/>
  <c r="F33" i="1"/>
  <c r="F64" i="1"/>
  <c r="F68" i="1"/>
  <c r="F73" i="1"/>
  <c r="F78" i="1"/>
  <c r="F5" i="1"/>
  <c r="B2" i="12" l="1"/>
  <c r="B3" i="12"/>
  <c r="B4" i="12"/>
  <c r="C85" i="1"/>
  <c r="C5" i="3" s="1"/>
  <c r="E88" i="1" l="1"/>
  <c r="C6" i="3" s="1"/>
  <c r="C92" i="1" l="1"/>
  <c r="C7"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tc={3F6452D8-CA84-4F32-9C2F-C0F2F53D2BDA}</author>
  </authors>
  <commentList>
    <comment ref="L2" authorId="0" shapeId="0" xr:uid="{3F6452D8-CA84-4F32-9C2F-C0F2F53D2BDA}">
      <text>
        <t>[Opmerkingenthread]
U kunt deze opmerkingenthread lezen in uw versie van Excel. Eventuele wijzigingen aan de thread gaan echter verloren als het bestand wordt geopend in een nieuwere versie van Excel. Meer informatie: https://go.microsoft.com/fwlink/?linkid=870924
Opmerking:
    Ik zou niets in italique zetten, bemoeilijkt leesbaarheid.</t>
      </text>
    </comment>
  </commentList>
</comments>
</file>

<file path=xl/sharedStrings.xml><?xml version="1.0" encoding="utf-8"?>
<sst xmlns="http://schemas.openxmlformats.org/spreadsheetml/2006/main" count="4329" uniqueCount="872">
  <si>
    <t>Handleiding gebruik SDG-Toets</t>
  </si>
  <si>
    <t>SDG-Toets</t>
  </si>
  <si>
    <t>In de kolom 'Verantwoording' kan je een verklaring geven voor de score van de SDG in kwestie. Zo kan het zijn dat de SDG niet relevant is voor het project.</t>
  </si>
  <si>
    <t>In de kolom ‘Verbetersuggesties’ kan je remediërende acties formuleren die een eerder lage score (&lt;3)  kunnen opkrikken. Je kan zelf zulke acties formuleren of je kan inspiratie opdoen in het tabblad 'verbetersuggesties'.</t>
  </si>
  <si>
    <t>Output</t>
  </si>
  <si>
    <t>Verbetersuggesties</t>
  </si>
  <si>
    <t>Bij SDG’s die minder goed scoren (&lt;3) kan je in het tabblad SDG-toets zelf verbetersuggesties formuleren en ingeven. Dit maakt het mogelijk om op maat van het project een verbetertraject voor te stellen. Door verbetersuggesties later ook daadwerkelijk te implementeren, kan het project hoger scoren op bepaalde SDG's.
Niet meteen een creatieve suggestie in gedachten? In het tabblad ‘verbetersuggesties’ kan je tal van voorbeelden terugvinden ter inspiratie. Om gemakkelijker door de vele verbetersuggesties te navigeren, kan je bovenaan filters inschakelen zodat je enkel verbetersuggesties van een bepaalde categorie, beleidsdomein en/of SDG te zien krijgt.</t>
  </si>
  <si>
    <t>SDG Toets</t>
  </si>
  <si>
    <t xml:space="preserve">SDG </t>
  </si>
  <si>
    <t>Doelstelling</t>
  </si>
  <si>
    <t>Evaluatieve stellingen</t>
  </si>
  <si>
    <t>Score per onderdeel</t>
  </si>
  <si>
    <t>Cijfermatige score</t>
  </si>
  <si>
    <t>Gemiddelde score</t>
  </si>
  <si>
    <t>Verantwoording</t>
  </si>
  <si>
    <t>Extra informatie</t>
  </si>
  <si>
    <t>Relevante subdoelstellingen voor lokale besturen</t>
  </si>
  <si>
    <t xml:space="preserve">Beëindig armoede overal en in al haar vormen. Halveer het aantal mensen dat onder de armoedegrens leeft op nationaal vlak. </t>
  </si>
  <si>
    <t xml:space="preserve">Het project maakt mensen in armoede of met risico op armoede weerbaarder. </t>
  </si>
  <si>
    <t>Armoedebestrijding gaat over de realisatie van grondrechten en richt zich op alle levensdomeinen. Hefbomen voor structurele armoedebestrijding zijn tewerkstelling, onderwijs, wonen, gezondheid en sociale zekerheid. Deze liggen voor een groot deel bij de federale en Vlaamse overheid. Maar ook steden en gemeenten kunnen hier hun steentje aan bijdragen en zijn bovendien cruciaal voor het flankerend armoedebeleid. Ze kunnen het leven van mensen in armoede verlichten en omstandigheden creëren die vooruitgang mogelijk maken. Het principe ‘Leave no one behind’ staat cen_x0002_traal bij de SDG’s en lokale besturen zijn een cruciale schakel om dat in de praktijk te brengen. Ze zijn het best geplaatst om snel problemen op te pikken, proactief te werken en toegankelijke en open dienstverlening te organiseren. Een effectief armoedebeleid komt tot stand met inspraak van mensen in armoede en ook daar spelen lokale besturen een belangrijke rol in.</t>
  </si>
  <si>
    <t>1.2 Tegen 2030 het aandeel mannen, vrouwen en kinderen van alle leeftijden die volgens de nationale definities in armoede leven in al haar dimensies, minstens tot de helft terugbrengen
1.3 Nationaal toepasbare sociale beschermingssystemen en maatregelen implementeren voor iedereen, met inbegrip van sociale beschermingsvloeren, en tegen 2030 een aanzienlijke dekkingsgraad realiseren van de armen en de kwetsbaren
1.4 Er tegen 2030 voor zorgen dat alle mannen en vrouwen, in het bijzonder de armen en de kwetsbaren, gelijke rechten hebben op economische middelen, alsook toegang tot basisdiensten, eigenaarschap en controle over land en andere vormen van eigendom, nalatenschap, natuurlijke hulpbronnen, gepaste nieuwe technologie en financiële diensten, met inbegrip van microfinanciering
1.5 Tegen 2030 de weerbaarheid opbouwen van de armen en van zij die zich in kwetsbare situaties bevinden en hun blootstelling aan en kwetsbaarheid voor met klimaatgerelateerde extreme gebeurtenissen en andere economische, sociale en ecologische schokken en rampen beperken</t>
  </si>
  <si>
    <t>Er worden maatregelen genomen om de deelname van mensen in armoede of met risico op armoede te verzekeren of te vergroten.</t>
  </si>
  <si>
    <t xml:space="preserve">Het project omvat structurele armoedemaatregelen. </t>
  </si>
  <si>
    <t>Beëindig honger, bereik voedselzekerheid en verbeterde voeding en promoot duurzame landbouw</t>
  </si>
  <si>
    <t xml:space="preserve">Het project zet in op gezonde voeding. </t>
  </si>
  <si>
    <t>Het project draagt bij tot de reductie van ondervoeding of obesitas.</t>
  </si>
  <si>
    <t xml:space="preserve">Er is aandacht voor duurzame voedselproductie zoals korte keten en millieuvriendelijke landbouwpraktijken. </t>
  </si>
  <si>
    <t>Verzeker een goede gezondheid en promoot welvaart voor alle leeftijden</t>
  </si>
  <si>
    <t xml:space="preserve">Het project verbetert de toegang tot gezondheidszorg, bv.laagdrempeligheid en betaalbaarheid van diensten, geneesmiddelen, vaccins. </t>
  </si>
  <si>
    <t>Deze doelstelling gaat over zowel fysiek als mentaal welzijn. Specifieke actieterreinen zijn kinder- en moedersterfte, drank- en druggebruik, psychische gezondheid, verkeersongevallen, luchtkwaliteit en sensibilisering over besmettelijke ziektes. De uitdaging is om een integrale aanpak uit te stippelen en te verankeren. Gezondheid gaat immers over welbevinden op lichamelijk, geestelijk, economisch en sociaal vlak en doorkruist dan ook tal van beleidsdomeinen zoals energie, armoede, wonen, klimaat, jeugd, onderwijs, vrije tijd en ongelijkheid. Zo kan een doordacht beleid inzake ruimtelijke ordening en openbaar vervoer verkeersongevallen terugdringen, luchtkwaliteit verbeteren en duurzame levenswijzen bevorderen. Gezien de toenemende gezondheidskloof, is een integrale benadering met bijzondere aandacht voor kwetsbare groepen nodig. Dat vereist intensieve samenwerking over diensten heen en met diverse actoren, zoals lokale dienstencentra, thuishulpdiensten, sociale huisvestingsmaatschappijen, scholen, Logo’s (locoregionaal gezondheidsoverleg) en organisaties met specifieke expertise (bestrijding van alcohol en drugs, suïcidepreventie, Kom-op-tegen-kanker, Centra voor Geestelijke Gezondheidszorg, Vlaams Instituut Gezond Leven vzw,...).</t>
  </si>
  <si>
    <t>Het project verbetert de gezondheid van jonge kinderen en/of moeders.</t>
  </si>
  <si>
    <t xml:space="preserve">Er is aandacht voor mentale gezondheid. </t>
  </si>
  <si>
    <t xml:space="preserve">Het project reduceert misbruik van verslavende middelen zoals drugs en alcohol. </t>
  </si>
  <si>
    <t xml:space="preserve">Het project heeft een positieve invloed op de kwaliteit van lucht, water of bodem. </t>
  </si>
  <si>
    <t>Het risico op verkeersongevallen wordt beperkt (bv. blootstelling van zwakke weggebruikers aan gevaar).</t>
  </si>
  <si>
    <t>Verzeker gelijke toegang tot kwaliteitsvol onderwijs en bevorder levenslang leren voor iedereen</t>
  </si>
  <si>
    <t xml:space="preserve">Het project bevordert gelijke toegang tot kinderopvang of onderwijs, ongeacht gender, afkomst, religie, beperking of socio-economische achtergrond. </t>
  </si>
  <si>
    <t>Het project vergroot de slaagkansen van leerlingen in het onderwijs.</t>
  </si>
  <si>
    <t xml:space="preserve">Het project versterkt de vaardigheden van jongeren of volwassenen die ze nodig hebben op de arbeidsmarkt. </t>
  </si>
  <si>
    <t xml:space="preserve">Het project vergroot de kennis over duurzame ontwikkeling of draagt bij aan wereldburgerschap, bv. bij leerlingen, verenigingen, inwoners, gemeentepersoneel … </t>
  </si>
  <si>
    <t>Bereik gendergelijkheid en empowerment voor alle vrouwen en meisjes</t>
  </si>
  <si>
    <t>Het project reduceert geweld of discriminatie op basis van gender (vrouwen, LGBTIQ).</t>
  </si>
  <si>
    <t>We moeten komaf maken met genderongelijkheid: het glazen plafond, de loonkloof en gendergeweld. Vrouwen hebben – net zoals mannen – recht op een goede gezondheid, op kennis over seksualiteit en voortplanting en op volledige en effectieve participatie op alle niveaus van besluitvorming. Het nastreven van gelijke kansen voor vrouwen en mannen is een opdracht voor alle beleidsniveaus en -domeinen. Lokale besturen vervullen als eerstelijnsoverheid echter een belangrijke voorbeeldfunctie. Gender mainstreaming en gender budgeting zijn manieren om snel vooruitgang te boeken inzake SDG 5. Ruimtelijke ordening en politiebeleid zijn belangrijke domeinen om gendergerelateerd geweld in te dijken. Samenwerking en dialoog met vrouwenverenigingen, wijkcomités, de politie en het OCMW is troef.</t>
  </si>
  <si>
    <t>Het project stimuleert vrouwelijk leiderschap.</t>
  </si>
  <si>
    <t xml:space="preserve">Onbetaalde zorgtaken (bv. huishouden, mantelzorg, zorg voor kinderen) worden erkend. </t>
  </si>
  <si>
    <t>Verzeker toegang tot en duurzaam beheer van drinkwater en sanitatie voor iedereen</t>
  </si>
  <si>
    <t>Het project bevordert de toegang tot veilig en betaalbaar drinkwater.</t>
  </si>
  <si>
    <t>Het project draagt bij tot degelijke sanitaire voorzieningen (bv. toegang tot openbare toiletten).</t>
  </si>
  <si>
    <t>Het project draagt bij tot duurzaam waterbeheer (bv. efficiënt watergebruik, bevorderen waterkwaliteit, voorkomen waterverontreiniging, beschermen van op water gebaseerde ecosystemen).</t>
  </si>
  <si>
    <t>Verzeker toegang tot betaalbare, betrouwbare en duurzame energie voor iedereen</t>
  </si>
  <si>
    <t>Het project vergroot de toegang tot betaalbare, betrouwbare en moderne energiediensten.</t>
  </si>
  <si>
    <t>Iedereen krijgt toegang tot moderne, betaalbare en duurzame energie. Energie moet efficiënter geproduceerd en gebruikt worden en in toenemende mate afkomstig zijn van hernieuwbare bronnen. Lokale besturen kunnen door hun investeringen in de lijninfrastructuur de voorwaarden creëren voor de omschakeling naar duurzame energie. Door hun gebouwenbestand energie-efficiënt te maken en duurzaamheidscriteria te hanteren in hun aankoopbeleid, dragen lokale besturen echter ook rechtstreeks bij aan SDG 7 en geven zij bovendien het goede voorbeeld. Ook via slimme technologieën in hun ruimtelijk en mobiliteitsbeleid kunnen zij aanzienlijke efficiëntiewinsten boeken en de uitstoot van broeikasgassen terugdringen. Daarnaast zijn lokale besturen cruciaal om energiearmoede de detecteren en oplossingen aan te reiken.</t>
  </si>
  <si>
    <t>Het aandeel van hernieuwbare energie in de energiemix wordt vergroot.</t>
  </si>
  <si>
    <t>Er worden maatregelen genomen om energie-efficiëntie te bevorderen.</t>
  </si>
  <si>
    <t>Bevorder aanhoudende, inclusieve en duurzame economische groei, volledige en productieve tewerkstelling en waardig werk voor iedereen</t>
  </si>
  <si>
    <t xml:space="preserve">Het project bevordert (kansen op) waardig werk, bv. voor vrouwen, jongeren, mensen met een beperking, of mensen die moeilijk toegang vinden tot de reguliere arbeidsmarkt. </t>
  </si>
  <si>
    <t xml:space="preserve">Het project ondersteunt ondernemerschap of de creatie van waardige jobs (hier of elders). </t>
  </si>
  <si>
    <t xml:space="preserve">De arbeidsrechten van iedereen die rechtstreeks of onrechtstreeks betrokken is bij het project worden beschermd, inclusief toegang tot een veilige en gezonde werkomgeving. Denk hierbij ook kinderarbeid, eerlijke handel en migrantenarbeiders. </t>
  </si>
  <si>
    <t xml:space="preserve">Het project draagt bij aan duurzaam toerisme (bv. lokale producten, plaatselijke cultuur, lokale jobcreatie). </t>
  </si>
  <si>
    <t>Bouw veerkrachtige infrastructuur, bevorder inclusieve en duurzame industrialisering en stimuleer innovatie</t>
  </si>
  <si>
    <t xml:space="preserve">Het project zet in op de kwaliteit en veerkracht van de infrastructuur. </t>
  </si>
  <si>
    <t>Een sterke economie en maatschappelijk welzijn steunen op een degelijke, veerkrachtige infrastructuur. Internet voor iedereen, onderzoek en ontwikkeling en een duurzame industrie zijn belangrijke actieterreinen van deze doelstelling. Zowel publieke als private investeringen zijn nodig om de noodzakelijke ecologische transitie in de industrie te realiseren, maar ook om iedereen toegang te geven tot kwalitatieve infrastructuur, diensten en basisgoederen. Lokale besturen staan in Vlaanderen in voor ongeveer de helft van de overheidsinvesteringen in infrastructuur. Ze spelen dan ook een belangrijke rol in de voorziening en het onderhoud van infrastructuur voor mobiliteit, energie, ICT, onderwijs, sport, cultuur, gezondheidszorg, (sociale) huisvesting, riolering, industrie, enz. Naast investeringen, is een slimme organisatie en verbinding van deze infrastructuur onontbeerlijk om vooruitgang te boeken op andere SDG’s</t>
  </si>
  <si>
    <t xml:space="preserve">Er wordt ingezet op diversificatie, technologische modernisatie, milieuvriendelijke technologieën en/of innovatie. </t>
  </si>
  <si>
    <t>Het project draagt bij tot wetenschappelijk onderzoek.</t>
  </si>
  <si>
    <t xml:space="preserve">Het project vergroot toegang tot kwalitatieve en betaalbare informatie- en communicatietechnologie (bv. internet, smartphones, digitale vaardigheden). </t>
  </si>
  <si>
    <t>Dring ongelijkheid in en tussen landen terug</t>
  </si>
  <si>
    <t xml:space="preserve">Het project draagt bij tot een hoger inkomen voor mensen in armoede. </t>
  </si>
  <si>
    <t>We moeten de ongelijkheid in en tussen landen terugdringen. Door ongelijkheden tussen de burgers op hun grondgebied aan te pakken, dragen lokale besturen bij aan het terugdringen van ongelijkheid op Belgisch niveau. Deze doelstelling gaat over sociale, economische en politieke inclusie en over het garanderen van gelijke kansen, en daar spelen lokale besturen een cruciale rol. Zij bieden meer dan 1.500 diensten aan hun burgers aan, gaande van de burgerlijke stand tot bibliotheken, sport, cultuur, kunst, vergunningen,… Door deze dienstverlening toegankelijk te maken zodat kwetsbare groepen en minderheden bereikt worden, leveren ze een belangrijke bijdrage aan SDG 10. Ze geven ook concreet invulling aan het basisprincipe ‘leave no one behind’ van de Agenda 2030 door discriminatie tegen te gaan, culturele diversiteit te stimuleren, openbare ruimten inclusief te maken, sociale cohesie te bevorderen, participatie van minderheden, kwetsbare groepen, ouderen en mensen met een beperking te bevorderen, etc.</t>
  </si>
  <si>
    <t xml:space="preserve">Het is voor iedereen mogelijk om gebruik te maken van de geleverde dienst of uitkomst van het project, ongeacht leeftijd, geslacht, herkomst, religie, beperking of socio-economische status. </t>
  </si>
  <si>
    <t xml:space="preserve">Het project werkt ongelijkheden weg, bv. door het aanpakken van discriminerende praktijken of het invoeren van maatregelen of praktijken die gelijkheid bevorderen. </t>
  </si>
  <si>
    <t xml:space="preserve">Het project bevordert een veilige en verantwoordelijke migratie en integratie. </t>
  </si>
  <si>
    <t>Maak steden en menselijke nederzettingen inclusief, veilig, veerkrachtig en duurzaam</t>
  </si>
  <si>
    <t xml:space="preserve">Het project bevordert adequate, veilige en betaalbare huisvesting. </t>
  </si>
  <si>
    <t>Deze doelstelling spreekt lokale besturen rechtstreeks aan op hun rol in de Agenda 2030 en heeft dwarsverbanden met alle andere SDG’s. Belangrijke actieterreinen zijn universele toegang tot veilige, kwalitatieve en betaalbare huisvesting en basisvoorzieningen, groene en openbare ruimtes, bescherming van cultureel erfgoed, verkeersveiligheid en openbaar vervoer, het terugdringen van stedelijke emissies van broeikasgassen en duurzaam afvalbeheer. Plattelandsgemeenten hebben een aantal specifieke uitdagingen, zoals het leefbaar houden van de dorpskern, het vrijwaren van open ruimte en het voorzien van een goede verbinding met steden</t>
  </si>
  <si>
    <t>Het project bevordert toegankelijke, betaalbare, duurzame vervoerssystemen (bv. uitbreiding openbaar vervoer, deelsystemen, laadinfrastructuur, fietsinfrastructuur).</t>
  </si>
  <si>
    <t xml:space="preserve">Er wordt gewerkt aan de toegang tot veilige, inclusieve, toegankelijke en groene openbare ruimtes. </t>
  </si>
  <si>
    <t>Het project versterkt nationale of regionale ontwikkelingsplannen ter bevordering van de connectie tussen stad en platteland.</t>
  </si>
  <si>
    <t>Het project draagt bij tot de bescherming van cultureel en natuurlijk erfgoed.</t>
  </si>
  <si>
    <t>Verzeker duurzame consumptie- en productiepatronen</t>
  </si>
  <si>
    <t xml:space="preserve">Het project houdt rekening met het duurzaam beheer en efficiënt gebruik van natuurlijke hulpbronnen, bv. in de toeleveringsketen van producten die gebruikt worden. </t>
  </si>
  <si>
    <t>Telkens we iets eten, drinken, kopen of doen, beïnvloeden we ongewild onze leefomgeving. Hier of elders. Wereldwijd moeten mensen warm gemaakt worden voor een duurzamere levensstijl: minder, beter en anders consumeren, zodat onze ecologische voetafdruk kleiner wordt. Een duurzaam beheer en efficiënt gebruik van grondstoffen, verontreiniging tegengaan, voedselverspilling indijken en minder afval produceren via preventie en hergebruik zijn de belangrijkste actieterreinen van SDG 12. Lokale besturen spelen een cruciale rol in verschillende van deze aspecten. Zo is afvalbeleid één van hun kerntaken en zijn ze onmisbare partners voor de uitvoering van zowel Europese (bv. EU-richtlijn 2008/98/EG) als Vlaamse (bv. Materialendecreet, VLAREMA) regelgeving inzake afvalbeheer. Voor het beheer van huishoudelijk afval, werken 297 van de 300 Vlaamse gemeenten samen in afvalintercommunales. Deze intergemeentelijke samenwerkingsverbanden stimuleren het verminderen en het hergebruik van afval, organiseren de inzameling en verwerking ervan, en baten containerparken uit. Daarnaast kunnen lokale besturen ook inzetten op een duurzaam aankoopbeleid, initiatieven in de circulaire economie ondersteunen of een lokale voedselstrategie uitrollen.</t>
  </si>
  <si>
    <t xml:space="preserve">Er worden maatregelen genomen om voedselverspilling en voedselverlies tegen te gaan of er wordt ingezet op de (verdere) ontwikkeling van een lokale voedselstrategie. </t>
  </si>
  <si>
    <t>Het project draagt bij tot efficiënt afvalbeheer en afvalreductie via bv. preventie, vermindering, recyclage en/of hergebruik.</t>
  </si>
  <si>
    <t xml:space="preserve">Bedrijven worden gestimuleerd om duurzame praktijken aan te nemen of aan duurzaamheidsrapportering te doen. </t>
  </si>
  <si>
    <t>Er worden duurzaamheidscriteria (sociaal en ecologisch) opgenomen in overheidsopdrachten die geplaatst worden in kader van het project.</t>
  </si>
  <si>
    <t>Neem dringend actie om de klimaatverandering en haar impact te bestrijden</t>
  </si>
  <si>
    <t xml:space="preserve">Er worden maatregelen genomen om de gemeente weerbaarder te maken tegen klimaatgerelateerde gevaren en natuurrampen. </t>
  </si>
  <si>
    <t>De klimaatverandering laat zich overal steeds harder voelen. Maatregelen om de CO2 -uitstoot terug te dringen (mitigatie) en een klimaatrobuuste ruimtelijke ordening in combinatie met maatregelen om wateroverlast, droogte en hittestress tegen te gaan (adaptatie) zijn meer dan ooit nodig. Burgers moeten zich bewust worden van de urgentie. Lokale besturen kunnen op al deze domeinen een belangrijke bijdrage leveren. Internationale kaders zoals het Europese burgemeestersconvenant bieden een leidraad voor het uittekenen van een lokaal klimaatbeleid.</t>
  </si>
  <si>
    <t>Het project zet in op reductie van de CO2-uitstoot.</t>
  </si>
  <si>
    <t xml:space="preserve">Het project versterkt het bewustzijn over de klimaatverandering. </t>
  </si>
  <si>
    <t>Bescherm oceanen, zeeën en maritieme hulpbronnen</t>
  </si>
  <si>
    <t xml:space="preserve">Het project voorkomt verdere vervuiling van de zee en kustecosystemen. </t>
  </si>
  <si>
    <t>Zeeën en oceanen lopen gevaar en moeten beschermd worden. Overbevissing, afval en illegale visserij staan haaks op een duurzaam beleid. Onze omgang met water, afvalwater en afval aan land speelt een sleutelrol in de bescherming van zeeën en oceanen. Het zijn voornamelijk de tien kustgemeenten die in samenwerking met de Vlaamse (en federale) overheid instaan voor het maritiem beheer. Maar ook alle andere gemeenten, samen met de diverse actoren die instaan voor het water- en afvalbeheer aan land, hebben een sleutelrol te spelen in de bescherming van zeeën en oceanen, onder andere via hun lokaal beleid rond rioolbeheer, zwerfvuil en bouwvoorschriften.</t>
  </si>
  <si>
    <t>Bescherm, herstel en bevorder het duurzaam gebruik van ecosystemen op het vasteland, beheer bossen duurzaam, bestrijd woestijnvorming, landdegradatie en stop het verlies aan biodiversiteit</t>
  </si>
  <si>
    <t xml:space="preserve">Het project draagt bij tot de bescherming en het duurzaam beheer van ecosystemen op het land, zoals bossen en bergen. </t>
  </si>
  <si>
    <t>Ecosystemen op land zoals bossen, moerassen en gebergten dienen beschermd te worden, en hersteld indien reeds aangetast. Behoud van biodiversiteit is prioritair. Ook de strijd tegen landdegradatie en woestijnvorming verdient dringende aandacht. Lokale besturen spelen een belangrijke aanvullende rol bij het Vlaamse natuur- en bosbeleid, onder meer via de ‘regionale landschappen’ (RL) – samenwerkingsverbanden van minstens drie gemeenten die de handen in elkaar slaan om samen met lokale verenigingen werk te maken van natuur- en landschapsontwikkeling. De impact van lokale besturen op SDG 15 kan divers zijn, van het versterken van lokale flora en fauna tot het toetsen van bouwplannen op milieuschade of een lokaal bomenbeleid gericht op het behoud van bomen.</t>
  </si>
  <si>
    <t xml:space="preserve">Het project heeft een positieve impact op biodiversiteit. </t>
  </si>
  <si>
    <t>Bevorder vreedzame en inclusieve samenlevingen, verze_x0002_ker toegang tot justitie voor iedereen en creëer op alle niveaus doeltreffende, verantwoordelijke en open instellingen.</t>
  </si>
  <si>
    <t xml:space="preserve">Het project verhoogt de veiligheid of dringt geweld terug. </t>
  </si>
  <si>
    <t>Vrede, veiligheid en rechtszekerheid zijn essentieel voor een betere wereld. Daarbij hoort ook de bescherming van kinderen tegen misbruik of mishandeling en de strijd tegen corruptie. Mensen hebben recht op competent en eerlijk bestuur op alle niveaus. Lokale besturen kunnen belangrijke bijdragen leveren aan een veilige, inclusieve en rechtvaardige maatschappij door onder andere te zorgen voor een participatieve en representatieve besluitvorming, zorg te dragen voor orde en veiligheid, te waken over de integriteit van het bestuur en de (digitale) toegang tot informatie te optimaliseren. Zeker wat betreft sterke publieke dienstverlening, zijn de lokale besturen van groot belang.</t>
  </si>
  <si>
    <t xml:space="preserve">Het project draagt bij tot efficiënte en transparante dienstverlening en communicatie, digitaal of aan het loket. </t>
  </si>
  <si>
    <t>Het project wordt op een inclusieve en participatieve manier vorm gegeven en geïmplementeerd.</t>
  </si>
  <si>
    <t xml:space="preserve">Het project bevordert de diversiteit binnen het bestuur, politiek en/of ambtelijk. </t>
  </si>
  <si>
    <t>Versterk de implementatiemiddelen en verbeter de wereldwijde samenhang van beleid voor duurzame ontwikkeling.</t>
  </si>
  <si>
    <t>Het project versterkt het lokaal mondiaal beleid van de gemeente.</t>
  </si>
  <si>
    <t xml:space="preserve">De VN vraagt meer samenwerking tussen bedrijven, overheden, burgers en organisaties, maar ook tussen alle spelers onderling. Technologie, het delen van kennis, handel, financiën en data zijn sleutels voor duurzame ontwikkeling. De opdracht om de implementatiemiddelen te versterken en partnerschappen aan te gaan geldt voor alle overheidsniveaus. Ook lokale besturen kunnen middelen vrijmaken (bv. 0,7% van het gemeentelijk budget) om een ambitieus lokaal mondiaal beleid uit te rollen om zo bij te dragen aan interantionale rechtvaardigheid. Heel wat gemeenten investeren in een samenwerking op lange termijn door een stedenband aan te gaan of betrekken lokale ngo’s, socio-culturele verenigingen, diaspora-organisaties, ziekenhuizen, hogescholen, bedrijven, enz. bij gemeentelijke programma’s van duurzame ontwikkeling in het Globale Zuiden. Lokale besturen zijn doorgaans betrokken in een groot aantal samenwerkingsverbanden om hun beleid vorm te geven. De SDG’s vormen een uitstekend kader om in deze partnerschappen gericht samen te werken aan specifieke uitdagingen. </t>
  </si>
  <si>
    <t xml:space="preserve">Er worden bijkomende middelen voor internationale solidariteit vrijgemaakt. </t>
  </si>
  <si>
    <t>Het project draagt bij aan capaciteitsopbouw in het Globale Zuiden.</t>
  </si>
  <si>
    <t>Het project bevordert beleidscoherentie voor duurzame ontwikkeling.</t>
  </si>
  <si>
    <t>Er worden in of door het project partnerschappen afgesloten tussen publieke, private, maatschappelijke en kennisactoren.</t>
  </si>
  <si>
    <t>Totaalscore (/85)</t>
  </si>
  <si>
    <t>Basisprincipes</t>
  </si>
  <si>
    <t>Indien het project goed scoort (&gt;3) op elk van de 5 Pijlers van duurzame ontwikkeling (People, Prosperity, Planet, Peace en Partnership), krijgt het extra punten voor dit basisprincipe.</t>
  </si>
  <si>
    <t>Indien het project voorziet in samenwerking met diverse partners, krijgt het extra punten voor dit basisprincipe. Wordt voor dit project samengewerkt zowel interne stakeholders (zoals verschillende stadsdiensten) als externe stakeholders (bedrijven, organisaties, adviesraden, middenveld, internationaal)? Wordt er met veel verschillende partners samengewerkt en hoe intensief is die samenwerking? Geef op basis van een zelfinschatting een score van 1 tot en met 5, waarbij 1 betekent dat er niet of nauwelijks samengewerkt wordt met partners en 5 dat er sprake is van een echt multistakeholders-initiatief.</t>
  </si>
  <si>
    <t>Totaalscore (/100)</t>
  </si>
  <si>
    <t>Score</t>
  </si>
  <si>
    <t>Behaald</t>
  </si>
  <si>
    <t>Score bij een neutrale impact</t>
  </si>
  <si>
    <t>Maximumscore</t>
  </si>
  <si>
    <t>Score voor de SDG's</t>
  </si>
  <si>
    <t>Score voor de basisprincipes</t>
  </si>
  <si>
    <t>Totaal</t>
  </si>
  <si>
    <t>De output van de SDG-toets geeft aan op welke vlakken je je project nog verder kan versterken. Selecteer hieronder de SDG waarop je minder sterk scoorde (kolom B), welk type project je aan werkt (kolom C) en het beleidsdomein (kolom D). Wil je meer weten over de verbetersuggestie, klik op de link in de laatste kolom</t>
  </si>
  <si>
    <t>Aanbeveling</t>
  </si>
  <si>
    <t>Categorie</t>
  </si>
  <si>
    <t xml:space="preserve">Beleidsdomein </t>
  </si>
  <si>
    <t xml:space="preserve">Meer informatie </t>
  </si>
  <si>
    <t>Heeft het lokaal bestuur de Verklaring van Burgemeesters tegen Kinderarmoede reeds ondertekend?</t>
  </si>
  <si>
    <t>SDG 1</t>
  </si>
  <si>
    <t>engagement</t>
  </si>
  <si>
    <t>Algemeen bestuur &amp; burgerzaken</t>
  </si>
  <si>
    <t>https://www.vvsg.be/Leden/Internationaal/SDG-pagina/SDG-materiaal/SDG-publicaties/Lokale%20Schouders_07062021NL.pdf</t>
  </si>
  <si>
    <t>Zorg, armoede &amp; welzijn</t>
  </si>
  <si>
    <t>Ondersteunt het lokaal bestuur lokale deelinitiatieven zoals een pamperbank, spullenruil, enz.?</t>
  </si>
  <si>
    <t>subsidies en ondersteuning</t>
  </si>
  <si>
    <t>evenement</t>
  </si>
  <si>
    <t>Financiën &amp; begroting</t>
  </si>
  <si>
    <t>Lokale economie &amp; ondernemerschap</t>
  </si>
  <si>
    <t>Worden er kansentarieven voorzien voor vrije tijd, cultuur en sport via de UiTPAS?</t>
  </si>
  <si>
    <t>Cultuur, sport &amp; vrije tijd</t>
  </si>
  <si>
    <t>structurele beleidsmaatregel</t>
  </si>
  <si>
    <t>Koppelt het lokaal bestuur een sociaal tarief aan het gebruik van deelwagens, deelfietsen en openbaar vervoer?</t>
  </si>
  <si>
    <t>Mobiliteit &amp; openbare werken</t>
  </si>
  <si>
    <t>Neemt het lokaal bestuur maatregelen zodat alle inwoners toegang hebben tot een evenwichtige voeding? (een sociale kruidenier, sociaal restaurant, 1-euromaaltijden, warme maaltijden op school, verdeling van voedseloverschotten, enz.)</t>
  </si>
  <si>
    <t xml:space="preserve">Onderwijs </t>
  </si>
  <si>
    <t>Detecteert en verwijst het lokaal bestuur doelgroepen door voor gratis energie- en waterscans?</t>
  </si>
  <si>
    <t>communicatie &amp; opleiding</t>
  </si>
  <si>
    <t>Ruimtelijke ordening &amp; milieu- en energiebeheer</t>
  </si>
  <si>
    <t xml:space="preserve">Bestaat er een netwerk van partners in diverse sectoren om armoede op te sporen, kwetsbare groepen naartoe te leiden en hulpverlening en een multidisciplinaire aanpak mogelijk te maken?                                                                                                                                                                                               </t>
  </si>
  <si>
    <t>Wordt er samengewerkt met diaspora-organisaties en andere verenigingen die in het globale Zuiden aan armoedebestrijding doen?</t>
  </si>
  <si>
    <t>SDG 17</t>
  </si>
  <si>
    <t xml:space="preserve">Wordt de  gezondheidskloof bestreden door tussen te komen in medische kosten en samen te werken met artsen en apothekers?       </t>
  </si>
  <si>
    <t xml:space="preserve">Zorgt het lokaal bestuur ervoor dat de voorwaarden om te kunnen werken vervuld zijn, bijv. via financiële tussenkomsten voor kinderopvang, opleidingen Nederlands of psychosociale begeleiding?                                                                                                                                                                                                                                                                        </t>
  </si>
  <si>
    <t>Voorziet het lokaal bestuur opvang- en doorgangwoningen voor de opvang en begeleiding van mensen in nood?</t>
  </si>
  <si>
    <t>infrastructuur &amp; aankopen</t>
  </si>
  <si>
    <t>Activeert het lokaal bestuur via toeleiding naar werk, tijdelijke werkervaring, wijkwerken en sociaal ondernemerschap?</t>
  </si>
  <si>
    <t>Wordt er met scholen samengewerkt rond het thema van schuldpreventie?</t>
  </si>
  <si>
    <t xml:space="preserve">Voorziet het lokaal bestuur schuldhulpverlening en ondersteuning bij wanbetaling van elektriciteit, aardgas en water via een degelijke werking van de Lokale Adviescommissie (LAC)?                                                                                                                                        </t>
  </si>
  <si>
    <t xml:space="preserve">Wordt  het principe ‘housing first’ toegepast door dakloosheid prioritair aan te pakken?     </t>
  </si>
  <si>
    <t>Zet het lokaal bestuur in op betaalbare en kwaliteitsvolle huisvesting: sociale leningen, sociale huisvesting, ongeschikt- en onbewoonbaar_x0002_verklaring, huisjesmelkerij aanpakken?</t>
  </si>
  <si>
    <t>(intern) reglement</t>
  </si>
  <si>
    <t>Organiseert en ondersteunt het lokale bestuur gelijkaardige evenementen zoals Op Wielekes Destelbergen-Heusden?</t>
  </si>
  <si>
    <t>https://www.sdgs.be/nl/op-wielekes-destelbergen-heusden</t>
  </si>
  <si>
    <t xml:space="preserve">Zorgt het lokaal bestuur voor een aanbod van gezonde en evenwichtige voeding in lokale dienstencentra, bij de diensten voor gezinszorg en aanvullende thuiszorg, in de grootkeukens van de gemeentescholen en bij andere gemeentelijke diensten?                                                                                                                                                                    </t>
  </si>
  <si>
    <t>SDG 2</t>
  </si>
  <si>
    <t>Sensibiliseert het lokaal bestuur het gemeentelijk personeel  en de burgers rond voedselverspilling door bijvoorbeeld het voorzien van verpakkingen om restjes mee te geven na evenementen en vergaderingen?</t>
  </si>
  <si>
    <t>Worden  voedselbanken, sociale restaurants en kruideniers ondersteund, in nauwe samenwerking met armoedeorganisaties en het OCMW (bv. een gemeentelijk voedseldepot in voor kansarmen)?</t>
  </si>
  <si>
    <t>Biedt het lokaal bestuur educatieve activiteiten aan rond gezonde voeding en duurzame landbouw in samenwerking met woonzorgcentra, jeugdwerkorganisaties, speelpleinwerking, kinderdagverblijven, enz?</t>
  </si>
  <si>
    <t xml:space="preserve">Bestaat er binnen het lokaal bestuur een duurzame voedselstrategie? Zo kunnen namelijk verschillende beleidsdoelstellingen tegelijk aangepakt worden: meer voedselzekerheid voor kwetsbare groepen, betere gezondheid, versterkte lokale economie, milieu- en mobiliteitsvoordelen dankzij korte keten, meer consumptie van lokale producten en biologische landbouw, enz. Start hierbij met het inventariseren van alle bestaande initiatieven die hiertoe bijdragen. </t>
  </si>
  <si>
    <t>Ondersteunt het lokaal bestuur organisaties die in het globale Zuiden werken aan duurzame landbouw en voedselketens samen met lokale gemeenschappen, boerencoöperaties, lokale besturen, enz.?</t>
  </si>
  <si>
    <t>Promoot het lokaal bestuur de korte keten en het versterken van de verbinding tussen lokale producenten en consumenten om zo je voedselkilometers te verminderen.</t>
  </si>
  <si>
    <t xml:space="preserve">Koopt het gemeentebestuur lokale en eerlijke producten aan waar mogelijk, biedt het gratis seizoensfruit aan personeelsleden aan, ondersteunt het Voedselteams en Buurderijen, organiseert het acties in het kader van de Week van de Korte Keten, faciliteert het biomarkten en informeer burgers over biowinkels en bioboeren in je gemeente...? </t>
  </si>
  <si>
    <t>Doet het lokaal bestuur mee aan de FairTradeGemeente-campagne en voert het promotie om burgers, verenigingen, horeca en bedrijven te stimuleren om producten uit de eerlijke handel te consumeren of te verkopen? Fairtradeproducten garanderen een eerlijke verloning voor de producent, veilige en rechtvaardige werkomstandigheden en milieuvriendelijke productiemethodes. Ze vormen een noodzakelijke aanvulling op de keuze voor korte keten.</t>
  </si>
  <si>
    <t>Stelt het lokaal bestuur gemeentelijke gronden ter beschikking voor biologische en stadslandbouw (bv. Community Supported Agriculture, pluktuinen)? Wordt grond voor volkstuinen en samentuinen voorzien?</t>
  </si>
  <si>
    <t>Creeërt het lokaal bestuur een gezonde leefomgeving voor je werknemers? (Bijvoorbeeld stimuleren van sport op het werk en het gebruik van de fiets voor woon-werkverkeer, organiseren van vormingen over zelf- en teamzorg,  flexwerk toelaten waar mogelijk, voorzien van (biologisch) fruit,  gratis vaccinering)</t>
  </si>
  <si>
    <t>SDG 3</t>
  </si>
  <si>
    <t xml:space="preserve">Organiseert het lokaal bestuur een groepscursus ‘stoppen met roken’ onder begeleiding van een tabakoloog en waarop inwoners aan een sociaal tarief kunnen intekenen?                  </t>
  </si>
  <si>
    <t>Sensibiliseert de gemeente over borstkankerscreening?</t>
  </si>
  <si>
    <t>Geeft het lokaal bestuur mantelzorgers en vrijwilligers erkenning en ondersteuning waar mogelijk?</t>
  </si>
  <si>
    <t>Sensibiliseert het lokaal bestuur scholen en verenigingen over gezonde voeding, psychische problemen en verslavingen?</t>
  </si>
  <si>
    <t>Zet het lokaal bestuur in op verkeersveiligheid? (Bijvoorbeeld afzetten van schoolstraten voor autoverkeer, gevaarlijke kruispunten aanpakken, organiseren van autoloze dagen, creëren van (tijdelijke en permanente) autovrije en autoluwe stadsdelen?</t>
  </si>
  <si>
    <t>Zet de gemeente bedrijven aan om een gezondheidsbeleid te ontwikkelen, bijvoorbeeld met de steun van Jobfit.</t>
  </si>
  <si>
    <t xml:space="preserve">Sensibiliseert het lokaal bestuur scholen en verenigingen over gezonde voeding, psychische problemen en verslavingen? </t>
  </si>
  <si>
    <t>Wordt samenwerking en uitwisseling tussen ziekenhuizen en andere zorgactoren uit de eigen gemeente met die in het globale Zuiden gestimuleerd, bijvoorbeeld via toelagen voor stages van studenten?</t>
  </si>
  <si>
    <t>Wordt de gezondheidskloof voor mensen in armoede aangepakt, o.a. door tussen te komen in de medische kosten</t>
  </si>
  <si>
    <t xml:space="preserve">Is er een netwerk van geïntegreerde thuiszorg uitgebouwd binnen de gemeente? De thuiszorgdiensten hebben in hun hulpverlening aandacht voor de verschillende luiken van gezondheid (lichamelijk, geestelijk, sociaal en economisch).                                                                                                                                                                                                                                                               </t>
  </si>
  <si>
    <t>Wordt er ingezet op lokale dienstencentra, want zij spelen een belangrijke rol inzake preventie en buurtgerichte zorg (sociale netwerking, tegengaan van vereenzaming)?</t>
  </si>
  <si>
    <t xml:space="preserve">Houdt het lokaal bestuur rekening met (mentale) gezondheidsaspecten in haar woonbeleid? (Bijvoorbeeld stimuleren van co-housing, kangoeroewonen en woongemeenschappen om de sociale cohesie en een duurzame levensstijl te bevorderen en erover waken dat kwaliteitsnormen gerespecteerd worden (energie, verluchting, verkrotting, huisjesmelkers aanpakken)).   </t>
  </si>
  <si>
    <t>Neemt het lokaal bestuur maatregelen voor een gezondere lucht? (Bijvoorbeeld autoluwe centra, circulatieplannen, stimuleren van elektrische voertuigen, afraden houtverbranding, enz.)</t>
  </si>
  <si>
    <t xml:space="preserve">Geeft het lokaal bestuur het goede voorbeeld inzake levenslang leren door in te zetten op bijscholing en opleiding voor het eigen gemeentepersoneel?                                                                                                                                                   </t>
  </si>
  <si>
    <t>SDG 4</t>
  </si>
  <si>
    <t>Is de gemeentelijke bibliotheek een toegankelijke plek door er activiteiten en workshops te organiseren? (bv. een repair-café of ICT-opleidingen voor jong en oud). Wordt er ook ingezet op wijkbibliotheken?</t>
  </si>
  <si>
    <t>Worden er toelages voorzien voor naschoolse opvang en leerlingenvervoer?</t>
  </si>
  <si>
    <t>Wordt de gemeentelijke infrastructuur ter beschikking gesteld voor buitenschoolse activiteiten?</t>
  </si>
  <si>
    <t>Organiseert het lokaal bestuur kwalitatief leerlingenvervoer voor het buitengewoon onderwijs?</t>
  </si>
  <si>
    <t>Wordt er een zomerschool voor anderstalige kinderen georganiseerd?</t>
  </si>
  <si>
    <t>Wordt er huiswerkbegeleiding georganiseerd?</t>
  </si>
  <si>
    <t>Organiseert het lokaal bestuur vormingen voor leerkrachten en kinderbegeleiders rond EDO (Educatie voor Duurzame Ontwikkeling), diversiteit, inclusie, armoede en wereldburgerschap?</t>
  </si>
  <si>
    <t xml:space="preserve">Wordt er een overlegplatform georganiseerd met buurtgemeenten over kwaliteitsvol onderwijs? </t>
  </si>
  <si>
    <t xml:space="preserve">Faciliteert het lokaal bestuur samenwerkingen tussen scholen en andere sectoren, met het oog op de oprichting van brede scholen? </t>
  </si>
  <si>
    <t>Stimuleert het lokaal bestuur wereldburgerschap bij het gemeentepersoneel en de burgers, bijvoorbeeld door scholen vertrouwd te maken met het aanbod aan workshops en trajecten  rond wereldburgerschap, door lunchsessies te voorzien over mondiale uitdagingen of door dorpsfeesten en vrijetijdsactiviteiten te organiseren met een mondiale invalshoek?</t>
  </si>
  <si>
    <t xml:space="preserve">                                                                                                                                                                                                                                                                                                                                                  Ondersteunt het lokaal bestuur de ontwikkeling van kwaliteitsvol en toegankelijk onderwijs in het globale Zuiden? (Bijvoorbeeld door het aagaan van een scholenband , of het samenwerken met de VVOB)</t>
  </si>
  <si>
    <t>Zorgt het lokaal bestuur voor kwalitatieve, duurzame en inclusieve kinderopvang?</t>
  </si>
  <si>
    <t xml:space="preserve">Stimuleert het lokaal bestuur alle burgers om hun talenten te ontdekken en te ontplooien tijdens hun vrije tijd door het inzetten van talentcoaches in wijkprogramma’s? </t>
  </si>
  <si>
    <t>Zorgt het lokaal bestuur voor gezonde, veilige en vlot bereikbare schoolinfrastructuur? Promoot het lokaal bestuur woon-schoolverkeer met de fiets of het openbaar vervoer?</t>
  </si>
  <si>
    <t>Ondersteunt het lokaal bestuur ouders en schoolteams inzake kleuterparticipatie, taalstimulering, spijbelpreventie…?</t>
  </si>
  <si>
    <t>Engageert het lokaal bestuur zich voor initiatieven zoals het educatief platform Equator?</t>
  </si>
  <si>
    <t>https://www.sdgs.be/nl/educatief-platform-equator</t>
  </si>
  <si>
    <t>Neemt het lokaal bestuur deel aan initiatieven zoals sustainable stories?</t>
  </si>
  <si>
    <t>https://www.sdgs.be/nl/sustainable-stories</t>
  </si>
  <si>
    <t>Faciliteert het lokaal bestuur initiatieven zoals SDGS@school, SDG-lessen op de lagere school?</t>
  </si>
  <si>
    <t>https://www.sdgs.be/nl/sdgsschool  https://www.sdgs.be/nl/sdg-lessen-op-de-lagere-school</t>
  </si>
  <si>
    <t xml:space="preserve">Worden genderstereotypen in communicatie en beeldmateriaal vermeden?                                                                                                                                                                                                                                                                                                                                           </t>
  </si>
  <si>
    <t>SDG 5</t>
  </si>
  <si>
    <t xml:space="preserve">Is een interne vertrouwenspersonen aangesteld waarbij personeelsleden terecht kunnen rond seksueel overschrijdend gedrag?      </t>
  </si>
  <si>
    <t>Is de algemene bestuurlijke politieverordening aangepast in functie van een snelle en krachtdadige aanpak van seksuele intimidatie en gendergeweld? Onderschreef het lokaal bestuur al het Europees Charter voor gelijkheid van mannen en vrouwen op lokaal vlak? Dit kan gebruikt worden als inspiratiebron.</t>
  </si>
  <si>
    <t>Worden er acties georganiseerd rond Internationale Vrouwendag (8 maart)?</t>
  </si>
  <si>
    <t>Zorgt het lokaal bestuur voor de pedagogische begeleiding van allochtone moeders in de gemeentescholen?</t>
  </si>
  <si>
    <t>Bevordert het lokaal bestuur gendergelijkheid in het personeelsbeleid? (Bijvoorbeeld quota voor vrouwen in leidinggevende functies, inzetten op thuiswerk en flexibele uren, opnemen van m/v/x op in vacatures en zorgen voor een genderevenwicht in selectiejury’s, informeren van mannelijke werknemers over hun recht op vaderschaps- en ouderschapsverlof, enz. )</t>
  </si>
  <si>
    <t xml:space="preserve">                                                                                                                                                                                                                                                                                                                                                                                         Zorgt het lokaal bestuur er in alle internationale partnerschappen (bv. stedenband, jumelage, uitwisselingen, projecten…) voor dat zowel mannen als vrouwen  kunnen deelnemen en betrokken zijn. Ondersteun projecten in het globale Zuiden die werken aan de empowerment van vrouwen?</t>
  </si>
  <si>
    <t xml:space="preserve">Werd er reeds een gemeentelijk genderactieplan ontwikkeld met acties vanuit verschillende beleidsdomeinen (idealiter minstens één actie per gemeentelijke bevoegdheid) en met inspraak van lokale vrouwenverenigingen, wijkcomités, de politie en het OCMW? Denk hierbij ook aan gender budgeting: ga de directe en indirecte impact na van je beleid en je uitgaven op de situatie van vrouwen en mannen. Baseer je beleid op genderspecifieke data. Monitor bijvoorbeeld de toegang tot vrijetijdsactiviteiten (sport, jeugd, cultuur) voor (jonge) mannen en (jonge) vrouwen en stuur bij indien nodig.      </t>
  </si>
  <si>
    <t>Spoort het lokaal bestuur gemeentelijke scholen aan om aandacht te hebben voor de genderproblematiek?</t>
  </si>
  <si>
    <t>Bevordert het lokaal bestuur gendergelijkheid via je ruimtelijk beleid: veilig vervoer, veilige voetpaden, verlichting van de straten, propere en toegankelijke openbare toiletten, afkolfruimtes, enz.?</t>
  </si>
  <si>
    <t>Ondersteunt het lokaal bestuur initiatieven zoals Ontbijt met een rebel?</t>
  </si>
  <si>
    <t>https://www.sdgs.be/nl/ontbijt-met-een-rebel-0</t>
  </si>
  <si>
    <t>SDG 16</t>
  </si>
  <si>
    <t>Stimuleert het lokaal bestuur initiatieven zoals genderneutrale kleuterwerking?</t>
  </si>
  <si>
    <t>https://www.sdgs.be/nl/genderneutrale-kleuterwerking</t>
  </si>
  <si>
    <t xml:space="preserve">Promoot het lokaal bestuur alternatieven voor pesticiden bij de inwoners.                                                                                                                                                                                                                                                         </t>
  </si>
  <si>
    <t>SDG 15</t>
  </si>
  <si>
    <t>Kiest het lokaal bestuur voor lokale en plantaardige voeding, en dus voor een kleinere watervoetafdruk?</t>
  </si>
  <si>
    <t>SDG 6</t>
  </si>
  <si>
    <t>SDG 12</t>
  </si>
  <si>
    <t>Informeer het lokaal bestuur het gemeentepersoneel en de burgers over hun “indirect waterverbruik”: het water dat nodig is om voeding, kledij, papier, enz. te produceren?</t>
  </si>
  <si>
    <t>Heeft het lokaal bestuur het charter 'drinKraantjeswater' al ondertekend? of een activiteit georganiseerdop Wereldwaterdag (22 maart) en op die manier gesensibiliseerd over de globale waterproblematiek? Daag bijvoorbeeld alle lokale verenigingen uit om hun watergebruik te verminderen.</t>
  </si>
  <si>
    <t xml:space="preserve">Subsidieert het lokaal bestuur drinkwaterfonteinen?                                                                                                                                       </t>
  </si>
  <si>
    <t>SDG 11</t>
  </si>
  <si>
    <t xml:space="preserve">Voorziet het lokaal bestuur  premies voor de installatie van hemelwaterputten?    </t>
  </si>
  <si>
    <t>SDG 10</t>
  </si>
  <si>
    <t>Begeleidt het lokaal bestuur kansengezinnen rond efficiënt watergebruik? Bijvoorbeeld door het aanbieden van (gratis) waterscans.</t>
  </si>
  <si>
    <t xml:space="preserve">Zorgt het lokal bestuur voor voldoende propere en gratis openbare toiletten, met speciale aandacht voor vrouwen en personen met beperkte mobiliteit? </t>
  </si>
  <si>
    <t>Wordt door het lokaal bestuur met volgende zaken rekening gehouden wat betreft de gemeentelijke gebouwen? Het installeren van een regenwaterreservoir, het goed afstellen van de waterkranen , het installeren van de kranen in de toiletten met een aan- en uitknop, het spoelen van de toiletten met regenwater, het kopen van afbreekbare schoonmaakmiddelen, het stimuleren van het gebruik van kraantjeswater (via een waterverdeler) en van herbruikbare waterflessen.</t>
  </si>
  <si>
    <t>Faciliteert het lokaal bestuur kennisuitwisseling tussen professionele actoren van (boven)lokaal waterbeheer uit de eigen gemeente en gemeenten in het globale Zuiden?</t>
  </si>
  <si>
    <t xml:space="preserve">Heeft het lokaal bestuur aandacht voor klimaatadaptie bij de herinrichting van de publieke ruimte: soort tegels, kleine waterpartijen, waterbekkens, hittebestendige maatregelen, voorzien van overstromingsgebieden, beheer grondwaterstand, enz?  </t>
  </si>
  <si>
    <t>Stimuleert het lokaal bestuur het gebruik van waterdoorlatend beton en groendaken, zowel bij nieuwbouw als bij renovatie?</t>
  </si>
  <si>
    <t>Zijn de bestaande rioolstelsels al vervangen door gescheiden riolering? Beschermt het lokaal bestuur watergerelateerde ecosystemen zoals bossen, moerassen, meren en rivieren?</t>
  </si>
  <si>
    <t>Streeft het lokaal bestuur een gezond evenwicht na in haar water- en landbouwbeleid? Grootschalige landbouw maakt namelijk gebruik van veel water.</t>
  </si>
  <si>
    <t xml:space="preserve">Is het conformiteitsattest verplicht via een gemeentelijke verordening, zodat huurwoningen voldoen aan minimale kwaliteitseisen?                                                                                                                                                                      </t>
  </si>
  <si>
    <t>SDG 7</t>
  </si>
  <si>
    <t>Doet het lokaal bestuur actief mee met campagnes zoals Dikketruiendag en het stimuleren van de burgers om ook mee te doen?</t>
  </si>
  <si>
    <t xml:space="preserve">Wordt er een lokale renovatiepremie en gratis renovatiebegeleiding aangeboden?                                                                          </t>
  </si>
  <si>
    <t>Stimuleert het lokaal bestuur de aankoop van zonnepanelen bij de inwoners d.m.v. financiële tegemoetkomingen of de begeleiding van groepsaankopen?</t>
  </si>
  <si>
    <t>Spoort het lokaal bestuur energiearmoede actief op, te beginnen bij het cliënteel van het OCMW?</t>
  </si>
  <si>
    <t>Heeft het lokaal bestuur al eens een warmtetoets gedaan bij nieuwbouwprojecten om te bekijken welke vormen van hernieuwbare warmte mogelijk zijn?</t>
  </si>
  <si>
    <t>Zet het lokaal bestuur in op duurzame, energiezuinige maatregelen in de eigen gemeentelijke gebouwen (denk ook aan culturele centra, jeugdhuizen, …) zoals zonnepanelen, warmtepomp, isolatie, groendaken, energie winnen uit de verwerking van restafval, enz.?</t>
  </si>
  <si>
    <t xml:space="preserve">Installeerde het lokaal bestuur reeds een lokale energiewinkel of (tijdelijk) energieloket, waar burgers geïnformeerd worden over manieren om hun energiefactuur te verlagen en over subsidies voor energiebesparende maatregelen?                                                                                                                                                                                                                                              </t>
  </si>
  <si>
    <t xml:space="preserve">Ontwikkelde het lokaal bestuur reeds een warmtezoneringsplan dat aangeeft waar hernieuwbare warmte-opwekking de voorkeur geniet. Stimuleer het gebruik van biomassa (bv. bermmaaisel als groene energie voor de verwarming van scholen)?                                                                                                                                                                      </t>
  </si>
  <si>
    <t xml:space="preserve">Heeft het lokaal bestuur van de bank of de vermogensbeheerder van de gemeente geëisd om de reserves of pensioenfondsen van de gemeente niet langer te investeren in fossiele brandstofbedrijven. </t>
  </si>
  <si>
    <t>Verduurzaamt het lokaal bestuur de bebouwde omgeving samen met burgers, bedrijven, woningcorporaties e.a. door in te zetten op het duurzaam ontwerpen en beheren van het eigen en maatschappelijk vastgoed?</t>
  </si>
  <si>
    <t>Brengt het lokaal bestuur samen met stakeholders het lokale (en regionale) potentieel in kaart voor de opwekking van hernieuwbare energie (bv. ruimte voor windmolens)?</t>
  </si>
  <si>
    <t xml:space="preserve"> Ondersteunt het lokaal bestuur burgercoöperaties voor hernieuwbare energie, waarbij burgers bijvoorbeeld investeren in collectieve zonne-installaties en windturbines, hun dak ter beschikking stellen, hun energiegebruik afstemmen op de meest zon-productieve momenten, enz.?</t>
  </si>
  <si>
    <t>Faciliteert het lokaal bestuur initiatieven zoals: Madagascar - electrification rurale/rurale electrificatie?</t>
  </si>
  <si>
    <t>https://www.sdgs.be/nl/madagascar-electrification-rurale-rurale-electrificatie</t>
  </si>
  <si>
    <t xml:space="preserve">Kiest het lokaal bestuur voor fairtradeproducten en ondersteunt het de Schone Kleren Campagne? Voedingsproducten en kledij van eerlijke handel garanderen een eerlijke verloning voor de producent, veilige en rechtvaardige werkomstandigheden en milieuvriendelijke productiemethodes.                                                                           </t>
  </si>
  <si>
    <t>SDG 8</t>
  </si>
  <si>
    <t xml:space="preserve">Stimuleert het lokaal bestuur (sociaal) ondernemerschap, bijvoorbeeld met subsidies voor startende ondernemers, renovatietoelage voor (leegstaande) handelspanden, opstartpremie kinderopvang, premie toegankelijkheid handelspanden, enz.? </t>
  </si>
  <si>
    <t>Ontwikkelde het lokaal bestuur reeds een duurzame horecagids, bijvoorbeeld van horecazaken die werken met fairtradeproducten, lokale producten en/of bioproducten?</t>
  </si>
  <si>
    <t>Geeft het lokaal bestuur het goede voorbeeld in je personeelsbeleid? Onder andere: betrekken van het personeel, zorgen voor een correcte verloning en een goede balans tussen werk en privé, aanwerven zonder uitsluiting op basis van gender, afkomst, leeftijd, beperkingen, geaardheid, enz</t>
  </si>
  <si>
    <t>Introduceerde het lokaal bestuur reeds milieu- en sociale criteria in het eigen vergunningenbeleid maar ook in nieuwe handelsovereenkomsten, bijvoorbeeld tussen eigen industrieterrein of haven en internationale spelers?</t>
  </si>
  <si>
    <t>Worden er door het lokaal bestuur initiatieven genomen ter verduurzaming van de bedrijventerreinen? Bijvoobeeld: vlotte bereikbaarheid met het openbaar vervoer, groenaanleg van streekeigen planten en diervriendelijke flora, cradle to cradle, minder CO2 -uitstoot door middel van warmtekrachtkoppeling en hernieuwbare energie, enz.</t>
  </si>
  <si>
    <t>Geeft het lokaal bestuur het goede voorbeeld in haar aankoopbeleid? Bijvoorbeeld het opnemen van (sociale en ecologische) duurzaamheidscriteria in overheidsopdrachten en vergemakkelijken van de toegang voor lokale producenten. Begeleiden van horeca, winkeliers en andere lokale ondernemers om hun aankoopprocedures te verduurzamen?</t>
  </si>
  <si>
    <t xml:space="preserve">Zet het lokaal bestuur in op sociale economie/lokale diensteneconomie (LDE)? Bijvoorbeeld door het creëeren van tewerkstellingskansen voor doelgroepwerknemers binnen maatschappelijk relevante dienstverlening, starten van een nieuwe LDE-dienstverlening op o.b.v. een lokale behoefteanalyse (bv. onderhoud speelpleintjes, buurtgerichte kinderopvang, aanvullende thuishulp, …), faciliteren van netwerking tussen reguliere en sociale-economieactoren, begeleiden van OCMW-klanten in werkervaringstrajecten en stel hen tewerk via artikel 60,§ 7...           </t>
  </si>
  <si>
    <t>Investeert het lokaal bestuur in streekontwikkeling en duurzaam toerisme?</t>
  </si>
  <si>
    <t>Voorziet het lokaal bestuur gratis internetgebruik in de bibliotheek en organiseer ICT-cursussen voor jong en oud?</t>
  </si>
  <si>
    <t>SDG 9</t>
  </si>
  <si>
    <t>Ontwikkelt het lokaal bestuur een digitaal platform waarop verenigingen, scholen en bedrijven in de gemeente hun infrastructuur met elkaar kunnen delen?</t>
  </si>
  <si>
    <t>Stimuleert het lokaal bestuur het gebruik van waterdoorlatend beton en de aanleg van groendaken, zowel bij nieuwbouw als bij renovatie?</t>
  </si>
  <si>
    <t>Stimuleert het lokaal bestuur innovatie en onderzoek door ruimten ter beschikking te stellen voor jonge onderzoekers en startende ondernemers, met een aanbod van gemeenschappelijke diensten, begeleiding en promotiecampagnes?</t>
  </si>
  <si>
    <t>Gaat het lokaal bestuur creatief en duurzaam om met leegstand? Bijvoorbeeld door het uitreiken van prijzen voor creatieve herbestemmingsprojecten of het samenwerken met duurzame pop-up-projecten.</t>
  </si>
  <si>
    <t>Is het lokaal bestuur reeds lid van Smart Cities Vlaanderen? Start het lokaal bestuur bijvoorbeeld innovatieve proefprojecten op rond bijvoorbeeld afvalbeheer of digitale communicatie?</t>
  </si>
  <si>
    <t xml:space="preserve">Neemt het lokaal bestuur (sociale en ecologische) duurzaamheidscriteria op in overheidsopdrachten?                      </t>
  </si>
  <si>
    <t>Belegt het lokaal bestuur het kapitaal van de gemeente in duurzame financiële producten en ondernemingen?</t>
  </si>
  <si>
    <t>Investeert het lokaal bestuur in slimme mobiliteit, bijvoorbeeld door in te zetten op fietssnelwegen, slimme kruispunten, deelsysteem-apps, het verzamelen van mobiliteitsdata, enz.?</t>
  </si>
  <si>
    <t>Investeert het lokaal bestuur in openbaar vervoer en fietsinfrastructuur?</t>
  </si>
  <si>
    <t>Spoort het lokaal bestuur lokale bedrijven aan om een duurzaam logistiek systeem te installeren, bijvoorbeeld door transporten te bundelen of te kiezen voor elektrisch vervoer?</t>
  </si>
  <si>
    <t xml:space="preserve"> Spoort het lokaal bestuur bedrijven en ondernemingen aan om hun infrastructuur en terreinen te verduurzamen, bijvoorbeeld door meer groenaanleg en meer energie-efficiënte gebouwen?</t>
  </si>
  <si>
    <t>Werkt het lokaal bestuur samen met hogescholen en universiteiten om spinoffs kansen te bieden?</t>
  </si>
  <si>
    <t>Voert het lokaal bestuur een kernversterkend ruimtelijk beleid dat rekening houdt met de gevolgen van de klimaatverandering (bv. dichter bij mekaar bouwen, voldoende onverharde opper_x0002_vlakte, ruimte voor duurzame mobiliteit, warmtenetten en windmolens)?</t>
  </si>
  <si>
    <t>Draagt het lokaal bestuur bij aan initiatieven zoals Futureproef?</t>
  </si>
  <si>
    <t>https://www.sdgs.be/nl/futureproef</t>
  </si>
  <si>
    <t>Geeft het lokaal bestuur een duidelijk en positief beeld van diversiteit in communicatiemateriaal?</t>
  </si>
  <si>
    <t>Zet het lokaal bestuur sensibiliserende acties op rond diversiteit en discriminatie? Bijvoorbeeld door het uitnodigen Unia uit voor een training aan je personeel.</t>
  </si>
  <si>
    <t>Voorziet het lokaal bestuur premies en tariefverminderingen voor kansarme groepen?</t>
  </si>
  <si>
    <t xml:space="preserve">Zorgt het lokaal bestuur voor voldoende opvang- en doorgangwoningen om mensen in nood op te vangen? </t>
  </si>
  <si>
    <t>Organiseert het lokaal bestuur activiteiten voor anderstalige kinderen en ouders om zo hun Nederlands te verbeteren?</t>
  </si>
  <si>
    <t>Informeert het lokaal bestuur nieuwkomers over het socioculturele aanbod in de gemeente?</t>
  </si>
  <si>
    <t>Zorgt het lokaal bestuur ervoor dat infrastructuur toegankelijk is voor mensen met een beperking, bijvoorbeeld in gemeentelijke gebouwen en bij de aanleg van voetpaden en verkeerslichten?</t>
  </si>
  <si>
    <t>Geeft het lokaal bestuur bijzondere aandacht aan de bijscholing en opleiding van die medewerkers die door omstandigheden in het gewone circuit uit de boot zijn gevallen?</t>
  </si>
  <si>
    <t xml:space="preserve">Werft het lokaal bestuur mensen aan zonder uitsluiting op basis van gender, afkomst, huidskleur, leeftijd, beperkingen, geaardheid, enz.? Wordt er gestreefd naar diversiteit in je personeel en in adviesraden? Dat begint blijkbaar bij het breed verspreiden van vacatures en bij diversiteit in selectiecommissies?                                                                                                                                                                                                                                                                                                                                                                                                                                                             </t>
  </si>
  <si>
    <t>Zet het lokaal bestuur in op de integratie en inburgering van nieuwkomers in samenwerking met andere lokale besturen, middenveldorganisaties en vrijwilligers? Bijvoorbeeld door het organiseren van een buddysysteem voor nieuwe inwoners of het oprichten van lokale opvanginitiatieven (LOI) op (gefinancierd met federale subsidies).</t>
  </si>
  <si>
    <t>Betrekt het lokaal bestuur actief verschillende doelgroepen in haar beleidsvorming en zorgt het ervoor dat het lokale aanbod aansluit bij de diversiteit van de bewoners? Probeert het lokaal bestuur diverse doelgroepen te bereiken bij de organisatie van evenementen en bij de inrichting van adviesraden? Bijvoorbeeld door het werken met met huisbezoeken, het inschakelen van sleutelfiguren  of het samenwerken met netwerken van doelgroepen en minderheden?</t>
  </si>
  <si>
    <t>Maakt het lokaal bestuur gebruik van de Lokale Inburgerings- en Integratiemonitor (LIM)?</t>
  </si>
  <si>
    <t xml:space="preserve">Begeleidt het lokaal bestuur kwetsbare groepen op het vlak van basiseducatie en werkgelegenheid?                                                   </t>
  </si>
  <si>
    <t>Heeft het lokaal bestuur aandacht voor de sociale mix in sociale woningen?</t>
  </si>
  <si>
    <t>Stimuleert en ondersteunt het lokaal bestuur wijkwerking om zo de sociale cohesie te bevorderen, bijvoorbeeld door het creëeren van ontmoetingsplekken?</t>
  </si>
  <si>
    <t>Bevordert het lokaal bestuur inclusief onderwijs en brede scholen?</t>
  </si>
  <si>
    <t>Biedt het onderwijs schuldhulpverlening aan, en bemiddeling in toegang tot water en energie bij niet betaalde facturen?</t>
  </si>
  <si>
    <t>Betrekt het lokaal bestuur inwoners bij de (her)aanleg van publieke ruimtes en houdt het rekening met de duurzaamheid van de materialen, de aanplanting van groen en de toegankelijkheid van de ruimte?</t>
  </si>
  <si>
    <t xml:space="preserve">Sensibiliseert het lokaal bestuur personeel en burgers rond duurzame mobiliteit?                     </t>
  </si>
  <si>
    <t>Worden de burgers geïnformeerd over mogelijke noodsituaties en rampenbestrijding?</t>
  </si>
  <si>
    <t>Neemt het lokaal bestuur initiatieven zoals bijvoorbeeld het inschakelen van de Testkaravaan, waarbij inwoners gedurende twee weken elektrische fietsen en elektrische bakfietsen kunnen uittesten?</t>
  </si>
  <si>
    <t>Neemt het lokaal bestuur intiatieven zoals het uitbouwen van een netwerk van trage wegen, eventueel met begeleiding door Trage Wegen vzw?</t>
  </si>
  <si>
    <t>Neemt het lokaal bestuur initiatieven zoals het aanhalen van de band tussen de burgers en het lokale erfgoed, bijvoorbeeld via schoolprojecten?</t>
  </si>
  <si>
    <t>Promoot het lokaal bestuur de aanleg van daktuinen, gevelgroen, enz.?</t>
  </si>
  <si>
    <t>Voorziet het lokaal bestuur voldoende vuilnisbakken, zorgt het voor een regelmatige afvalophaling en voert het acties tegen sluikstorten en zwerfvuil? Werden slimme afvalcontainers en mobiele recyclageparken al overwogen?</t>
  </si>
  <si>
    <t xml:space="preserve">Onderzocht het lokaal bestuur de luchtkwaliteit en geluidshinder in de gemeente en stelde het hierrond een actieplan op?                            </t>
  </si>
  <si>
    <t xml:space="preserve">Promoot het lokaal bestuur kennisuitwisseling rond ruimtelijke ordening tussen lokale organisaties en zusterorganisaties in het Zuiden? </t>
  </si>
  <si>
    <t>Voert het lokaal bestuur een inclusief en duurzaam mobiliteitsbeleid, door bijvoorbeeld te investeren in openbaar vervoer en fietsinfrastructuur, inricht van fietsstraten en fietspunten, faciliteren van deelsystemen (en het koppelen hieraan van een sociaal tarief), voorzien van elektrische laadpalen en parkeerplaatsen voor elektrische en deelwagens, installeren van autoluwe of autovrije zones rond scholen of in wijken met veel jonge gezinnen, invoeren van een lage emissiezone...?</t>
  </si>
  <si>
    <t>Herontwikkelt het lokaal bestuur het cultuur-historisch erfgoed voor bijvoorbeeld wonen en werken?</t>
  </si>
  <si>
    <t xml:space="preserve"> Vermijdt het lokaal bestuur perifere campussen, perifere bedrijventerreinen en baanwinkels? Nabijheid is de beste mobiliteitsmaatregel. </t>
  </si>
  <si>
    <t>Ondersteunt het lokaal bestuur lokale transitie-initiatieven zoals energiecoöperatieven, groeps_x0002_aankopen, deeltuinen, repaircafés, dorpsraden, weggeefpleintjes, ruilsystemen, enz.? Worden alle initiatieven samengebracht in een lerend netwerk?</t>
  </si>
  <si>
    <t xml:space="preserve">Voert het lokaal bestuur een inclusief en duurzaam woonbeleid door het stimuleren van betaalbare en duurzame sociale woonprojecten (bv. via het grond- en pandenbeleid, lokaal woonoverleg, formules zoals erfpacht of opstal), bewaken van de kwaliteit van het woonpatrimonium en van de woonomgeving (bv. goede ontsluiting, collectieve voorzieningen, recreatiemogelijkheden), besteden van bijzondere aandacht aan doelgroepen zoals woonbehoeftige gezinnen en alleenstaanden, stimuleren van co-housing, kangoeroewonen en woongemeenschappen, voorzien van renovatieadvies op maat?                                              </t>
  </si>
  <si>
    <t>Ondersteunt het lokaal bestuur initiatieven zoals Launch of the sustainable just cities platform?</t>
  </si>
  <si>
    <t>https://www.sdgs.be/nl/launch-sustainable-just-cities-platform</t>
  </si>
  <si>
    <t xml:space="preserve">Werd reeds overwogen een vaste veggiedag in te richten op het werk en eventueel in de hele gemeente?                                                                                                                                                                                                                                                                                                                                                                                                                                                                                                                                                          </t>
  </si>
  <si>
    <t>Worden burgers geïnformeerd over duurzame labels?</t>
  </si>
  <si>
    <t>Verbiedt het lokaal bestuur het gratis aanbieden van plastieken zakjes?</t>
  </si>
  <si>
    <t>Organiseerde het lokaal bestuur reeds een repair café in de gemeentelijke bib?</t>
  </si>
  <si>
    <t>Promoot het lokaal bestuur de opleiding van inwoners tot gemeentelijke compostmeesters?</t>
  </si>
  <si>
    <t>Schenkt het lokaal bestuur tweedehands bureau-, ICT- en ander materiaal aan scholen, jeugdbewegingen of andere organisaties in de gemeente?</t>
  </si>
  <si>
    <t>Wordt het personeel gevraagd om niet onnodig documenten af te drukken of het gebruik van ECOFONT in de communicatie en huisstijl van de gemeente? Dit is het lettertype dat het minste inkt verbruikt.</t>
  </si>
  <si>
    <t>Wordt voedselverspilling tegengegaan, in de gemeente en binnen de eigen organisatie door onder andere het stimuleren van restaurants om maaltijdrestjes spontaan mee te geven met de klant of om te koken met voedseloverschotten, het kiezen voor het potluck-concept op vergaderingen en personeelsfeestjes (iedereen brengt een restje mee en vormt zo samen een buffet), het ondertekenen van de engagementsverklaring ‘Vlaanderen in actie: samen tegen voedselverlies’</t>
  </si>
  <si>
    <t xml:space="preserve">Wordt er gegaan voor een duurzaam aankoopbeleid (bv. werkkledij, voeding en catering, kantoormateriaal, ICT, schoonmaakproducten, sportmatten, bouwmaterialen)?                                                                                                                                                                                                                                             </t>
  </si>
  <si>
    <t>Werd er reeds een lokale voedselstrategie uitgerold?</t>
  </si>
  <si>
    <t>Promoot het lokaal bestuur een korte voedselketen in je gemeente? Ondersteunt het lokaal bestuur Voedselteams en Buurderijen, of organiseert het acties in het kader van de Week van de Korte Keten? Deelt het gratis ‘seizoenskalenders’ uit met info over het aanbod aan lokale producten per maand?</t>
  </si>
  <si>
    <t>Stimuleert het lokaal bestuur verenigingen en jeugdhuizen om duurzame producten te gebruiken (zoals voedsel en schoonmaakproducten) en om hun afval te recycleren? Worden ze gesensibiliseerd over de problematiek van zwerfvuil?</t>
  </si>
  <si>
    <t>Promoot het lokaal bestuur het gebruik van herbruikbare bekers (bv. op lokale festivals), herbruikbare waterflessen (bv. op de werkvloer en in scholen) en andere herbruikbare verpakkingen (bv. bij de lokale slagers)?</t>
  </si>
  <si>
    <t xml:space="preserve">Worden ondernemingen die inzetten op circulaire economie ondersteund? Worden uitwisselingen rond dit thema met ondernemingen of lokale besturen uit het buitenland georganiseerd?                                                                                       </t>
  </si>
  <si>
    <t xml:space="preserve">Worden lokale (bio-)boeren (bv. boerenmarkten, stadslandbouw, grond voor boeren) gesteund? Zo krijgen zij een eerlijke prijs voor hun producten en hebben zij de mogelijkheid om aan biologische landbouw te doen. </t>
  </si>
  <si>
    <t>Steunt het lokaal bestuur initiatieven zoals Repair Café, kippenproject</t>
  </si>
  <si>
    <t>(https://www.sdgs.be/nl/repair-cafe-1),  (https://www.sdgs.be/nl/kippenproject)</t>
  </si>
  <si>
    <t xml:space="preserve">Worden burgers geïnformeerd over zuinige wagens, zuinig rijden of de klimaatimpact van vlieg- en bootreizen en vleesconsumptie?                                                                                                                                                                                                            </t>
  </si>
  <si>
    <t>SDG 13</t>
  </si>
  <si>
    <t>Worden de vliegreizen van gemeentepersoneel gecompenseerd? De toelage die je betaalt, kan worden geïnvesteerd in hernieuwbare energie, de aanplanting van bomen, enz.</t>
  </si>
  <si>
    <t>Werd reeds overwogen om autoloze dagen te introduceren?</t>
  </si>
  <si>
    <t>Wordt door het lokaal bestuur ingezet op een vergroening van de gemeente met onder andere groendaken, stadsbossen en geveltuinen die zorgen voor minder overstromingen en meer afkoeling?</t>
  </si>
  <si>
    <t>Werkt het lokaal bestuur een integrale langetermijnplanning uit om de gemeente CO2-neutraal te maken, waarin dwarsverbanden zitten met beleidsdomeinen als mobiliteit, water, energie, afval, ruimtelijke ordening, huisvesting, economie en industrie? Klimaatadaptie en -mitigatie vergen een transversale aanpak waardoor structureel budget dient te worden voorzien voor klimaatbeleid.</t>
  </si>
  <si>
    <t>Wordt er samengewerkt met bedrijven, wetenschappelijke instellingen, organisaties en buurgemeenten om de klimaatplannen lokaal te realiseren? Wordt in dialoog gegaan met de burgers om draagvlak te creëren voor het uitvoeren van de lokale klimaatplannen?</t>
  </si>
  <si>
    <t>Worden klimaatparameters opgenomen in het gemeentelijk subsidiereglement?</t>
  </si>
  <si>
    <t>Werden reeds klimaatpartnerschappen afgesloten met regio’s in het globale Zuiden, om wederzijds te leren van elkaars aanpak om met de klimaatsverandering om te gaan?</t>
  </si>
  <si>
    <t>Heeft het lokaal bestuur aandacht voor klimaatadaptie bij de herinrichting van de publieke ruimte: soort tegels, kleine waterpartijen, waterbekkens, hittebestendige maatregelen, voorzien van overstromingsgebieden, enz.?</t>
  </si>
  <si>
    <t>Wordt fietsverkeer gestimuleerd en wordt er ingezet op autovrije stadsdelen en een sterker uitgebouwd netwerk van openbaar vervoer?</t>
  </si>
  <si>
    <t>Investeert het lokaal bestuur in klimaatbuffers (gebieden waar de natuur haar gang kan gaan)?</t>
  </si>
  <si>
    <t>Maakt het lokaal bestuur gebruik van de natuurlijke processen en structuren (zandbanken, duinen, stranden, slikken en schorren) om onze kustlijn te wapenen tegen de stijging van de zeespiegel?</t>
  </si>
  <si>
    <t>Ondersteunt het lokaal bestuur projecten zoals Kick off 'Jong Lokaal Kabaal'?</t>
  </si>
  <si>
    <t>https://www.sdgs.be/nl/kick-jong-lokaal-kabaal</t>
  </si>
  <si>
    <t xml:space="preserve">Stimuleert het lokaal bestuur duurzame bevissing in de Noordzee?                                                                                                                                                                                                            </t>
  </si>
  <si>
    <t>SDG 14</t>
  </si>
  <si>
    <t>Wordt een beloning uitgereikt aan vissersboten die afval uit de zee halen?</t>
  </si>
  <si>
    <t>Faciliteert het lokaal bestuur acties voor het opruimen van afval op de stranden, in samenwerking met organisaties en vrijwilligers?</t>
  </si>
  <si>
    <t>Werd reeds overwogen om de plaatselijke jeugdbewegingen uit te dagen om zoveel mogelijk afval op de Vlaamse stranden te gaan opruimen?</t>
  </si>
  <si>
    <t xml:space="preserve">Wordt er ingezet op het beschermen van de kustlijn door het verbreden van het strand, het verstevigen van golfbrekers, het bouwen van keerdammen, enz.? Wordt hierbij maximaal samengewerkt met de andere kustgemeenten, onder andere via het kustburgemeestersoverleg?                                            </t>
  </si>
  <si>
    <t>Werden reeds scholentrajecten rond water- en oceaanbeheer opgestart? Hierbij kan beroep worden gedaan op het educatief aanbod van bijvoorbeeld Unicef of Join For Water.</t>
  </si>
  <si>
    <t>Wordt er gewerkt met ecologisch afbreekbare poetsmaterialen?</t>
  </si>
  <si>
    <t xml:space="preserve">Worden alternatieven voor pesticiden bij de inwoners gepromoot. Sensibiliseert het lokaal bestuur burgers over het gebruik van plastic en microplastics door bijvoorbeeld het gebruik van herbruikbare zakken i.p.v. plastieken zakken te stimuleren, geen ballonnen bij evenementen te gebruiken, enz.?                                                                                                                     </t>
  </si>
  <si>
    <t>Organiseert het lokaal bestuur uitwisselingsprogramma’s rond duurzaam afvalwaterbeheer met (inter)nationale partners via een stedenband of via organisaties uit de civiele samenleving?</t>
  </si>
  <si>
    <t>Sensibiliseert het lokaal bestuur burgers en horecazaken over bedreigde vissoorten en het MSC- en ASC-keurmerk voor vis en promoot het de lokale visvangst?</t>
  </si>
  <si>
    <t>Worden burgers en bedrijven geïnformeerd omtrent de regels rond het scheiden van afvalwater en regenwater?</t>
  </si>
  <si>
    <t>Spoort het lokaal bestuur aan tot duurzaam afvalwaterbeheer op bedrijventerreinen?</t>
  </si>
  <si>
    <t>Worden initiatieven gesteund zoals Proper strand lopers?</t>
  </si>
  <si>
    <t>https://www.sdgs.be/nl/proper-strand-lopers</t>
  </si>
  <si>
    <t>Steunt het lokaal bestuur initiatieven zoals educatieve milieuboottochten met de milieuboot?</t>
  </si>
  <si>
    <t>https://www.sdgs.be/nl/educatieve-milieuboottochten-met-de-milieuboot-1</t>
  </si>
  <si>
    <t xml:space="preserve">Wordt het gebruik van pesticiden vermeden?                                                                                                                                                                                                                                                                                                                                                                                                                                                                                                                                                                                                                                           </t>
  </si>
  <si>
    <t>Gebruikt het lokaal bestuur geen ballonnen meer bij evenementen?</t>
  </si>
  <si>
    <t>Deelt het lokaal bestuur gratis inheems bloemenzaad uit aan de bevolking om zo onder andere vlinders en bijen aan te trekken?</t>
  </si>
  <si>
    <t>Reikt het lokaal bestuur een prijs uit voor de ‘wildste tuin’: wilde planten en bloemen bieden beschutting aan vogels, bijen, vlinders, insecten, enz.?</t>
  </si>
  <si>
    <t>Werd reeds een doordacht winterplan opgesteld door het lokaal bestuur? Er hoeft niet overal en massaal zout gestrooid te worden. Dit vermijdt verzilting van de omgeving.</t>
  </si>
  <si>
    <t>Worden scholen en jeugdbewegingen uitgedaagd om deel te nemen aan een zwerfvuilactie, om te helpen bij een vogeltelling of bij het herstel van wandelwegen? Wordt nadien gecommuniceerd over hun ervaringen?</t>
  </si>
  <si>
    <t>Wordt het educatief aanbod van Bos+ bij de plaatselijke scholen gepromoot?</t>
  </si>
  <si>
    <t>Sensibiliseert het lokaal bestuur wandelaars en toeristen rond het (niet) plukken van bepaalde planten, bloemen of paddenstoelen?</t>
  </si>
  <si>
    <t xml:space="preserve">Stelde het lokaal bestuur reeds een bomenbeheersplan op?                                                                                                                                                                                                                                                                             </t>
  </si>
  <si>
    <t>Neemt het lokaal bestuur een brugfunctie op tussen natuurbeheer en landbouw? Reikt het bijvoorbeeld subsidies uit voor het inzaaien van akkerkanten met bloemen?</t>
  </si>
  <si>
    <t>Ondersteunt het lokaal bestuur programma’s van duurzaam natuur- en bosbeheer in het globale Zuiden, via de eigen stedenband of via organisaties uit de civiele samenleving?</t>
  </si>
  <si>
    <t>Zet het lokaal bestuur in op natuurvriendelijke en duurzame buitenruimtes, bijvoorbeeld in scholen, kinderopvangcentra, woon_x0002_zorgcentra, cultuurcentra, enz.?</t>
  </si>
  <si>
    <t>Heeft het lokaal bestuur reeds overwogen om waar mogelijk de trage wegen in de gemeente uit te breiden (wegen bestemd voor niet-gemotoriseerd verkeer)?</t>
  </si>
  <si>
    <t>Wordt samengewerkt met bedrijven en ondernemingen om de groenaanleg op hun terrein te verduurzamen, onder meer met streekeigen planten en diervriendelijke flora?</t>
  </si>
  <si>
    <t>Vrijwaart het lokaal bestuur open landschappen?</t>
  </si>
  <si>
    <t>Wordt recreatienatuur en beschermde natuur duidelijk afgebakend?</t>
  </si>
  <si>
    <t xml:space="preserve">Houdt het lokaal bestuur waterbeleid in evenwicht met o.a. landbouwbeleid en woonbeleid? Grootschalige landbouw maakt namelijk gebruik van veel water. Bouwen in waterrijke zones verkleint de buffer tegen wateroverlast. </t>
  </si>
  <si>
    <t>Heeft het lokaal bestuur aandacht voor biodiversiteit in het gemeentelijk groenbeheer en ruimtelijk beleid?</t>
  </si>
  <si>
    <t>Zet het lokaal bestuur in op initiatieven zoals Working animals: empowring sustainable growth, Trim the footprint ?</t>
  </si>
  <si>
    <t>https://www.sdgs.be/nl/working-animals-empowering-sustainable-growth   https://www.sdgs.be/nl/trim-footprint</t>
  </si>
  <si>
    <t>Wordt regelgeving, besluiten en aankoopbeleid systematisch afgetoetst op effecten elders in de wereld en op toekomstige generaties?</t>
  </si>
  <si>
    <t>Zet het lokaal bestuur in op het verbeteren van de digitale toegang tot informatie?</t>
  </si>
  <si>
    <t>Werden de inwoners reeds bevraagd over hun veiligheidsgevoel?</t>
  </si>
  <si>
    <t>Worden maatschappelijke thema’s aangehaald in publieke toespraken? Zo kan bijvoorbeeld op 11 november gesproken worden over de vluchtelingen van vandaag. Werd de campagne Mayors For Peace al ondertekend?</t>
  </si>
  <si>
    <t>Werd er een buddysysteem georganiseerd voor nieuwe inwoners?</t>
  </si>
  <si>
    <t>Wordt er gekozen voor een divers personeelsbeleid?</t>
  </si>
  <si>
    <t>Worden de burgers betrokken bij het lokale beleid via alternatieve participatiemethodes? Denk bijvoorbeeld aan een burgerjury, een debatwedstrijd, focusgroepen, praatcafés, e-participatie, enz.</t>
  </si>
  <si>
    <t xml:space="preserve"> Voert het lokaal bestuur een goed integratiebeleid door gebruik te maken van de Lokale Inburgerings- en Integratiemonitor (LIM) en het taalaanbod te verzekeren?                                                                                                                                                                                                                                     </t>
  </si>
  <si>
    <t>Draagt het lokaal bestuur via partnerschappen met lokale besturen in het globale Zuiden bij aan vrede, inclusie, transparantie, toegang tot justitie en publieke dienstverlening in het betrokken land?</t>
  </si>
  <si>
    <t>Neemt het lokaal bestuur internationale rechtvaardigheid op in de visie en de missie van de gemeente en doorheen de doelstellingen en acties in het meerjarenplan?</t>
  </si>
  <si>
    <t>Geeft het lokaal bestuur ook minderheden inspraak in het beleid? Door bijvoorbeeld het werken met huisbezoeken of het inschakelen van sleutelfiguren of integratiecentra om hen te bereiken?</t>
  </si>
  <si>
    <t>Richten lokale besturen mobiele dienst-en hulpverlening in om ook burgers uit afgelegen gemeenten te bereiken, bijvoorbeeld door een mobiel gemeentelijk infopunt of een zorgnetwerk van vrijwilligers?</t>
  </si>
  <si>
    <t>Betrekt het lokaal bestuur scholen, bedrijven, buurtgemeenten ... bij plannen rond ruimtelijke ordening?</t>
  </si>
  <si>
    <t xml:space="preserve">Ondersteunt het lokaal bestuur initiatieven zoals de SDG-babbelbox on the move in Dilsen-Stokkem </t>
  </si>
  <si>
    <t>https://sdgs.be/nl/sdg-babbelbox-move-dilsen-stokkem</t>
  </si>
  <si>
    <t>Bericht het lokaal bestuur over duurzaamheid en duurzame beleidsacties in de gemeentelijke infokanalen?</t>
  </si>
  <si>
    <t xml:space="preserve">Wordt duurzaamheid als vast onderdeel verankerd in alle interne opleidingen en communicatie binnen het lokaal bestuur?                                                                                                                                                                                    </t>
  </si>
  <si>
    <t>Stelt het lokaal bestuur duurzaamheidsvoorwaarden in lokale subsidiereglementen?</t>
  </si>
  <si>
    <t>Zet het lokaal bestuur een netwerk op rond duurzaamheid, met steden en gemeenten en met andere partners?</t>
  </si>
  <si>
    <t xml:space="preserve">Werden er reeds klimaatpartnerschappen afgesloten of een stedenband of scholenband aangegaan, met de SDG’s als kader voor het samenwerkingsprogramma?                                                                                                                                                                                                                                                                                                                                                                                                                                                                                                                                                                                                                                                                                                                                                                                                </t>
  </si>
  <si>
    <t>Krijgt duurzame ontwikkeling een transversale plaats in het gemeentelijk beleid? Worden alle projecten en actieplannen afgetoest aan de SDG’s, over diensten en beleidsdomeinen heen?</t>
  </si>
  <si>
    <t>Worden ontmoetingsplaatsen gecreeërd (verbinden van mensen, kennis en geld)?</t>
  </si>
  <si>
    <t>Neemt het lokaal bestuur actief deel aan proeftuinen, pilootprojecten en overlegfora rond duurzaamheid, zowel in Vlaanderen als internationaal?</t>
  </si>
  <si>
    <t>Wordt duurzaamheidsrapportage verankerd in de lokale beleidscyclus en begrotingscyclus, en worden duurzaamheidsverslagen gepubliceerd?</t>
  </si>
  <si>
    <t>Worden middelen beschikbaar gesteld voor een gemeentelijk duurzaamheidsfonds, door bijvoorbeeld het uitreiken van subsidies voor innovatieve projecten?</t>
  </si>
  <si>
    <t>Ondersteunt het lokaal bestuur initiatieven zoals Duurzame Doenersdag Hoeilaart?</t>
  </si>
  <si>
    <t>https://www.sdgs.be/nl/duurzame-doendersdag-hoeilaart-1</t>
  </si>
  <si>
    <t>Ondersteunt het lokaal bestuur initiatieven zoals SDG-Bingo?</t>
  </si>
  <si>
    <t>https://www.sdgs.be/nl/sdg-bingo</t>
  </si>
  <si>
    <t>Heeft het lokaal bestuur reeds initiatieven ondernomen gericht op het behalen van het label 'Kindvriendelijke stad/gemeente'?</t>
  </si>
  <si>
    <t>http://kindvriendelijkestedenengemeenten.be/home</t>
  </si>
  <si>
    <t>Heeft het lokaal bestuur reeds initiatieven ondernomen gericht op het behalen van het label 'Dementievriendelijke stad/gemeente'?</t>
  </si>
  <si>
    <t>https://www.dementie.be/ecdcontact/dementievriendelijke-gemeenten/</t>
  </si>
  <si>
    <t>Heeft het lokaal bestuur reeds initiatieven ondernomen gericht op het behalen van het label 'Gezonde Gemeente'?</t>
  </si>
  <si>
    <t>https://www.gezondleven.be/settings/gezonde-gemeente/wat-is-gezonde-gemeente#:~:text=Met%20de%20merknaam%20Gezonde%20Gemeente,gerust%20gehoord%20en%20gezien%20worden.</t>
  </si>
  <si>
    <t>Heeft het lokaal bestuur reeds initiatieven ondernomen gericht op het behalen van het label 'Fietsvriendelijke stad/gemeente'?</t>
  </si>
  <si>
    <t>https://www.fietsersbond.be/fietsgemeentefietsstad-2022</t>
  </si>
  <si>
    <t>Heeft het lokaal bestuur reeds initiatieven ondernomen gericht op het behalen van het label 'Fairtradegemeente'?</t>
  </si>
  <si>
    <t>https://fairtradegemeenten.be/doe-mee/behaal-de-titel-van-fairtradegemeente/</t>
  </si>
  <si>
    <t>Heeft het lokaal bestuur reeds initiatieven ondernomen gericht op het behalen van het label 'Hartveilige gemeente'?</t>
  </si>
  <si>
    <t>https://www.rodekruis.be/wat-doen-we/hulpverlening/mensen-zelfredzaam-maken/project-hartveilig/hoe-maak-ik-mijn-gemeente-of-stad-hartveilig/</t>
  </si>
  <si>
    <t>Heeft het lokaal bestuur reeds initiatieven ondernomen gericht op het behalen van het label 'Bijenvriendelijkste gemeente'?</t>
  </si>
  <si>
    <t>https://www.weekvandebij.be/bijenvriendelijkste-gemeente-deelnemen</t>
  </si>
  <si>
    <t>Heeft het lokaal bestuur reeds initiatieven ondernomen gericht op het behalen van het 'SAVE-label'?</t>
  </si>
  <si>
    <t>http://save.ovk.be/stappenplansave/stappenplan/</t>
  </si>
  <si>
    <t>Heeft het lokaal bestuur reeds initiatieven ondernomen gericht op het behalen van het 'boslabel'?</t>
  </si>
  <si>
    <t>https://www.vvsg.be/nieuws/eerste-vlaamse-boslabels-voor-lokale-besturen-uitgereikt</t>
  </si>
  <si>
    <t>Ondertekende het lokaal bestuur reeds het charter 'Naar een toegankelijke gemeente'?</t>
  </si>
  <si>
    <t>https://www.inter.vlaanderen/charter</t>
  </si>
  <si>
    <t>Ondertekende het lokaal bestuur reeds het 'Open Data Charter'?</t>
  </si>
  <si>
    <t>https://smart.flanders.be/open-data-beleid/open-data-charter</t>
  </si>
  <si>
    <t>Ondertekende het lokaal bestuur reeds het charter 'Gezonde Gemeente'?</t>
  </si>
  <si>
    <t>https://www.preventiemethodieken.be/charter-gezonde-gemeente</t>
  </si>
  <si>
    <t>Zet het lokaal bestuur in op het mobiel maken van minder-mobiele inwoners? Bv. door in te zetten op vrijwilligersvervoer, taxicheques of het voorzien van goedkoop vervoer (eventueel deels bekostigd door OCMW) voor bepaalde inwoners, voor verplaatsingen in de buurt</t>
  </si>
  <si>
    <t>Nota SDGs en beleidsthema.pdf (vvsg.be)</t>
  </si>
  <si>
    <t>Wordt het sociaal tarief gekoppeld aan gebruik van deelwagens, deelfietsen en openbaar vervoer?</t>
  </si>
  <si>
    <t>Worden sociale woningen waar mogelijk in de nabijheid van openbaar vervoer geplaatst?</t>
  </si>
  <si>
    <t>Ondersteunt het lokaal bestuur campagnes rond veilig verkeer? Bv. door affiches over de BOB-campagne te verspreiden of te sensibiliseren rond gsm-gebruik achter het stuur of op de fiets</t>
  </si>
  <si>
    <t>Neemt het lokaal bestuur maatregelen voor een gezondere lucht? Bv. autoluwe centra, circulatieplannen, schoolstraten, stimuleren elektrische voertuigen, (nog) meer inzetten op de modal shift van individueel gemotoriseerd verkeer naar duurzamere vervoersmodi</t>
  </si>
  <si>
    <t>Heeft het lokaal bestuur aandacht voor veilige weginrichting en infrastructuur in de omgeving van scholen? Bv. door fietsstraten of autoluwe zones aan te leggen bij scholen</t>
  </si>
  <si>
    <t>Ondersteunt het lokaal bestuur sensibilisering op scholen over het S.T.O.P-principe (= Kies eerst voor het Stappen of Trappen, dan voor het Openbaar vervoer en pas dan voor de Personenwagen)?</t>
  </si>
  <si>
    <t>Worden er fietslessen georganiseerd om de mobiliteit van kansarme of alleenstaande vrouwen met een migratie-achtergrond te vergroten?</t>
  </si>
  <si>
    <t>Wordt het openbaar domein ingericht met aandacht voor subjectieve onveiligheid, door bijvoorbeeld voldoende verlichting te voorzien?</t>
  </si>
  <si>
    <t>Promoot het lokaal bestuur elektrisch rijden? Bv. door laadpalen voor elektrische voertuigen te voorzien in de gemeente of elektrische dienstvoertuigen aan te kopen</t>
  </si>
  <si>
    <t>Zet het lokaal bestuur in op duurzame bereikbaarheid van handelszaken en bedrijventerreinen? Bv. door een vlotte bereikbaarheid met het openbaar vervoer te garanderen, voldoende infrastructuur voor fietsers te voorzien, het leefmilieu van de omgeving te respecteren en een weloverwogen inplanting van bedrijventerreinen, handelsfuncties, gezondheids- of onderwijscampussen te voorzien</t>
  </si>
  <si>
    <t>Investeert het lokaal bestuur in slimme mobiliteit? Bv. door in te zetten op fietssnelwegen, slimme kruispunten, deelsysteem-apps en het adequaat verzamelen en vertalen naar beleids- en beheersmaatregelen van de vele mobiliteitsdata (gemotoriseerd verkeer, fietsers, parkeren)</t>
  </si>
  <si>
    <t>Wordt een vlotte toegang tot gebouwen en publieke ruimte voorzien voor alle burgers? Bv. door bij de start van elk project goed na te denken over de toegankelijkheid voor iedereen en zowel ervaringsdeskundigen als adviesraden te betrekken bij het toegankelijkheidsbeleid</t>
  </si>
  <si>
    <t>Stimuleert het lokaal bestuur fietsverkeer? Bv. door meer of betere fietsenstallingen en bakfietsenstallingen te voorzien, meer of betere fietspaden en fietsstraten aan te leggen, fietsdeelsystemen te voorzien, voetgangersdoorsteken uit te bouwen of fietspunten in te richten</t>
  </si>
  <si>
    <t>Stimuleert het lokaal bestuur autodelen? Bv. door een autodeelsysteem op te starten en/of financieel te ondersteunen</t>
  </si>
  <si>
    <t>Stimuleert het lokaal bestuur carpoolen? Bv. door een plek te voorzien waar carpoolers elkaar kunnen treffen en hierover te communiceren</t>
  </si>
  <si>
    <t>Stimuleert het lokaal bestuur het gebruik van openbaar vervoer? Bv. door in te zetten op een sterk uitgebouwd netwerk van openbaar vervoer</t>
  </si>
  <si>
    <t>Sensibiliseert het lokaal bestuur rond duurzame mobiliteit? Voorbeeld: De Testkaravaan in provincie West-Vlaanderen: Gedurende twee weken kunnen de inwoners van de deelnemende gemeente een fiets uit de testkaravaan testen: 20 elektrische fietsen en 5 elektrische bakfietsen.</t>
  </si>
  <si>
    <t>Faciliteert het lokaal bestuur nabijheid/vermenging van functies? Nabijheid is namelijk de beste mobiliteitsmaatregel M.a.w. baanwinkels, perifere (sport-, school-, ziekenhuis)campussen en bedrijventerreinen vermijden.</t>
  </si>
  <si>
    <t>Stimuleert en faciliteert het lokaal bestuur de bereidheid tot ecologisch gedrag, ook op vlak van mobiliteit?</t>
  </si>
  <si>
    <t>Neemt het lokaal bestuur initiatieven met als doel 'Gemeente CO2-neutraal'? Bv. door de burgers te informeren over zuinige wagens, zuinig rijden of de klimaatimpact van vlieg- en bootreizen.</t>
  </si>
  <si>
    <t>Wordt de natuur en biodiversiteit beschermd bij de (her)aanleg van wegen en andere infrastructuur?</t>
  </si>
  <si>
    <t>Beschermt het lokaal bestuur trage wegen? Bv. door paden en wegels goed te onderhouden, of door wandelingen, fietstochten of andere activiteiten te organiseren waarbij burgers de lokale trage wegen leren kennen</t>
  </si>
  <si>
    <t>Heeft het lokaal bestuur een doordacht winterplan, waar onder andere zuinig strooien wordt aangepakt? Er hoeft niet overal en massaal zout gestrooid te worden. Dit vermijdt vermijdbare verzilting van de omgeving.</t>
  </si>
  <si>
    <t>Zet het lokaal bestuur in op een doeltreffend, verantwoordelijk en transparant mobiliteitsbeleid door onder andere in te zetten op inspraak en participatie van de brede bevolking en van specifieke groepen?</t>
  </si>
  <si>
    <t>Worden interne en externe partners betrokken bij het mobiliteitsbeleid? Zoals gemeentelijke diensten, lokale bedrijven, kennisinstellingen, verenigingen, mobiliteitsdiensten in binnen- en buitenland, op verschillende overheidsniveaus</t>
  </si>
  <si>
    <t>Werkt het lokaal bestuur in internationaal partnerschap aan inkomensverhoging bij het bestuur en de bevolking van de partnergemeente? Bv. capaciteitsopbouw m.b.t. innen van belastingen, verhogen van inkomenszekerheid lokale boeren</t>
  </si>
  <si>
    <t>Combineert het lokaal bestuur fairtradeproducten met duurzame lokale voeding, onder meer in gemeentehuis, zorgcentra en gemeentelijke scholen?</t>
  </si>
  <si>
    <t>Faciliteert het lokaal bestuur samenwerking en uitwisseling tussen ziekenhuizen of opleidingen geneeskunde/zorg in je eigen gemeente en in het buitenland, bijvoorbeeld via stages?</t>
  </si>
  <si>
    <t>Stimuleert het lokaal bestuur wereldburgerschap bij het gemeentepersoneel en de burgers? Bv. wereldfeest, vrijetijdsactiviteiten met mondiale invalshoek, scholen vertrouwd maken met aanbod workshops en trajecten wereldburgerschap, meedoen met bestaande campagnes (zoals 11.11.11 en Schone Kleren Campagne), inleefreis voor jongeren, interne vormingen voor mandatarissen en personeel over de aspecten van lokaal mondiaal beleid en de SDG’s, lunchsessies of -reeks over mondiale uitdagingen, fairtrade ontbijt met quiz, mondiale invulling personeelsdag</t>
  </si>
  <si>
    <t>Faciliteert en stimuleert het lokaal bestuur contacten, kennisdeling, netwerking en/of samenwerking tussen scholen en kennisinstellingen in je gemeente en in het buitenland, bijvoorbeeld via scholenbanden?</t>
  </si>
  <si>
    <t>Wordt gender meegenomen in programma mondiaal beleid? Bv. subsidiereglementen, genderresultaten- en indicatoren in stedenbandprogramma, activiteiten op Internationale Vrouwendag</t>
  </si>
  <si>
    <t>Neemt het lokaal bestuur deel aan aan Wereldwaterdag? Bv. Walk for Water met scholen, ondertekenen charter om waterverbruik te verminderen, waterwandeling met linken naar globale waterproblematiek, deelname aan Global Water Dance</t>
  </si>
  <si>
    <t>Zet het lokaal bestuur in internationaal partnerschappen in op toegang tot drinkbaar water en efficiënt watergebruik? Bv. installatie en onderhoud waterinstallaties en waterpompen</t>
  </si>
  <si>
    <t>Zet het lokaal bestuur in internationaal partnerschap in op toegang tot hernieuwbare energie, zoals zonnepanelen?</t>
  </si>
  <si>
    <t>Zet het lokaal bestuur in op Fair Trade? Bv. campagne fairtradeGemeente, opnemen van Fair Trade als criterium bij aankopen, fairtradeproducten aanbieden op gemeentelijke evenementen, fairtradekookboek ontwikkelen, trofee voor beste fairtradehorecazaak</t>
  </si>
  <si>
    <t>Werkt het lokaal bestuur in internationaal partnerschap aan technologie, innovatie en wetenschap via capaciteitsopbouw en delen van kennis en technologische toepassingen? Bv. digitale toepassingen in beheer inkomsten gemeente, digitale tools afvalbeheer</t>
  </si>
  <si>
    <t>Werkt het lokaal bestuur samen met etnisch-culturele organisaties en diasporaverenigingen? Bv. participatie in gemeentelijk beleid, geleide kook- en eetwandeling langs etnisch-culturele organisaties, ondersteunen van platform waar diasporaverenigingen allianties kunnen aangaan met specifieke actoren (ondernemerskoepels, gezondheidscentra, …) om in het land van origine bij te dragen aan meer welzijn voor de burger en op het eigen grondgebied te werken aan meer sociale cohesie.</t>
  </si>
  <si>
    <t>Voert het gemeentebestuur een constructief integratiebeleid voor nieuwkomers? Bijvoorbeeld door hen te informeren over het socioculturele aanbod in de gemeente, hen in contact te brengen met socioculturele organisaties en een financiële tegemoetkoming te voorzien voor deelname aan socioculturele activiteiten.</t>
  </si>
  <si>
    <t>Dekoloniseert het lokaal bestuur? Dit kan als volgt: ga na of er straatnamen, standbeelden, monumenten, enzovoort zijn die het koloniale verleden van België verheerlijken. Vernoem deze straten naar prominente leiders, denkers of academici uit Congo, Rwanda en/of Burundi. Verwijder de standbeelden of voorzie duiding.</t>
  </si>
  <si>
    <t>Neemt het lokaal bestuur initiatief tot het structureel inschrijven van sociale en ecologische voorwaarden in bestekken? Bv. fairtrade, sociaal verantwoordelijke werkkledij, circulair aankopen</t>
  </si>
  <si>
    <t>Worden er initiatieven genomen om inwoners naar duurzame winkelmogelijkheden te leiden? Bv. gids of website met duurzame winkeladressen (o.a. biologische en eerlijke producten) en info over duurzame producten, fietsroute langs duurzame initiatieven, organiseren van ruilavonden van kledij of repaircafés</t>
  </si>
  <si>
    <t xml:space="preserve">Heeft het lokaal bestuur reeds het burgemeestersconvenant ondertekend? Een klimaatplan opgesteld en geïmplementeerd, gesensibiliseerd naar burgers over de klimaatproblematiek (bv. in scholen)? </t>
  </si>
  <si>
    <t>Werkt het lokaal bestuur in (internationaal) partnerschap aan duurzame visvangst en ecosystemen aan de kust? Bv. Oostende ondersteunt lokale vissers in Banjul in Gambia in het kader van hun stedenband. Kustgemeenten kunnen Belgische vissers en coöperatieven ondersteunen die op een duurzame manier vissen.</t>
  </si>
  <si>
    <t>Plant het lokaal bestuur bomen ter compensatie van CO2-uitstoot vliegtuigreizen?</t>
  </si>
  <si>
    <t>Kiest het lokaal bestuur voor ethisch bankieren?</t>
  </si>
  <si>
    <t>Brengt het lokaal bestuur adviesraden of andere participatiegroepen samen en stimuleert het hen om samen na te denken over mondiale thema’s (ervoor zorgen dat alle burgers een stem krijgen)?</t>
  </si>
  <si>
    <t>Wordt er gewerkt in kader van stedenband aan capaciteitsversterking van partnergemeente?</t>
  </si>
  <si>
    <t>Streeft het lokaal bestuur naar een besteding van 0,7% van het gemeentelijk budget aan lokaal mondiaal beleid?</t>
  </si>
  <si>
    <t>Stimuleert en investeert het lokaal bestuur in mondiaal middenveld? Bv. uitkeren subsidies aan NGOs en 4depijlerorganisaties in de gemeente, SDG’s opnemen in subsidiereglementen, ondersteunen mondiale adviesraad, faciliteren ontmoetingsdagen of platform voor actoren van internationale solidariteit</t>
  </si>
  <si>
    <t>Gaat het lokaal bestuur een stedenband of jumelage met een lokaal bestuur in het buitenland aan en wordt dit onderhouden? En worden hierbij de kaders en beleidslijnen van de partners gerespecteerd?</t>
  </si>
  <si>
    <t>Wordt er deelgenomen aan internationale netwerken? bv rond voedsel of SDG’s</t>
  </si>
  <si>
    <t>Wordt er binnen het lokaal bestuur overlegd tussen diensten en in projectengroepen om zo een coherent lokaal mondiaal beleid te ontwikkelen en de mondiale reflex doorheen de gemeente te stimuleren? Bv. mondiale thema’s in cultureel en jeugdaanbod gemeente, fairtradecadeau voor ouders pasgeborenen en nieuwe inwoners</t>
  </si>
  <si>
    <t>Worden de fairtradeprincipes toegepast? Door het toepassen van de fairtradeprincipes kunnen heel wat mensen boven de $1.25 per dag komen. Mensen die zich in kwetsbare situaties bevinden, worden weerbaarder voor een economische schok door de minimumprijs. Eén van de kernprincipes van Fair Trade is het voorzien van gelijke rechten voor iedereen m.b.t. economische middelen, toegang tot basisdiensten, eigenaarschap en controle over land en andere vormen van eigendom, nalatenschap, natuurlijke hulpbronnen, gepaste nieuwe technologie en financiële diensten, met inbegrip van microfinanciering. Als FairTradeGemeente werk je actief mee aan het voorzien van gelijke rechten.</t>
  </si>
  <si>
    <t>Voedselproductie en -zekerheid staan centraal bij Fair Trade. De situatie waarin kwetsbare groepen zich bevinden wordt op dit vlak actief verbeterd. Wordt er binnen het lokaal bestuur gewerkt aan duurzame voedselproductiesystemen en veerkrachtige landbouwpraktijken?</t>
  </si>
  <si>
    <t>Informeert het lokaal bestuur inwoners over het belang van Fair Trade en stimuleert het hen om bewuster te consumeren?</t>
  </si>
  <si>
    <t>Worden workshop en leertrajecten m.b.t. de waarden van Fair Trade voor ondernemers en werknemers door het lokaal bestuur georganiseerd?</t>
  </si>
  <si>
    <t>Fairtradeproducten garanderen een gelijke vergoeding voor mannen en vrouwen die hetzelfde werk verrichten.</t>
  </si>
  <si>
    <t>Fairtradeproducenten moeten voldoen aan de ILO-normen dit houdt onder andere in dat men de werknemers van de nodige sanitaire voorziening moet voorzien.</t>
  </si>
  <si>
    <t>Wordt een samenwerking aangaan met NGO’s om een duurzaam product op de markt te brengen? Bv. Sjokla in Brugge</t>
  </si>
  <si>
    <t>Fair Trade tracht de toegang van kleinschalige producenten tot financiële diensten en markten te vergroten.</t>
  </si>
  <si>
    <t>Fair Trade helpt de lonen van de armste in de samenleving verhogen. Het fairtradekader versterkt de producenten in het Zuiden door samenwerking te promoten d.m.v. het opzetten van coöperatieven. Op deze manier bevordert Fair Trade de inclusie.</t>
  </si>
  <si>
    <t>Nam het lokaal bestuur reeds initiatieven richting een Fair Trade Stadsplan of wandeling? Op deze manier worden zowel de handelaars als de consument gestimuleerd; de handelaar krijgt erkenning en de consument krijgt meer kennis.</t>
  </si>
  <si>
    <t>Organiseert het lokaal bestuur evenementen waarbij fairtradeproducten in de kijker staan? Bv. Fair Food Fest, Fair Fashion Fest</t>
  </si>
  <si>
    <t>Wordt volgende voorwaarde opgenomen in bestek: eerlijke handel als criteria “indien men geen vooruitgang boekt ovv duurzaamheid wordt de samenwerking herbekeken/stopgezet? Dit wordt ook beschreven in de EU public procurement rules (2014/24/EU).</t>
  </si>
  <si>
    <t>Wordt duurzaam aankopen gestimuleerd door het lokaal bestuur, onder andere op vlak van sociaal verantwoorde werkkledij? Bv. Toolbox gemaakt door Stad Gent en VVSG.</t>
  </si>
  <si>
    <t>Neemt het lokaal bestuur deel aan de nieuwe FairTradeGemeente campagne waarin men tracht om ook rekening te houden met het klimaat? Klimaat (en de degradatie ervan) heeft namelijk een grote impact op de groep waar Fair Trade zich op focust. Men zal sneller de negatieve gevolgen moeten dragen en daarom wil Fair Trade ook zijn/haar steentje bijdragen.</t>
  </si>
  <si>
    <t>Neemt het lokaal bestuur acties rond het tiende principe van Fair Trade, namelijk  “Respect voor het milieu”, dat wijst o.a. op het behouden van ecosystemen en het belang van bebossing?</t>
  </si>
  <si>
    <t>Maakt het lokaal bestuur gebruik van certificaten en geeft het op die manier aan wanneer mensen producten van lokale producenten kopen? Bv. “Ik koop Belgisch”</t>
  </si>
  <si>
    <t>Werden reeds initiatieven genomen om als lokaal bestuur een FairTradeGemeente te worden, waar andere gemeenschappen helpt om sterkere besturen te bewerkstellingen: sterke coöperatieven, stere Producer Networks?</t>
  </si>
  <si>
    <t>Stimuleert het lokaal bestuur gedecentraliseerde samenwerking?</t>
  </si>
  <si>
    <t>Engageert het lokaal bestuur ziche om deel uit te maken van netwerken die Fair Trade e.d. promoten en de nodige expertise hebben?</t>
  </si>
  <si>
    <t>Voorziet het lokaal bestuur publieke plaatsen, evenementen waarbij mensen gratis (tegen een kleine vergoeding) hun materialen kunnen laten repareren? Bv. repair café, tegemoetkoming kosten</t>
  </si>
  <si>
    <t>Worden deelinitiatieven opgezet waarbij mensen producten kunnen delen met anderen zodat zij geen nieuw product moeten kopen?</t>
  </si>
  <si>
    <t xml:space="preserve">Worden sociale tarieven voor afval ingevoerd? Bv. Afvalzakken kunnen per stuk worden verkocht zodanig dat mensen hun uitgaven beter kunnen beheersen. </t>
  </si>
  <si>
    <t>Worden voedseloverschotten gecollecteerd en verspreid via het OCMW of sociale projecten? Bv. bij sociale kruideniers, sociale restaurants</t>
  </si>
  <si>
    <t>Bestaat er in het lokaal bestuur een centraal aanmeldpunt met betrekking tot sluikstorten en afval in open ruimte om ongedierte, geuroverlast, ergernissen, e.d. te voorkomen en zo snel mogelijk op te lossen, zodanig dat dat inwoners geen onnodige lasten ervaren?</t>
  </si>
  <si>
    <t>Worden vrijwilligers die zich inzetten om propere buurten te behouden, ondersteund door het lokaal bestuur?</t>
  </si>
  <si>
    <t>Neemt het lokaal bestuur intiatieven ter stimulering van gezondheid en welzijn bij de eigen medewerkers? Bv. aanbod van sportactiviteiten, workshops, week van de afvalophaler en recyclageparkwachter</t>
  </si>
  <si>
    <t>Wordt afvalpreventie op scholen voorzien? Bv. leren correct sorteren</t>
  </si>
  <si>
    <t>Ondersteunt het lokaal bestuur gescheiden inzameling van afval op school?  Bv. recipiënten aanbieden, sorteerinstructies verspreiden</t>
  </si>
  <si>
    <t>Zijn er schooluitstappen gerelateerd aan afvalbeheer? Bv. bezoek aan recyclagepark, voorstellingen met recyclagematerialen</t>
  </si>
  <si>
    <t>Neemt het lokaal bestuur initiatieven om de installering van (verplichte) individuele behandeling afvalwater (IBA) te stimuleren? Bv. door middel van een toelage?</t>
  </si>
  <si>
    <t>Wordt er een goede zuivering van afvalwater voorzien? Dit kan onder andere door het waarborgen van onderhoud.</t>
  </si>
  <si>
    <t>Onderneemt het lokaal bestuur acties om de milieu-impact van eigen logistiek zo veel mogelijk beperken? Bv. Overschakelen op aandrijving op gas of elektriciteit, opleidingen ‘ecodriving’ aanbieden aan medewerkers, routes van afvalinzameling of lediging vuilnisbakken optimaliseren, slimme vuilnisbakken</t>
  </si>
  <si>
    <t>Worden initiatieven genomen om maximaal energie terug te winnen uit de verwerking van restafval? Dit kan door het omzetten van niet recyclebaar restafval in elektriciteit of warmte die in de installatie/kantoren worden gebruikt of op het net worden gezet Bv. warmtenet Mirom (Roeslare), warmtenet IVBO</t>
  </si>
  <si>
    <t>Worden er initiatieven genomen om kansengroepen aan het werk te stellen bij het onderhoud openbare ruimte? Bv. door een samenwerking aan te gaan met arbeidszorgprojecten (zoals zorgzame buurt)</t>
  </si>
  <si>
    <t xml:space="preserve">Wordt het vormingsbudget per medewerker goed besteed? </t>
  </si>
  <si>
    <t>Is er binnen het lokaal bestuur sprake van een leeftijdsbewust personeelsbeleid?</t>
  </si>
  <si>
    <t>Stimuleert het lokaal bestuur van cradle to cradle Ondernemingen, diensten, e.d. en spoort ze deze aan om zoveel mogelijk materialen aan te kopen die voldoen aan het cradle to cradle principe?</t>
  </si>
  <si>
    <t>Werden reeds (initiatieven tot) slimme vuilnisbakken geïnstalleerd die aangeven wanneer ze vol zijn en de ledigingsroute hierop aanpassen?</t>
  </si>
  <si>
    <t>Werd reeds nagedacht over het installeren van elektronische chips in afvalcontainers aan huis? Op deze manier is DIFTARfacturatie mogelijk en kunnen bewoners zich bewust(er) worden van het afval en de kost hiervan</t>
  </si>
  <si>
    <t>Neemt het lokaal bestuur initatieven om te zorgen voor een afspiegeling van je eigen personeelsbestand op de maatschappelijke diversiteit (binnen de regio)?</t>
  </si>
  <si>
    <t>Gebruikt het lokaal bestuur de netheidsbarometer? De netheid op openbare domeinen wordt gecontroleerd zodanig dat er waar nodig actie kan worden ondernomen</t>
  </si>
  <si>
    <t xml:space="preserve">Wordt er aan de hand van vuilnisbakkenplannen weloverwogen en voldoende afvalplaatsen voorzien om vervuiling tegen te gaan? Door een gedetailleerd overzicht van de aanwezige publieke vuilnisbakken en opvolging van het gebruik kan de plaatsing van de vuilnisbakken eventueel worden bijgestuurd. 
Bv. Ondergrondse afvalcontainers: Nabij woontorens met woningen die een beperkte opslag hebben worden ondergrondse containers geplaatst zodat met 7/24 het afval op een 
verantwoorde manier kan verwijderen.
Bv. Slimme afvalcontainers: Containers die het afval registreren en een signaal geven wanneer 
ze dienen geledigd te worden. Dit vermijdt onder andere overbodige ritten en uitstoot.
Bv. Mobiele recyclageparken om mensen die anders niet naar het recyclagepark kunnen (geen 
auto, niet mobiel,…) toch de kans te bieden het afval te sorteren dat niet aan huis wordt opgehaald. </t>
  </si>
  <si>
    <t>Promoot het lokaal bestuur 'afvalarm winkelen'? Bv. verdelen van herbruikbare tassen, infoavond en informatiecampagne (via intercommunale) over afvalarm winkelen</t>
  </si>
  <si>
    <t>Neemt het lokaal bestuur initiatieven zoals het gratis ter beschikking stellen van naaldcontainers? Mensen die (quasi) dagelijks naalden moeten gebruiken vanwege hun ziekte (bv. diabetici) kunnen een gratis naaldcontainer ter beschikking krijgen voor een veilige en verantwoorde afvoer van gebruikte naalden</t>
  </si>
  <si>
    <t>Is er binnen het lokaal bestuur sprake van blijvende en sterke samenwerking met de kringloopwinkel? Bv. organisatie, scholen en dergelijke stimuleren om hun materialen hiernaartoe te brengen in plaats van weg te gooien</t>
  </si>
  <si>
    <t>Worden initiatieven genomen ter invoering van weegsystemen bij recyclageparken? Op deze manier kan men ervoor zorgen dat het principe ‘vervuiler betaalt’ wordt toegepast.</t>
  </si>
  <si>
    <t>Stimuleert het lokaal bestuur principes van circulaire economie? Bv. herbruikbare bekers ter beschikking stellen, retourverpakkingen, lokale verwerking</t>
  </si>
  <si>
    <t>Organiseert het lokaal bestuur zwerfvuilacties waarbij mensen worden gestimuleerd om op een ludieke manier hun buurten proper te maken en correct te sorteren? Bv. Afvaleilanden: laten het publiek toe om te sorteren en kunnen het hergebruik van materialen stimuleren Bv. Snoeproute: dit is om de route van school naar station en omgekeerd zwerfafvalvrij te houden via een participatietraject met buurtbewoners en scholen.</t>
  </si>
  <si>
    <t>Neemt het lokaal bestuur initiatieven om eigen emissies in lucht, water en bodem te reduceren? Bv. door middel van hernieuwbare energie, duurzaamheidscriteria in overheidsopdrachten (aapassen) Bv. transport zo veel mogelijk vermijden of kiezen voor duurzame alternatieven</t>
  </si>
  <si>
    <t>Stimuleert het lokaal bestuur strandbezoekers om geen zwerfvuil aan zee achter te laten? Bv. door middel van borden en boetes</t>
  </si>
  <si>
    <t>Promoot het lokaal bestuur 'zelf composteren'? Bv. via de verkoop van compostmaterialen aan een verminderde prijs en via inzet compostmobiel Bv. organiseren van workshops en demonstraties over thuiscomposteren</t>
  </si>
  <si>
    <t>Worden er door het lokaal bestuur voldoende ophaalmogelijkheden voorzien? Dit kan onder andere door het voorzien van voldoende straatvuilbakken op strategische plaatsen</t>
  </si>
  <si>
    <t>Wordt samenwerking gestimuleerd en georganiseerd tussen verschillende actoren (bv. OVAM, Kringwinkel, intercommunale en dergelijke werken samen) om zo afval op de juiste manier te verwerken en indien mogelijk te hergebruiken.</t>
  </si>
  <si>
    <t>Stimuleert het lokaal bestuur, door middel van landbouwmaatregelen, een gevarieerd en gezond voedingspatroon?</t>
  </si>
  <si>
    <t xml:space="preserve">Wordt het gebruik van pesticiden vermeden?                                                                                                                                                                                                                     </t>
  </si>
  <si>
    <t>Neemt het lokaal bestuur maatregelen om de luchtkwaliteit te bevorderen? Bv. aan de hand van resultaten van curieuzeneuzen de aangepast acties ondernemen</t>
  </si>
  <si>
    <t>Wordt houtverbranding afgeraden door het lokaal bestuur?</t>
  </si>
  <si>
    <t>Wordt er ingezet op milieu- en natuureducatie? Bv educatieve herinrichting (naamplaatjes, infopanelen, doe-opdrachten) van publieke tuinen; aanleg van moes- en kruidentuinen, insectenhotels en compostvaten i.s.m. scholen; landbouwroute; kringloopfietstocht; kennismaking met korte keten initiatieven</t>
  </si>
  <si>
    <t>Voorziet het lokaal bestuur in bijscholing en opleiding van het personeel, bv. voor personeel groendienst?</t>
  </si>
  <si>
    <t>Voorziet het lokaal bestuur in douches op de werkplaats voor werknemers van bv. groendienst?</t>
  </si>
  <si>
    <t>Onderneemt het lokaal bestuur acties voor het onderhoud van waterlopen en grachten?</t>
  </si>
  <si>
    <t>Houdt het lokaal bestuur rekening met de principes van minder verharding en hergebruik of infiltratie hemelwater?</t>
  </si>
  <si>
    <t>Wordt er ingezet op aansluiting op rioleringsnetwerk en gescheiden riolering waar mogelijk?</t>
  </si>
  <si>
    <t>Spoort het lokaal bestuur het gebruik van drinkwater i.p.v. putwater?</t>
  </si>
  <si>
    <t>Wordt elektrisch rijden gestimuleerd? Bv. gebruik elektrische wagens in kader van dienstverkeer en laadpalen voor elektrische wagens</t>
  </si>
  <si>
    <t>Onderneemt het lokaal bestuur initiatieven ter verhoging van het aandeel hernieuwbare energie in energiegebruik gemeentebestuur, ondernemingen en burgers?</t>
  </si>
  <si>
    <t>Zet het lokaal bestuur in op duurzame bereikbaarheid van handelszaken en bedrijventerreinen? Bv. door een vlotte bereikbaarheid met het openbaar vervoer te garanderen, voldoende infrastructuur voor fietsers te voorzien en het leefmilieu van de omgeving te respecteren</t>
  </si>
  <si>
    <t>Worden kansengroepen aan het werk gesteld bij het onderhoud van de openbare ruimte?</t>
  </si>
  <si>
    <t>Stimuleert en begeleidt het lokaal bestuur duurzame groenaanleg van bedrijventerreinen? Bv. met streekeigen planten en diervriendelijke flora</t>
  </si>
  <si>
    <t>Participeert het lokaal bestuur aan zwerfvuilcampagnes zoals Aanpakken van sluikstorten en zwerfvuil om onder meer gezondheidsproblemen, geuroverlast en ongedierte te vermijden?</t>
  </si>
  <si>
    <t>Heeft het lokaal bestuur oog voor natuur en biodiversiteit bij de (her)aanleg en renovatie van pleinen, wegen en andere infrastructuur?</t>
  </si>
  <si>
    <t>Zet het lokaal bestuur in op duurzame, milieuvriendelijke mobiliteit? Bv fietsverkeer, autodelen en carpooling stimuleren, gebruik openbaar vervoer aansporen, sensibiliseren rond duurzame mobiliteit</t>
  </si>
  <si>
    <t>Stimuleert het lokaal bestuur duurzaam wonen? Bv premies en groepsaankopen hernieuwbare energie en isolatie, renovatieadvies op maat met aandacht voor kwetsbare doelgroepen, energiescan voor kwetsbare doelgroepen, hernieuwbare energie in gemeentelijke gebouwen</t>
  </si>
  <si>
    <t>Onderneemt het lokaal bestuurinitiatieven ter bescherming van het natuurlijk erfgoed?</t>
  </si>
  <si>
    <t>Wordt er systematisch  sociale en ecologische voorwaarden ingeschreven in bestekken?</t>
  </si>
  <si>
    <t>Werkt het lokaal bestuur reeds met compostmeesters?</t>
  </si>
  <si>
    <t>Neemt het lokaal bestuur initiatieven richting 'Gemeente CO2-neutraal'? Bv. door de burgers te informeren over zuinig rijden en in te zetten op hernieuwbare energie of het gebruik van de fiets stimuleren (Fiets Babelutte-Kaprijke) door het te koppelen aan andere activiteiten.</t>
  </si>
  <si>
    <t>Nam het lokaal bestuur reeds klimaat adaptieve maatregelen Bv. aanleggen van waterpleinen, waterdoorlatende verharding op parkeerplaatsen, mensen stimuleren om tuinen en opritten te vergroenen, groene akkerranden tegen bodemerosie</t>
  </si>
  <si>
    <t>Werd reeds nagedacht over het organiseren van een klimaatmaand voor het personeel? Bv minder vlees eten, meer gebruik maken van fiets en openbaar vervoer, klimaatwandeling</t>
  </si>
  <si>
    <t>Zet het lokaal bestuur in op duurzaam beheer van ecosystemen aan de kust en op zee? Bv het Europees project SCAPE (Shaping Climate Change Adaptive Places) in Oostende (Oosteroever)</t>
  </si>
  <si>
    <t>Wordt sluikstorten en zwerfvuil, wat materiaal bevat dat ook in de zeeën en oceanen terecht komt, door het lokaal bestuur aangepakt?</t>
  </si>
  <si>
    <t>Wordt er gewerkt met streekeigen beplanting en bestrijding van exoten in gemeentelijke werking, maar ook naar burgers toe bv. via samenaankoop streekeigen groen?</t>
  </si>
  <si>
    <t>Neemt het lokaal bestuur initiatieven voor het beheer van de biodiversiteit en het beschermen van diersoorten? Bv. paddenoverzet, bijenplan, nestvoorzieningen zwaluwen, invliegopeningen voor vleermuizen</t>
  </si>
  <si>
    <t xml:space="preserve">Stelde het lokaal bestuur reeds een bomenbeheersplan op?                                                                                                                                                                                                       </t>
  </si>
  <si>
    <t>Zet het lokaal bestuur in op een duurzaam hakhoutbeheer? Bv snippers gebruiken voor verwarming binnen directe omgeving</t>
  </si>
  <si>
    <t>Beschermt het lokale bestuur trage wegen? Bv. door paden en wegels goed te onderhouden</t>
  </si>
  <si>
    <t>Voert het lokaal bestuur een doeltreffend, verantwoordelijk en transparant natuur- en milieubeleid? Bv. door onder andere in te zetten op inspraak en participatie van de brede bevolking, bv via klimaatplatform of wijkprojecten, en van specifieke groepen</t>
  </si>
  <si>
    <t>Worden interne en externe partners betrokken bij het natuur- en milieubeleid? Zoals gemeentelijke diensten, lokale bedrijven, kennisinstellingen, verenigingen, natuur- en milieudiensten in binnen- en buitenland, op verschillende overheidsniveaus</t>
  </si>
  <si>
    <t>Wordt lokale, biologische voeding gebruikt in de eigen gemeentelijke OCMW restaurants?</t>
  </si>
  <si>
    <t>Ondersteunt het lokaal bestuur voedselbanken, distributieplatformen zoals de foodsavers, sociale restaurants en kruideniers, in nauwe samenwerking met armoedeorganisaties en het OCMW? En zorgt het op die manier voor een connectie tussen de landbouwbeweging en de armoedebeweging?</t>
  </si>
  <si>
    <t>Worden gemeentelijke gronden ter beschikking gesteld voor lokale voedselproductie: biologische/regeneratieve/agro-ecologische en stadslandbouw (grond voor boeren)?</t>
  </si>
  <si>
    <t>Werkt het lokaal bestuur samen met de lokale voedselproducenten aan landbouwverbreding?</t>
  </si>
  <si>
    <t>Ondersteunt het lokaal bestuur logistieke initiatieven zoals CSA, Voedselteams, Boeren &amp; Boeren, Linked farm, Lokaal markt?</t>
  </si>
  <si>
    <t>Neemt het lokaal bestuur initiatieven om voedingstekorten bij kinderen tegen te gaan? Voedingstekorten in de kinderjaren kan namelijk tot levenslange problemen leiden. (problemen intellectuele ontwikkeling, zwakkere immuniteit, …) Honger en gebrek aan voeding wordt in verband gebracht met een slechte concentratie met een negatieve invloed op schoolprestaties en zelfs schooluitval.</t>
  </si>
  <si>
    <t>Zorgt het lokaal bestuur voor een aanbod van gezonde en evenwichtige voeding in lokale dienstencentra, in de grootkeukens van gemeentelijke scholen en ziekenhuizen, bij aanvullende thuiszorg, …?</t>
  </si>
  <si>
    <t>Wordt er ingezet op een goede lokale voedselstrategie? Deze heeft namelijk ook effect op de psychische gezondheid, via bv. samenwerking tussen volkstuintjes, woonzorgcentra, OCMW om welzijn kwetsbare personen te verbeteren. Voorzie grond voor volkstuinen en samentuinen.</t>
  </si>
  <si>
    <t>Wordt er gezonde, lokale en seizoensgebonden voeding aangeboden op school?</t>
  </si>
  <si>
    <t>Steunt het lokaal bestuur initatiatieven die duurzame lokale en seizoensgebonden voeding en voedselproducenten interactief betrekken in het lespakket? bijv. door bezoeken lokale boeren</t>
  </si>
  <si>
    <t>Steunt het lokaal bestuur initiatieven en projecten in het Zuiden die vrouwen in de landbouw versterken? Van de vrouwen die professioneel actief zijn in het zuiden geeft 79 % aan dat landbouw hun kostwinning is. Ze werken gemiddeld meer uren als mannen, verdienen minder, hebben geen recht tot het bezitten of erven van land, hebben minder toegang tot materiaal, hebben minder toegang tot krediet, ...</t>
  </si>
  <si>
    <t>Vrouwen leiden een derde van de EU landbouwbedrijven, toch is hun jaarsalaris beduidend minder als dat van de mannen. Vooral omdat ze het land niet in eigen beheer hebben. Stelt het lokaal bestuur gemeentelijke gronden ter beschikking voor boerinnen? Zij zijn daarenboven meestal bedrijvig in de milieuvriendelijke landbouwprincipes.</t>
  </si>
  <si>
    <t>Ondersteunt en faciliteert het lokaal bestuur duurzame landbouw? Dit beschermt het grondwater (geen pesticiden, chemisch-synthetische gewasbescherming). Bio/agro-ecologische boeren verbruiken ook veel minder water, bv. in de zomer moeten zij minder sproeien omdat de grond het water beter vasthoudt. Hun gronden zijn bovendien minder onderhevig aan erosie en verkleinen zo de kans op overstroming.</t>
  </si>
  <si>
    <t>Ondersteunt en faciliteert het lokaal bestuur circulaire economie? Voedselproductie en voedseltransport staat voor ⅓ van alle energie wereldwijd opgewekt. Helaas gebruiken we hiervoor meestal fossiele brandstoffen. Bij kringlooplandbouw kan er bijvoorbeeld uit landbouwafval ethanol gemaakt worden. Andere circulaire principes komen hier ook aan bod.</t>
  </si>
  <si>
    <t>Ondersteunt het lokaal bestuur lokale producenten logistiek en faciliteer bio/boerenmarkten? Dit kan onder andere door het creëeren van een logistiek platform voor de horeca belevering? Motiveer horeca om samen te werken met lokale voedselproducenten.</t>
  </si>
  <si>
    <t>Worden kansengroepen tewerk gesteld in de sociale restaurants waar de lokale landbouwproducten worden gebruikt, in de lokale landbouwproductie, in de stedelijke volkstuinen, …?</t>
  </si>
  <si>
    <t>Zet het lokaal bestuur naast lokale productie ook in op fair trade? Bv. deelname aan de campagne FairTradeGemeente, opnemen van fair trade als criterium bij gemeentelijke aankopen, fairtradeproducten aanbieden op gemeentelijke evenementen, fairtradekookboek ontwikkelen, trofee voor beste fairtradehorecazaak, burgers sensibiliseren rond eerlijke handel, samenwerking met de lokale Oxfam WereldWinkel.</t>
  </si>
  <si>
    <t>Promoot het lokaal bestuur lokale duurzame producten en fair trade in de toerisme en horeca sector?</t>
  </si>
  <si>
    <t>Ondersteunt het lokaal bestuur inclusieve landbouwmodellen en voedselproductie? Modellen die mensen met fysieke, mentale of psychische beperkingen integreren. Boerderijen die kansen voorzien voor kansarmen, jonge delinquenten, mensen met leermoeilijkheden, verslaafden, langdurig werklozen en actieve senioren; school- en kleuterschoolboerderijen en nog veel meer.</t>
  </si>
  <si>
    <t>Ondersteunt het lokaal bestuur innovaties waarmee men de voedselverliezen en voedselverspilling kunnen terugdringen?</t>
  </si>
  <si>
    <t>Faciliteert het lokaal bestuur een circulaire aanpak van de voedselstromen waardoor afval, water, energie en andere materialen terug in de productieketen gebruikt worden?</t>
  </si>
  <si>
    <t>Worden kansengroepen tewerk gesteld ikv lokale voedselstrategie?</t>
  </si>
  <si>
    <t>Snelle bevolkingsgroei en verstedelijking zetten voedselsystemen enorm onder druk door de toegenomen vraag naar water, land en milieu-intensieve diëten. Ook de loskoppeling van het platteland en daarmee verwijdering van kleine boeren in de omgeving van snelgroeiende steden is een probleem. Maar steden kunnen ook broedplaatsen zijn voor innovaties in voedselsystemen, bijvoorbeeld door een lokale voedselstrategie op te zetten of door technologie als hydrocultuur en vertical farming te ondersteunen.</t>
  </si>
  <si>
    <t xml:space="preserve">Lokale besturen hebben veel impact via hun aankoopbeleid. Integreert het lokaal bestuur sociale en ecologische voorwaarden in de gemeentelijke bestekken. Wordt er samengewerkt met lokale voedselproducenten? </t>
  </si>
  <si>
    <t>Neemt het lokaal bestuur initiatieven zoals het leiden van inwoners naar duurzame winkelmogelijkheden ikv biologische en eerlijke producten, het informeren over duurzame en seizoensgebonden producten, het organiseren van een fietsroute langs duurzame voedselinitiatieven, het organiseren van bezoeken op het veld bij de boer, het organiseren van culinaire evenementen met streekproducten of voedseloverschotten, ...?</t>
  </si>
  <si>
    <t>Biedt het lokaal bestuur educatieve activiteiten aan rond gezonde voeding en duurzame landbouw in samenwerking met woonzorgcentra, jeugdwerkorganisaties, speelpleinwerking, kinderdagverblijven, enz…? En wordt de armoedebeweging en de boerenbeweging hierbij betrokken?</t>
  </si>
  <si>
    <t>Voedselverspilling tegengaan is een belangrijke subdoelstelling van SDG 12. Terwijl er veel mensen wereldwijd maar ook in België voedsel tekort hebben, wordt er tegelijk veel voedsel weggegooid. Voedselverspilling tegengaan kan daarnaast ook een grote impact hebben op de CO2-uitstoot. Als lokaal bestuur kan je via verschillende domeinen (horeca, sociale voedselverliesplatformen, grootkeukens, …) een belangrijk rol opnemen om zo weinig mogelijk voedsel verloren te laten gaan. Mogelijke acties: 
- Moedig restaurants aan om maaltijdrestjes mee te geven en om te koken met voedseloverschotten. Ook ikv gemeentelijke evenementen en vergaderingen kan je verpakkingen voorzien om restjes mee te nemen. 
- Sensibiliseer gemeentelijk personeel en burgers rond voedselverspilling.</t>
  </si>
  <si>
    <t>Promoot het lokaal bestuur de korte keten, versterkt het de verbinding tussen lokale producenten en consumenten en vermindert het zo haar voedselkilometers?</t>
  </si>
  <si>
    <t>Voorziet het lokaal bestuur in een beheersplan voor noodsituaties / voedselbestendigheid op het gebied van voedselvoorziening voor de gemeente?</t>
  </si>
  <si>
    <t>Voedselproductie is wereldwijd een van de belangrijkste oorzaken van broeikasgassen; de aantasting van de biodiversiteit door intensieve landbouwpraktijken zorgt voor gezondheidscrisissen; overstromingen en andere extreme weeromstandigheden (oa droogtes...) zijn een risico voor onze voedselproductie;... Onderneemt het lokaal bestuur klimaatacties om bovenop deze klimaatuitdagingen een voedselcrisis te vermijden?</t>
  </si>
  <si>
    <t>Vermijdt het lokaal bestuur voedselverspilling? Dit is o.a. een impactvolle maatregel om klimaatverandering (CO2-uitstoot) tegen te gaan.</t>
  </si>
  <si>
    <t>Promoot het lokaal bestuur duurzame visvangst? ⅓ van commercieel gevangen vis is overbevist. Promoot bijvangst en onbekende vissen van bij ons. Ook de vissen kennen hun seizoenen.</t>
  </si>
  <si>
    <t>Plastic verpakking om voedsel te bewaren en transporteren komt terecht in rivieren, meren en oceanen. Wordt gewerkt met biologisch afbreekbare alternatieven voor plastic die via de circulaire economie weer in de bevoorradingsketen terecht kunnen?</t>
  </si>
  <si>
    <t>Landbouw en veeteelt kunnen een negatief effect hebben op het natuurlijk leefmilieu, o.a. via ontbossing, gebruik pesticiden en bodemuitputting. Wordt hiermee rekening gehouden in het lokaal beleid?</t>
  </si>
  <si>
    <t>Kiest het lokaal bestuur voor boeren die agro-ecologische (bodemkwaliteit is de basis, agro-forestry, voedselbossen, bio, …) principes toepassen? Deze duurzame landbouwers investeren in hun bodem en het bodemleven op lange termijn en vermijden monocultuur: dat komt de biodiversiteit ten goede.</t>
  </si>
  <si>
    <t>Zet het lokaal bestuur intern een domeinoverschrijdend/transversaal team rond voeding op?</t>
  </si>
  <si>
    <t>Richtte het lokaal bestuur reeds een voedselraad waar ook de andere lokale actoren in het voedselveld (incl. burgerplatformen) deel van uitmaken?</t>
  </si>
  <si>
    <t>Er is er in het lokaal bestuur een inventaris van lokale voedselinitiatieven en -praktijken aanwezig?</t>
  </si>
  <si>
    <t>Worden stakeholders verbonden om je lokale voedselstrategie uit te bouwen en te versterken? Dit kan door het betrekken van kennisinstellingen, burgers, de privé sector, het middenveld, maar ook de boerenbeweging en de armoedebeweging en het maken van de link met de lokale economie, horeca en toerisme.</t>
  </si>
  <si>
    <t>Wordt er deelgenomen aan internationale netwerken? Bv food smart cities, let’s food cities, eurocities, MUFPP, C40, forum for the future, RUAF, eMAF, 100 resilient cities</t>
  </si>
  <si>
    <t>Versterkt het lokaal bestuur sociale netwerken en sociale beschermingssystemen? Bv. verlaagde sociale tarieven, korting op openbaar vervoer, theater, …</t>
  </si>
  <si>
    <t>Faciliteert het lokaal bestuur de organisatie van buurthulp, met aandacht voor mensen in een kwetsbare positie? Bv. Helpen met administratie Bv. mogelijkheid tot opstart van hulpverlening Bv sociale kruidenier Bv. cursus weerbaarheid</t>
  </si>
  <si>
    <t>Voorziet het lokaal bestuur opleidingen voor het personeel zodat ze verschillende vormen van armoede kunnen detecteren en zodat ze kunnen doorverwijzen naar (gespecialiseerde) instanties?</t>
  </si>
  <si>
    <t xml:space="preserve">Steunt het lokaal bestuur organisaties die betaalbare maaltijden aanbieden, met mogelijkheid om hieraan sociaal restaurant en sociale kruidenier te koppelen? </t>
  </si>
  <si>
    <t>Heeft het lokaal bestuur aandacht voor korte keten en eerlijke handel, waarbij zoveel mogelijkheid gewerkt wordt met lokale, seizoensgebonden producten, en met fair trade producten? Een LDC kan zelf een voedseltuin aanleggen. Ze kan deze tuin ook gebruiken voor vormingen/workshops over ecologisch tuinieren.</t>
  </si>
  <si>
    <t>Is er in het lokaal bestuur sprake van een aanwezigheid van een diëtist?</t>
  </si>
  <si>
    <t>Zet het lokaal bestuur in op het detecteren van gezondheidsproblemen en toeleiden naar de nodige hulp?, bv op vlak van mentale gezondheid, voeding, verzorging, en beweging (zoals wandel- of fietsclub). Bv. deelname aan de week van de mentale gezondheid (met o.a. lezingen) Bv. dokters, psychologen/therapeuten, begeleiders/sociaal werkers die geregeld beschikbaar zijn. Kan ook via samenwerking met een school om medisch en zorgpersoneel in opleiding in te schakelen als vrijwilligerswerk/stage Bv. preventie en behandeling monitoren bij misbruik van verslavende middelen en misbruik van alcohol Bv. aanmeldpunt/vertrouwenspersoon als het niet goed gaat mentaal/fysiek</t>
  </si>
  <si>
    <t>Biedt het lokale dienstencentra ontspanning, ontmoetingskansen, een luisterend oor aan?</t>
  </si>
  <si>
    <t>Organiseert het lokaal bestuur campagnes rond eenzaamheid?</t>
  </si>
  <si>
    <t>Worden sportactiviteiten georganiseerd door het lokaal bestuur?</t>
  </si>
  <si>
    <t>Bewaakt het lokaal bestuur de gezondheid en welzijn van haar eigen medewerkers, bv via sport, aandacht voor mentale gezondheid en begeleiding, ondersteuning van vrijwilligers</t>
  </si>
  <si>
    <t>Wordt zelfontplooiing bv taal, technisch, creatief ondersteunt door het lokaal bestuur?</t>
  </si>
  <si>
    <t>Worden activiteiten georganiseerd om wereldburgerschap en duurzaam gedrag te bevorderen?, bv. workshops, lezingen, getuigenissen, educatieve uitstappen</t>
  </si>
  <si>
    <t>Zet het lokaal bestuur in op bijscholing en opleiding personeel? bv. op vlak nieuwe methodes of om certificaat te bekomen</t>
  </si>
  <si>
    <t>Heeft het lokaal bestuur aandacht voor gender? Bv. genderneutraal taalgebruik Bv. niet bevestigen van genderstereotypen Bv. activiteiten ikv internationale vrouwendag</t>
  </si>
  <si>
    <t>Streeft het lokaal bestuur een inclusief beleid na met gendergelijkheid, bv op vlak personeelsbeleid?</t>
  </si>
  <si>
    <t>Wordt het waterverbruik in lokale dienstencentra beperkt? Bv. gebruik regenwater voor toiletten, tuin, … Bv. repareren lekkende kranen Bv. sensibilisering bezoekers en personeel</t>
  </si>
  <si>
    <t>Voorziet het lokaal bestuur in een mogelijkheid tot gratis drinkwater op verschillende plaatsen in het centrum?</t>
  </si>
  <si>
    <t>Worden ecologische schoonmaakproducten gebruikt?</t>
  </si>
  <si>
    <t>Organiseert het lokaal bestuur activiteiten ikv wereldwaterdag, met linken naar globale waterproblematiek?</t>
  </si>
  <si>
    <t>Wordt energieverbruik beperkt in lokale dienstencentra? Bv. isolatie Bv. sensibilisering bezoekers en personeel Bv. meer buitenactiviteiten organiseren ipv binnen</t>
  </si>
  <si>
    <t>Wordt er ingezet op hernieuwbare energie? Bv. zonnepanelen Bv. lampen as a service</t>
  </si>
  <si>
    <t>Verzekert het lokaal bestuur een veilige en gezonde werkomgeving?</t>
  </si>
  <si>
    <t>Wordt aan kansengroepen de mogelijkheid gegeven tot tewerkstelling en vrijwilligerswerk?</t>
  </si>
  <si>
    <t>Worden ICT-vaardigheden versterkt?, bv via computerlessen</t>
  </si>
  <si>
    <t>Heeft het lokaal bestuur bij verbouwingen aandacht voor toegankelijkheid en duurzame materialen?</t>
  </si>
  <si>
    <t>Wordt er een vlotte toegang tot het gebouwen en publieke ruimte voorzien voor iedereen?</t>
  </si>
  <si>
    <t>Stimuleert het lokaal bestuur samenwerking om inclusiviteit te bevorderen? Bv. met etnisch-culturele organisaties en diasporaverenigingen Bv. Welkombord met ‘welkom’ in verschillende talen</t>
  </si>
  <si>
    <t>Streeft het lokaal bestuur een inclusief personeelsbeleid na, waarbij medewerkers ook respect hebben voor diversiteit?</t>
  </si>
  <si>
    <t>Wordt sociale cohesie versterkt via buurthulp en activiteiten?</t>
  </si>
  <si>
    <t>Biedt het lokaal bestuur hulp aan in de zoektocht naar een adequate, veilige en betaalbare woning?</t>
  </si>
  <si>
    <t>Faciliteert het lokaal bestuur multifunctioneel gebruik van ruimtes? Bv. delen infrastructuur met andere partners of deze verhuren Bv. openstellen ruimtes voor jong en oud om intergenerationeel contact te stimuleren Bv. ruimtes beschikbaar stellen als atelier voor studenten</t>
  </si>
  <si>
    <t>Is er sprake van toegang tot veilige, betaalbare, toegankelijke en duurzame vervoerssystemen met aandacht voor kwetsbare groepen? Het Lokale Dienstencentrum kan noden hierrond detecteren en zo invloed uitoefenen rond beslissingen ikv ruimtelijke ordening en mobiliteit.</t>
  </si>
  <si>
    <t>Wordt het personeel gestimuleerd om zich duurzaam te verplaatsen? bv met openbaar vervoer en de fiets Bv. financiële stimulansen Bv. dienstfietsen ter beschikking stellen</t>
  </si>
  <si>
    <t>Wordt voedselverspilling tegengaan? Bv. koken met voedseloverschotten Bv. samenwerking met andere instanties om voedseloverschotten te herverdelen</t>
  </si>
  <si>
    <t>Is er sprake van een duurzaam aankoopbeleid, met aandacht voor sociale en ecologische voorwaarden, bv. lokaal en fairtrade, circulaire aankopen, verantwoorde werkkledij, …?</t>
  </si>
  <si>
    <t>Aandacht voor circulariteit Bv diensten huren ipv kopen, bv verlichting Bv. samenwerking met kringwinkel Bv. activiteiten zoals repaircafé of ruilavonden</t>
  </si>
  <si>
    <t>Sorteren en recycleren van afval</t>
  </si>
  <si>
    <t>Groene tuin en waterpleinen aanleggen, parking waterdoorlatend, vergroenen van infrastructuur.</t>
  </si>
  <si>
    <t>Organiseren van klimaatmaand met bv minder vlees, meer gebruik openbaar vervoer, activiteiten ikv klimaatbewustzijn (wandeling, zwerfvuil rapen, bomen planten ter compensatie van CO2-uitstoot, … )</t>
  </si>
  <si>
    <t>De vis bij vismaaltijden dragen het MSC-label</t>
  </si>
  <si>
    <t>Duurzame tuin met aandacht voor inheemse beplanting, beleving, insectenhotels, … Vb. Bijenhotel in de tuin</t>
  </si>
  <si>
    <t>Participatie is een essentieel onderdeel van LDC’s. Via betrokkenheid burgers kan er gewerkt worden aan inclusieve stadsontwikkeling. Via buurtanalyse kan er ook data verzameld worden die interessant kan zijn ifv opvolging SDG’s.</t>
  </si>
  <si>
    <t>Belang van veiligheidsgevoel in de buurt</t>
  </si>
  <si>
    <t>LDC heeft een brugfunctie en verbindt zo inwoners, het lokaal bestuur en andere partners.</t>
  </si>
  <si>
    <t>Deelnemen aan platform/forum waar verschillende centra met elkaar in contact komen en ervaringen kunnen delen. Ook internationale ervaringsdeling en -uitwisseling.</t>
  </si>
  <si>
    <t>Tarievenbeleid waarbij er rekening wordt gehouden met de financiële mogelijkheden van mensen Bv. UITpas (vrijetijdspas)</t>
  </si>
  <si>
    <t>Sociale projecten omtrent duurzame voeding tijdens evenementen Bv. maaltijden op basis van verloren groenten</t>
  </si>
  <si>
    <t>Mensen die niet deel kunnen nemen aan culturele activiteiten toch de mogelijkheid bieden. Bv. Livestreamprojecten van culturele activiteiten naar o.a. woonzorgcentra</t>
  </si>
  <si>
    <t>Activiteiten organiseren in samenwerking met plaatselijke verenigingen omtrent gezondheid en welzijn Bv. Serious games zoals ‘no credit, game over’ (een spel rond schulden)</t>
  </si>
  <si>
    <t>Stimuleren van het aanbod van gezonde alternatieven tijdens events, in het jeugdhuis Bv. gezonde non-alcoholische dranken (mocktails, smoothies), vegetarische alternatieven</t>
  </si>
  <si>
    <t>In kinderopvangen wordt er rekening gehouden met de diversiteit, er wordt niet uitgegaan van blanke, middenklasse kinderen. Bv. gebruiken/voorwerpen uit verschillende culturen gebruiken</t>
  </si>
  <si>
    <t>Aanbieden van workshops omtrent duurzaamheid</t>
  </si>
  <si>
    <t>Burgers worden door het inzetten van talentcoaches gestimuleerd om hun talenten te ontdekken en te ontplooien tijdens hun vrije tijd. Bv. A’REA 2020 (Antwerpen-Kiel)</t>
  </si>
  <si>
    <t>Stimuleren van wereldburgerschap: aandacht schenken voor het eigen erfgoed binnen de gemeente en ook dat van anderen. Bv. erfgoed van de eigen gemeente en deze van de stedenband</t>
  </si>
  <si>
    <t>Er worden speciale vormingen aangeboden met oog op gendergelijkheid, daarnaast wordt er algemeen rekening gehouden met gendergelijkheid tijdens vormingen.</t>
  </si>
  <si>
    <t>Inclusief beleid waarbij gendergelijkheid wordt nagestreefd. Niemand hoeft zich uitgesloten te voelen op basis van zijn/haar gender (of seksuele voorkeur), organisaties en verenigingen worden gestimuleerd om zich hiervoor in te zetten.</t>
  </si>
  <si>
    <t>Energie-efficiënte/zuinige gebouwen Culturele centra, verenigingen stimuleren om hun gebouwen energie-efficiënt te maken (d.m.v. subsidies).</t>
  </si>
  <si>
    <t>Stimuleren van het gebruik van zonnepanelen op de daken van culturele centra en jeugdhuizen</t>
  </si>
  <si>
    <t>Duurzaam toerisme Bv. eerlijke verloning, toerisme zonder schade toe te brengen aan de omgeving en een duidelijke link met plaatselijke (culturele) gebruiken.</t>
  </si>
  <si>
    <t>Publiek-private samenwerking bij het bouwen van duurzame gebouwen/infrastructuur. Bv. bij het (ver)bouwen oog hebben voor de verschillende doelgroepen en hun noden</t>
  </si>
  <si>
    <t>Culturele diversiteit wordt erkend en gebruikt in het (cultuur) beleid. Oog hebben voor de ontwikkelingen binnen en buiten de eigen gemeente/stad. Bv. vluchtelingen stimuleren om deel te nemen aan het cultureel leven (theater, dans, muziek)</t>
  </si>
  <si>
    <t>Stimuleren van projecten die oog hebben voor benadeelde bevolkingsgroepen, hen een stem geven Bv. Wit.h Kortrijk</t>
  </si>
  <si>
    <t>Herbestemming gebouwen: de gemeente gaat na hoe gebouwen op een optimale manier benuttigd kunnen worden en welke aanpassingen hiervoor nodig zijn. Bv. vroegere industriegebouwen gebruiken voor dans-, kunstprojecten</t>
  </si>
  <si>
    <t>Attractieve publieke ruimte: de publieke ruimte dient voor iedereen en wordt op deze manier ingedeeld met oog op veiligheid. Bv. plaats voorzien voor rolstoelgebruikers, sanitair voor mannen en vrouwen</t>
  </si>
  <si>
    <t>Stimuleren van multifunctionele ruimtes: oog hebben voor de verschillende doelgroepen en hun noden bij het (ver)bouwen Bv. ruimtes die geschikt zijn voor zowel kinderen als ouderen (inter-generationeel)</t>
  </si>
  <si>
    <t>Stimuleren van een verantwoord en duurzaam erfgoedbehoud en –beheer. Om het cultureel erfgoed te bewaren voor de toekomst is het verzamelen, onderzoeken, bewaren, beschermen en het toegankelijk maken van erfgoed belangrijk.</t>
  </si>
  <si>
    <t>Organiseren van duurzame evenementen bijvoorbeeld door gebruik te maken van lokale producten. Wegwerp zoveel mogelijk vermijden, afvalbakken voor gescheiden afval voorzien en deelnemers stimuleren met de fiets of het openbaar vervoer te komen.</t>
  </si>
  <si>
    <t>Promoten van deelconcepten Bv. aanbieden van deelfietsen, ruimtes voorzien waar kleren gedeeld kunnen worden</t>
  </si>
  <si>
    <t>Reglementen aanpassen met betrekking tot aankoopbeleid van organisaties en verenigingen Bv. met werkt zoveel mogelijk met lokale ondernemingen</t>
  </si>
  <si>
    <t>Acties ondersteunen die vrije tijd met klimaat verbinden Bijvoorbeeld ecosportief, plogging, ecotoerisme</t>
  </si>
  <si>
    <t>Afbakenen van recreatienatuur en beschermde natuur</t>
  </si>
  <si>
    <t>Aandacht geven aan diversiteit Geschiedenis van conflict weergeven, aandacht voor de geschiedenis van verschillende culturen, religies en hun impact op de samenleving</t>
  </si>
  <si>
    <t>Inclusief personeelsbeleid Bv. Oog voor diversiteit bij het aanwerven van mensen</t>
  </si>
  <si>
    <t>Nadruk leggen op ‘samen de gemeente/stad’ maken Bv. door het opstellen van goede participatiereglementen die burgers bij het lokale vrijetijdsbeleid betrekken door inspraak, advies, medebeheer en co-creatie</t>
  </si>
  <si>
    <t>Subsidiereglement omtrent het ondersteunen van verenigingen. Indien zij zich aan verschillende afspraken met betrekking tot duurzaamheid houden kunnen de vereniging (extra) ondersteuning genieten.</t>
  </si>
  <si>
    <t>De kinderopvang toegankelijk maken voor iedereen door middel van verlaagde sociale tarieven en een beperking van de extra kosten Bv. door samenwerking met toeleiders zodanig dat ook kwetsbare gezinnen hun weg vinden naar de opvang Bv. door blijven(d) inzetten op IKT (subsidie inkomenstarief waarbij de gezinnen een prijs betalen o.b.v. het inkomen) Bv. Door het toepassen van voorrangsregels voor kwetsbare gezinnen of plaatsen voor te behouden, door een eenvoudige inschrijvingsprocedure</t>
  </si>
  <si>
    <t>Ouders helpen met het voorzien van de nodige materialen waar mogelijk. Bv. via ruilwinkel, pamperbank Bv. ondersteuning bieden bij het zoeken naar materialen die passen binnen het budget van het gezin</t>
  </si>
  <si>
    <t>Een voedselstrategie opstellen waarbij rekening gehouden wordt met de volledige voedselketen. Er wordt gekozen voor betaalbare, gezonde, seizoensgebonden, korte keten voeding en overschotten worden gebruikt. De keuze voor korte keten wordt aangevuld met fairtradeproducten (bv. stad Gent).</t>
  </si>
  <si>
    <t>Mogelijkheid tot gratis soep en fruit in de opvang voorzien. Dit wordt extra gestimuleerd voor gezinnen die financiële moeilijkheden ervaren. Bv. OCMW Boom</t>
  </si>
  <si>
    <t>Er wordt rekening gehouden met het welzijn van de begeleiders</t>
  </si>
  <si>
    <t>De omgeving waar de kinderen zich in bevinden wordt veilig en aangenaam gemaakt Bv. lawaaimeter, oog voor ergonomie, inzetten op buitenspel</t>
  </si>
  <si>
    <t>Er wordt ingezet op het stimuleren van een sterk zelfbeeld bij het kind Bv. geen compassie maar wel ondersteuning bieden waar nodig Bv. kinderbegeleider leert de kinderen om een ruzie bij te leggen</t>
  </si>
  <si>
    <t>Kinderopvang helpt de ouders in hun zoektocht naar een school die aan hun wensen voldoet.</t>
  </si>
  <si>
    <t>Opleiding en coaching voor kinderbegeleiders om hun kennis en vaardigheden rond onder andere diversiteit, inclusie en armoede te versterken.</t>
  </si>
  <si>
    <t>Er wordt ruimte voorzien voor niet-gekwalificeerde kinderbegeleiders die tijdens de tewerkstelling een opleiding of kwalificatie kunnen halen.</t>
  </si>
  <si>
    <t>De activiteiten zijn gender overschrijdend, er wordt geen doelbewust onderscheid gemaakt. Er wordt hierbij ook gelet op genderneutraal taalgebruik. Bv. kinderen krijgen de keuze om te spelen met wat ze willen Bv. er worden materialen aangeboden die de genderstereotypen niet bevestigen</t>
  </si>
  <si>
    <t>Promoten en aantrekken van mannen als kinderbegeleider en verantwoordelijke</t>
  </si>
  <si>
    <t>Iedere ouder (mama’s en papa’s) heeft recht op participatie. Indien nodig kan de kinderopvang extra actie ondernemen naar de ouder die minder in de aandacht staat.</t>
  </si>
  <si>
    <t>Kwaliteitsvol kraantjeswater aanbieden (vanaf 6m/1jaar) Bv. met behulp van een waterfontein, waterbar, gepersonaliseerde beker</t>
  </si>
  <si>
    <t>Promoten ‘minder binnen, meer buiten’. Door de kinderen vaker buiten te laten spelen daalt het energieverbruik</t>
  </si>
  <si>
    <t>Gebouwen zo energie-efficiënt mogelijk maken. Bestaande gebouwen kunnen een energieprestatiediagnose laten uitvoeren en aan de hand hiervan de nodige aanpassingen doorvoeren (eventueel m.b.v. subsidie). Bv. nieuwe kinderopvang Wiegelied in Oostende</t>
  </si>
  <si>
    <t>Iedereen die over de nodige vaardigheden beschikt krijgt de mogelijkheid om begeleider te zijn</t>
  </si>
  <si>
    <t>Aantrekken van vrijwilligers Bv. mensen met een beperking, asielzoekers, gepensioneerden e.d. krijgen de mogelijkheid om enkele uren te helpen in een dagverblijf indien zij dit willen (en kunnen)</t>
  </si>
  <si>
    <t>Infrastructuur wordt gedeeld met andere partners om optimaal en gedeeld gebruik van infrastructuur mogelijk te maken en goed te laten lopen Bv. bepaalde ruimtes kunnen zowel voor ouderen als voor kinderen gebruikt worden (eventueel gelijktijdig) op deze manier kunnen de verschillende leeftijdsgroepen iets van elkaar leren Bv. samenwerking tussen kinderopvang, scholen en sportorganisaties</t>
  </si>
  <si>
    <t>Bij verbouwingen of nieuwbouw rekening houden met de nieuwe technieken en deze waar mogelijk toepassen met oog op het welzijn van de kinderen en de begeleiders Bv. kinderdagverblijf in Oostende waar gewerkt wordt met strobaalbouw en kalkhennep</t>
  </si>
  <si>
    <t>Er wordt rekening gehouden met de diversiteit in de kinderopvang om zo positieve identiteit bij ieder kind te bewerkstelligen Bv. verschillende feestdagen vieren, diversiteit in spelmateriaal en spelaanbod Bv. het bespreekbaar maken van de gelijkenissen en verschillen</t>
  </si>
  <si>
    <t>Ervoor zorgen dat de gezinnen in de buurt van het kinderopvang hun weg vinden naar de kinderopvang Bv. door aan te tonen dat iedereen welkom is met een welkombord waarop “welkom” in verschillende talen staat, een wereldkaart waarop de verschillende nationaliteiten zichtbaar zijn</t>
  </si>
  <si>
    <t>Respect voor diversiteit vormt een basiscompetentie bij het aanwerven van nieuw personeel</t>
  </si>
  <si>
    <t>Invoeren van een forum/platform waar verschillende (opvang)centra met elkaar in contact komen en ervaringen kunnen delen.</t>
  </si>
  <si>
    <t>Stimuleren van samenwerking om op een doordachte manier gebruik te maken van de ruimte. Bv. multifunctionele ruimtes</t>
  </si>
  <si>
    <t>Optimaal gebruik van de (elektrische) fiets 
Kinderen kunnen met de fiets gebracht worden, er worden alleskidsfietsen aangeboden.</t>
  </si>
  <si>
    <t>Duurzaam aankoopbeleid: de materialen worden aangekocht vanuit een duurzame visie Bv. Spelaanbod afgestemd op kosteloos, duurzaam en reeds beschikbaar materiaal</t>
  </si>
  <si>
    <t>Aanbieden van vegetarische maaltijden Bv. donderdag veggie-dag</t>
  </si>
  <si>
    <t>Een band creëren tussen kinderen en hun voedsel Bv. eigen moestuin, kippen of andere dieren, samen koken</t>
  </si>
  <si>
    <t>Er wordt zoveel mogelijk gerecycleerd, opnieuw gebruikt Bv. door middel van doorgeefsystemen, (afval)materialen gebruiken om te knutselen,…</t>
  </si>
  <si>
    <t>Promoten van wasbare luiers in kinderopvang</t>
  </si>
  <si>
    <t>De opvang kan ouders informeren over de verschillende opties die men heeft, de voor- en nadelen die eraan verbonden zijn. Daarnaast kan de opvang zelf ook het goede voorbeeld geven bv. door samen te werken met een luierwasserij (geen investering nodig)</t>
  </si>
  <si>
    <t>Er worden afspraken gemaakt met de ouders omtrent verpakkingen Bv. brooddozen en drinkflessen worden gestimuleerd</t>
  </si>
  <si>
    <t>Natuurvriendelijke en duurzame buitenruimtes Bv. GRAS-project in Gent waar de speelkoer werd omgebouwd tot een nieuwe, groene en uitdagende buitenruimte</t>
  </si>
  <si>
    <t>Biodiversiteit in de kijker plaatsen tijdens de activiteiten Bv. een bucketlijst met 20 ervaringen die de kinderen kunnen opdoen, de ervaringen worden gedocumenteerd en de kinderen communiceren bewust over de activiteiten</t>
  </si>
  <si>
    <t>Ouders een duidelijk overzicht geven van de verschillende kinderopvangen en hun beleid</t>
  </si>
  <si>
    <t>Verschillende actoren die betrokken zijn bij kinderopvang worden samengebracht om zo beter aan de SDGs te kunnen beantwoorden Bv. verantwoordelijken die deelnemen aan BAP’s en werkgroepen kwaliteit Bv. kinderbegeleiders die ervaringen en goede praktijkvoorbeelden onderling uitwisselen tijdens een kinderopvangcaravan</t>
  </si>
  <si>
    <t>Gebruik maken van digitale fora om ideeën en dergelijke uit te wissel, bv. speelbank.be</t>
  </si>
  <si>
    <t>Voorzien in sociale woningen en kwaliteitsvolle betaalbare woonvormen en typologieën (bv kamerwonen, studio’s, deelwonen, ….) en biedt woonbegeleiding aan (op verschillende domeinen) in samenwerking met verschillende diensten (OCMW, samenlevingsopbouw, ambulante psychiatrische diensten, CAW, …)</t>
  </si>
  <si>
    <t>Voer een woningkwaliteitsbeleid voeren om kwaliteitsarme woningen te verbeteren (veiligheid, energetisch, duurzaamheid)</t>
  </si>
  <si>
    <t>Help dak- en thuisloosheid bestrijden en voorkomen, bv door housing first toe te passen en noodwoningen te voorzien</t>
  </si>
  <si>
    <t>Ken huurtoelages toe</t>
  </si>
  <si>
    <t>Voorkom uithuiszetting, bv. door bemiddeling tussen huurder en verhuurder</t>
  </si>
  <si>
    <t>Voorzie aangepaste huisvesting, bv via aanpassingen in assistentiewoningen, woonzorgcentra, ….</t>
  </si>
  <si>
    <t>Voer campagnes rond woningkwaliteit en veiligheid (bv rookmelders, vochtbestrijding, ventilatie, ….)</t>
  </si>
  <si>
    <t>Werk aan een holebi- en transgendersensitief woonzorgbeleid, bv. via vorming medewerkers Bv. Zorgbedrijf Antwerpen</t>
  </si>
  <si>
    <t>Zorg ervoor dat inwoners aangesloten zijn op het leidingwaternet</t>
  </si>
  <si>
    <t>Stimuleer energiezuinig bouwen en wonen en voer beleid rond energetische renovatie van woningen, bv. premies toekennen, begeleiding en ontzorging aanbieden, wijkrenovaties, technische ondersteuning geven</t>
  </si>
  <si>
    <t>Innoverende woningbouwtechnieken stimuleren en ondersteunen (door bv premies)</t>
  </si>
  <si>
    <t>Discriminatie op de woningmarkt tegengaan, bv. door praktijktesten</t>
  </si>
  <si>
    <t>Sociale cohesie tussen en participatie bevorderen van bewoners aan het wonen in de buurt via creëren van ontmoetingsmomenten, sociaal artistieke projecten, ….</t>
  </si>
  <si>
    <t>Inzetten op intergenerationeel wonen, bv zorgwonen</t>
  </si>
  <si>
    <t>Leegstaande woningen vermijden, bv. via herbestemming, en wonen in de kern voorzien</t>
  </si>
  <si>
    <t>Voer een woningkwaliteitsbeleid uit, bv door verplichting conformiteitsattest</t>
  </si>
  <si>
    <t>Innovatieve participatietrajecten met de bevolking ivm toekomstig wonen</t>
  </si>
  <si>
    <t>Vermenging functies, bv wonen boven winkels</t>
  </si>
  <si>
    <t>Alternatieve en nieuwe woonmodellen toelaten, stimuleren, bv cohousing, coöperatief wonen, …</t>
  </si>
  <si>
    <t>Campagnes rond woningkwaliteit en veiligheid, bv rookmelders, vochtbestrijding, ventilatie, ….</t>
  </si>
  <si>
    <t>Duurzaam bouwen en wonen stimuleren door o.a. samenwerking met steunpunt duurzaam bouwen</t>
  </si>
  <si>
    <t>Stimuleer woningprojecten in en kort bij voorzieningen</t>
  </si>
  <si>
    <t>Integreer voldoende inheems groen bij woningprojecten</t>
  </si>
  <si>
    <t>Bouw een laagdrempelig woonloket uit</t>
  </si>
  <si>
    <t>Interne en externe partners betrekken bij het woonbeleid Zoals gemeentelijke diensten, lokale bedrijven, kennisinstellingen, verenigingen,</t>
  </si>
  <si>
    <t>Ondersteun lokale besturen in het buiteland ikv van hun woonbeleid bv via ervaringsuitwisseling</t>
  </si>
  <si>
    <t>Zet in op betaalbare en kwaliteitsvolle huisvesting</t>
  </si>
  <si>
    <t>Leid via OCMW’s en andere organisaties kwetsbare groepen toe tot gezondheids- en andere zorg en pak de gezondheidskloof van mensen in armoede aan door onder meer tussen te komen in de medische kosten en samen te werken met artsen en apothekers</t>
  </si>
  <si>
    <t>Zorg voor een aanbod van gezonde en evenwichtige voeding in lokale dienstencentra, in de grootkeukens van gemeenschappelijke scholen en ziekenhuizen. Bied bijvoorbeeld gratis seizoensfruit aan de personeelsleden aan, voorzie vegetarische en veganistische opties bij meetings…</t>
  </si>
  <si>
    <t>Een goede lokale voedselstrategie heeft ook effect op de psychische gezondheid. Verbeter via bv. samenwerking tussen volkstuintjes, woonzorgcentra, OCMW het welzijn van kwetsbare personen. Voorzie grond voor volkstuinen en samentuinen.</t>
  </si>
  <si>
    <t>Bied educatieve activiteiten aan rond gezonde voeding in samenwerking met woonzorgcentra, jeugdwerkorganisaties, speelpleinwerking, kinderdagverblijven, etc. en/of voorzie een subsidiereglement voor jeugdorganisaties die kiezen voor gezonde tussendoortjes.</t>
  </si>
  <si>
    <t>Zorg dat alle inwoners toegang hebben tot een evenwichtige en gezonde voeding: zet in op een sociale kruidenier, sociaal restaurant, 1-euromaaltijden, warme maaltijden op school, verdeling van voedseloverschotten, maak afspraken over drank- en snackautomaten in sportcentra, help inwoners de weg te vinden naar een diëtist, enz.</t>
  </si>
  <si>
    <t>Zet in op de fysieke en mentale gezondheid van je medewerkers Bv. aanbod van sportactiviteiten, workshops, week van de afvalophaler en recyclageparkwachter, aandacht voor mentale gezondheid en begeleiding, laat flexiwerk toe waar mogelijk, voorzie (biologisch) fruit, voorzie gratis vaccinering.</t>
  </si>
  <si>
    <t>Informeer je burgers over besmettelijke ziekten, bv. via infoavonden, affiches, online informatie</t>
  </si>
  <si>
    <t>Ga voor het label van Generatie Rookvrij en doe mee met hun campagne. Organiseer een groepscursus ‘stoppen met roken’ onder begeleiding van een tabakoloog, waarop inwoners aan een sociaal tarief kunnen intekenen</t>
  </si>
  <si>
    <t>Stimuleer sport en beweging in de publieke ruimte, bv. via beweegtoestellen en wegwijzers die aanmoedigen om de afstand te voet af te leggen</t>
  </si>
  <si>
    <t>Organiseer of steun initiatieven die inzetten op mentaal welzijn van je inwoners Bv. een praatcafé om ervaringen uit te wisselen, een cursus lachyoga, een workshop waarin deelnemers tips krijgen om hun geluk te versterken, een buddysysteem, een event of postkaartje dat het hulpverleningsaanbod bekendmaakt, een picknick in het park waarmee je sociaal contact stimuleert of een initiatie mindfulness</t>
  </si>
  <si>
    <t>Bouw een netwerk van geïntegreerde thuiszorg uit</t>
  </si>
  <si>
    <t>Neem maatregelen voor een gezondere lucht Bv. autoluwe centra, circulatieplannen, schoolstraten, stimuleren elektrische voertuigen, (nog) meer inzetten op de modal shift van individueel gemotoriseerd verkeer naar duurzamere vervoersmodi</t>
  </si>
  <si>
    <t>Houd rekening met (mentale) gezondheidsaspecten in je woon-beleid: stimuleer co-housing, kangoeroewonen en woongemeenschappen om de sociale cohesie en een duurzame levensstijl te bevorderen. Waak erover dat de kwaliteitsnormen gerespecteerd worden (energie, verluchting, verkrotting…)</t>
  </si>
  <si>
    <t>Zet in op verkeersveiligheid Bv. via campagnes als BOB en sensibilisering over gsm-gebruik achter het stuur of op de fiets Bv. trage wegen en fietsstraten</t>
  </si>
  <si>
    <t>Faciliteer samenwerking en uitwisseling tussen ziekenhuizen en andere zorgactoren uit de eigen gemeente met die in het globale Zuiden, bijvoorbeeld via toelagen voor stages van studenten</t>
  </si>
  <si>
    <t>Stimuleer en ondersteun Brede Schoolwerkingen, bv. met projectsubsidies voor basisscholen en hun partners uit de wijk, sport- en cultuurorganisaties.</t>
  </si>
  <si>
    <t>Stimuleer zelfontplooiing op bijvoorbeeld technisch en creatief vlak</t>
  </si>
  <si>
    <t>Zet in op sport op (en na) school, bv. aanbieden van SNS-passen aan kwetsbare kinderen</t>
  </si>
  <si>
    <t>Zet in op een gezonde schoolinfrastructuur. Promoot woon-schoolverkeer met de fiets of het openbaar vervoer, fietsstraten rond scholen, etc.</t>
  </si>
  <si>
    <t>Sensibiliseer scholen en verenigingen over gezonde voeding, lichaamsbeweging, psychische problemen en verslavingen</t>
  </si>
  <si>
    <t>Bied gezonde, lokale en seizoensgebonden voeding aan op school</t>
  </si>
  <si>
    <t>Organiseer vormingen, presentaties, workshops over algemene of specifieke gezondheidthema’s voor ambtenaren, lokale verenigingen, etc.</t>
  </si>
  <si>
    <t>Verhoog via informatieverstrekking in de bib de kennis over gezondheid en welzijn</t>
  </si>
  <si>
    <t>Sensibiliseer je vrouwelijke bevolking over borstkankerscreening</t>
  </si>
  <si>
    <t>Sta kansarme gezinnen financieel bij om oude drinkwaterleidingen in hun huis te vervangen</t>
  </si>
  <si>
    <t>Biedt gratis kraantjeswater aan via bijvoorbeeld fonteintjes op openbare pleinen, in openbare gebouwen en voor het eigen personeel</t>
  </si>
  <si>
    <t>Investeer in hernieuwbare energie en in elektrisch rijden zodat een shift weg van fossiele brandstoffen kan plaatsvinden, wat leidt tot minder fijn stof in de lucht</t>
  </si>
  <si>
    <t>Verzeker een veilige en gezonde werkomgeving binnen de eigen overheidsdiensten. Detecteer gezondheidsproblemen en beid hulp waar nodig, onder meer op het vlak van mentale gezondheid, voeding, verzorging en beweging. Bv. denk aan de ergonomie van je werknemers Bv. deelname aan de week van de mentale gezondheid (met o.a. lezingen) Bv. dokters, psychologen/therapeuten, begeleiders/sociaal werkers die geregeld beschikbaar zijn; kan ook via samenwerking met een school om medisch en zorgpersoneel in opleiding in te schakelen als vrijwilligerswerk/stage Bv. preventie en behandeling monitoren bij misbruik van verslavende middelen en misbruik van alcohol Bv. aanmeldpunt/vertrouwenspersoon als het niet goed gaat mentaal/fysiek</t>
  </si>
  <si>
    <t>Zet bedrijven aan om een gezondheidsbeleid te ontwikkelen</t>
  </si>
  <si>
    <t>Zorg ervoor dat bedrijven binnen je grondgebied veilige werkomstandigheden garanderen en arbeidsbescherming aanbieden, bijvoorbeeld door infomomenten en vormingen te organiseren in samenwerking met de lokale adviesraad economie of intercommunales die verantwoordelijk zijn voor bedrijventerreinen</t>
  </si>
  <si>
    <t>Ondersteun het gebruik van eHealth-toepassingen door je inwoners en zorg- en welzijnsorganisaties. Digitale toepassingen kunnen er voor zorgen dat mensen langer thuis kunnen wonen, gezonder oud worden, een gezondere leefstijl aannemen of mensen ondersteunen die mantelzorger zijn.</t>
  </si>
  <si>
    <t>Werk aan een goed functionerende publieke zorg voor kinderen, ouderen en andere kwetsbare groepen</t>
  </si>
  <si>
    <t>Versterk de gezondheidsvaardigheden van je inwoners, zodat zij gezondheidsinformatie vinden, begrijpen en toepassen in functie van hun eigen situatie.</t>
  </si>
  <si>
    <t>Zorg ervoor dat iedereen toegang heeft tot een dokter/ medische hulp, bv. via financiële tussenkomst</t>
  </si>
  <si>
    <t>Heb bij de inrichting van de publieke ruimte aandacht voor mensen met een beperking en ouderen Bv. werk rolstoelvriendelijke en dementievriendelijke wandelingen uit Bv. zorg ervoor dat voetpaden overal toegankelijk zijn voor rolstoelgebruikers
Bv. voorzie zitmogelijkheden bij bushaltes</t>
  </si>
  <si>
    <t>Zet in op buurt- en wijkwerking; deze halen mensen uit hun isolement, verhogen betrokkenheid en kunnen zelfs zorg organiseren</t>
  </si>
  <si>
    <t>Werk samen met het maatschappelijke middenveld dat zich inzet voor sociale rechtvaardigheid en gezondheidsbevordering om ongelijkheid tegen te gaan</t>
  </si>
  <si>
    <t>Onderzoek de luchtkwaliteit en geluidshinder in je gemeente/stad en stel hiervoor een actieplan op</t>
  </si>
  <si>
    <t>Zet in op betaalbare en kwaliteitsvolle huisvesting met specifieke aandacht voor kwetsbare doelgroepen Bv. Voorzie sociale leningen en sociale huisvesting Bv. Zet in op huizen die ongeschikt of onbewoonbaar zijn verklaard en pak huisjesmelkerij aan Bv Renoveer sociale woningen die in slechte staat zijn en bijvoorbeeld last hebben van asbest of vocht Bv. Houd oudere in beweging door aangepaste vormen van zelfstandig wonen met een collectieve tuin Bv. Voer campagne rond woningkwaliteit en veiligheid (zoals rookmelders, vochtbestrijding, ventilatie)</t>
  </si>
  <si>
    <t>Richt de publieke ruimte in volgens het STOP-principe, waarbij prioriteit gegeven wordt aan Stappers en Trappers, vervolgens aan het Openbaar vervoer en dan pas naar Personenwagens</t>
  </si>
  <si>
    <t>Voorzie in een goede infrastructuur rond afvalverwerking, bv. containerparken die bereikbaar en betaalbaar zijn voor iedereen, genoeg vuilnisbakken in de straten, sensibilisering rond recyclage, een centraal aanmeldpunt met betrekking tot sluikstorten en afval in open ruimte om ongedierte, geuroverlast, ergernissen e.d. te voorkomen.</t>
  </si>
  <si>
    <t>Werk aan maatregelen in de ruimtelijke ordening en mobiliteit die leiden tot meer beweging, meer sociaal welbevinden etc. Denk hierbij aan bijvoorbeeld trage wegen, speel- en vrijetijdsweefsels, voetgangerscirkels, doorsteekroutes, beweegtoestellen, rustplaatsen, stiltegebieden, rolstoelvriendelijke en dementievriendelijke wandelingen, wegwijzers die aanmoedigen om de afstand te voet af te leggen (of goede bereikbaarheid van zorgverstrekkers en publieke diensten met openbaar vervoer</t>
  </si>
  <si>
    <t>Richt een vaste veggie dag in voor de medewerkers van het bestuur en eventueel ook voor het personeel van de gemeentelijke scholen</t>
  </si>
  <si>
    <t>Maak je gemeente CO2-neutraal Bv. door de burgers te informeren over zuinige wagens, zuinig rijden of de klimaatimpact van vlieg- en bootreizen</t>
  </si>
  <si>
    <t>Raad houtverbranding af</t>
  </si>
  <si>
    <t>Sensibiliseer burgers over het gebruik van plastic en microplastics: stimuleer het gebruik van herbruikbare zakken i.p.v. plastieken zakken, gebruik geen ballonnen meer bij evenementen, enz. Pas dit binnen het bestuur ook zelf toe.</t>
  </si>
  <si>
    <t>Promoot alternatieven voor pesticiden</t>
  </si>
  <si>
    <t>Stel een bomenbeheers-en aanplantingsplan op</t>
  </si>
  <si>
    <t>Voorzie meer groen, water en verkoeling, rustplaatsen, stiltegebieden, publieke fruitboomgaarden, volkstuintjes, etc</t>
  </si>
  <si>
    <t>Gebruik de methodiek van Gezonde Gemeente om een kwaliteitsvol gezondheidsbeleid uit te bouwen.</t>
  </si>
  <si>
    <t>Werk samen met lokale partners zoals woonzorgcentra of apothekers, maar ook met bovenlokale partners zoals andere lokale besturen of universiteiten</t>
  </si>
  <si>
    <t>Zet in op internationale samenwerking en solidariteit mbt gezondheidszorg, bv. via steun aan NGO’s en vierdepijlers, faciliteren van samenwerking tussen zorginstellingen, of via een eigen samenwerking met een lokaal bestuur in het Zuiden</t>
  </si>
  <si>
    <t>categorieën</t>
  </si>
  <si>
    <t>Omschrijving</t>
  </si>
  <si>
    <t>Ondersteunen (al dan niet financieel) van externen om bepaalde beleidsbeslissingen kracht bij te zetten</t>
  </si>
  <si>
    <t>Activiteit die beleidsbeslissing moet onderstrepen of ondersteunen</t>
  </si>
  <si>
    <t>Verklaring van het bestuur om initiatieven te nemen in een bepaalde richting, zonder noodzakelijk al middelen of capaciteit voor vrij te maken</t>
  </si>
  <si>
    <t>Beleidsbeslissing die op lange termijn een verandering teweegbrengt en fundamenteel een wijziging beoogt in gedrag</t>
  </si>
  <si>
    <t>Reglementering die kader biedt aan een beleidsbeslissing en structuur brengt</t>
  </si>
  <si>
    <t>Beslissingen die wijziging in infrastructuur beogen of aankopen voorop stellen</t>
  </si>
  <si>
    <t>Alles van sensibilisatie (intern en extern) en vorming</t>
  </si>
  <si>
    <t>beleidsdomeinen</t>
  </si>
  <si>
    <t>sdg's</t>
  </si>
  <si>
    <t>lijst score</t>
  </si>
  <si>
    <t>Helemaal niet akkoord</t>
  </si>
  <si>
    <t>Niet akkoord</t>
  </si>
  <si>
    <t>Akkoord</t>
  </si>
  <si>
    <t>Helemaal akkoord</t>
  </si>
  <si>
    <t>cijfer score</t>
  </si>
  <si>
    <t>People</t>
  </si>
  <si>
    <t>Prosperity</t>
  </si>
  <si>
    <t>Planet</t>
  </si>
  <si>
    <t>Peace</t>
  </si>
  <si>
    <t>Partnership</t>
  </si>
  <si>
    <t>Niet van toepassing</t>
  </si>
  <si>
    <r>
      <t xml:space="preserve">In dit tabblad zie je visueel het overzicht van de scores per SDG en van de totaalscore. Uiteraard zal een bepaald project op bepaalde SDG's beter scoren dan op andere en zullen er een aantal SDG's zijn die niet of minder relevant zijn voor het project. 
</t>
    </r>
    <r>
      <rPr>
        <sz val="11"/>
        <rFont val="Calibri"/>
        <family val="2"/>
        <scheme val="minor"/>
      </rPr>
      <t>De totaalscore dient geïnterpreteerd te worden als de bijdrage van het project aan alle 17 SDG's en de 3 basisprincipes van de Agenda 2030 samen en is dus zowel een beoordeling van de duurzaamheid als van het integrale karakter van het project.</t>
    </r>
  </si>
  <si>
    <t>Aan de hand van evaluatieve stellingen helpt de tool je om inzicht te krijgen in welke mate je project SDG-proof is. Je hoeft enkel de lichtgroene vakken zelf in te vullen, de overige kolommen bevatten informatie om je hierbij te helpen. Om een correcte score te krijgen, is het belangrijk dat je alle stellingen beantwoordt, ook als ze niet van toepassing zijn op het project.</t>
  </si>
  <si>
    <t>Indien het project goed scoort (&gt;3) op de stellingen die relevant zijn voor 'Leaving No One Behind', krijgt het extra punten voor dit basisprincipe.</t>
  </si>
  <si>
    <r>
      <t>Deze SDG-toets is ontworpen voor concrete</t>
    </r>
    <r>
      <rPr>
        <b/>
        <sz val="11"/>
        <color theme="1"/>
        <rFont val="Calibri"/>
        <family val="2"/>
        <scheme val="minor"/>
      </rPr>
      <t xml:space="preserve"> projecten en acties</t>
    </r>
    <r>
      <rPr>
        <sz val="11"/>
        <color theme="1"/>
        <rFont val="Calibri"/>
        <family val="2"/>
        <scheme val="minor"/>
      </rPr>
      <t xml:space="preserve">, zoals evenementen en infrastructuurprojecten. Zeer kleine projecten of meerjarenplannen lenen zich minder goed. De betrokken medewerker of </t>
    </r>
    <r>
      <rPr>
        <b/>
        <sz val="11"/>
        <color theme="1"/>
        <rFont val="Calibri"/>
        <family val="2"/>
        <scheme val="minor"/>
      </rPr>
      <t>projectleider</t>
    </r>
    <r>
      <rPr>
        <sz val="11"/>
        <color theme="1"/>
        <rFont val="Calibri"/>
        <family val="2"/>
        <scheme val="minor"/>
      </rPr>
      <t xml:space="preserve"> vult de toets in, maar bij voorkeur gebeurt dit samen met zowel interne als externe stakeholders. Door relevante partners en diensten te betrekken, wordt de toets vanuit verschillende invalshoeken ingevuld en zal het resultaat enkel aan waarde winnen. Denk aan duurzaamheidsambtenaren, leden van een SDG-werkgroep of SDG-ambassadeurs, maar ook aan thematische collega's en externe partners. 
Op basis van een </t>
    </r>
    <r>
      <rPr>
        <b/>
        <sz val="11"/>
        <color theme="1"/>
        <rFont val="Calibri"/>
        <family val="2"/>
        <scheme val="minor"/>
      </rPr>
      <t>zelfinschatting</t>
    </r>
    <r>
      <rPr>
        <sz val="11"/>
        <color theme="1"/>
        <rFont val="Calibri"/>
        <family val="2"/>
        <scheme val="minor"/>
      </rPr>
      <t xml:space="preserve"> geef je per SDG voor een aantal stellingen aan of je al dan niet akkoord bent. Op basis daarvan wordt een </t>
    </r>
    <r>
      <rPr>
        <b/>
        <sz val="11"/>
        <color theme="1"/>
        <rFont val="Calibri"/>
        <family val="2"/>
        <scheme val="minor"/>
      </rPr>
      <t>score per SDG</t>
    </r>
    <r>
      <rPr>
        <sz val="11"/>
        <color theme="1"/>
        <rFont val="Calibri"/>
        <family val="2"/>
        <scheme val="minor"/>
      </rPr>
      <t xml:space="preserve"> berekend, net als een </t>
    </r>
    <r>
      <rPr>
        <b/>
        <sz val="11"/>
        <color theme="1"/>
        <rFont val="Calibri"/>
        <family val="2"/>
        <scheme val="minor"/>
      </rPr>
      <t>totaalscore</t>
    </r>
    <r>
      <rPr>
        <sz val="11"/>
        <color theme="1"/>
        <rFont val="Calibri"/>
        <family val="2"/>
        <scheme val="minor"/>
      </rPr>
      <t xml:space="preserve"> voor het project. Deze scores worden visueel weergegeven bij de output. Samen met zelf gevonden en gesuggereerde </t>
    </r>
    <r>
      <rPr>
        <b/>
        <sz val="11"/>
        <color theme="1"/>
        <rFont val="Calibri"/>
        <family val="2"/>
        <scheme val="minor"/>
      </rPr>
      <t>verbetersuggesties</t>
    </r>
    <r>
      <rPr>
        <sz val="11"/>
        <color theme="1"/>
        <rFont val="Calibri"/>
        <family val="2"/>
        <scheme val="minor"/>
      </rPr>
      <t xml:space="preserve"> bestaat vervolgens de mogelijkheid om het project bij te sturen in functie van de de SDG’s waar het project minder goed op scoort, om het zo naar een hoger niveau te tillen. Vul de toets</t>
    </r>
    <r>
      <rPr>
        <b/>
        <sz val="11"/>
        <color theme="1"/>
        <rFont val="Calibri"/>
        <family val="2"/>
        <scheme val="minor"/>
      </rPr>
      <t xml:space="preserve"> in eerste instantie </t>
    </r>
    <r>
      <rPr>
        <sz val="11"/>
        <color theme="1"/>
        <rFont val="Calibri"/>
        <family val="2"/>
        <scheme val="minor"/>
      </rPr>
      <t>in</t>
    </r>
    <r>
      <rPr>
        <b/>
        <sz val="11"/>
        <color theme="1"/>
        <rFont val="Calibri"/>
        <family val="2"/>
        <scheme val="minor"/>
      </rPr>
      <t xml:space="preserve"> bij het begin van het project</t>
    </r>
    <r>
      <rPr>
        <sz val="11"/>
        <color theme="1"/>
        <rFont val="Calibri"/>
        <family val="2"/>
        <scheme val="minor"/>
      </rPr>
      <t>, wanneer er nog ruimte is om het te verduurzamen. Indien het project in een later stadium wordt bijgestuurd en eventueel een aantal verbetersuggesties worden geïmplementeerd, kan je de toets opnieuw invullen, zodat je de evolutie doorheen de projectcyclus kan zien.
De lichtgroene cellen moeten door de gebruiker ingevuld worden, de andere cellen zijn vergrendeld. De toets bestaat uit volgende onderdelen/tabbladen:</t>
    </r>
  </si>
  <si>
    <t>Lokale besturen spelen een belangrijke rol in het verzekeren van toegang tot betaalbare en gezonde voeding en in het ondersteunen van duurzame, kleinschalige en creatieve landbouw. Ze kunnen de korte keten versterken door een goede verbinding te faciliteren tussen woonkernen als afzetmarkt en lokale producenten uit het omringende platteland. Dat vergroot de toegang tot betaalbare en gezonde voeding en geeft lokale (landbouw-)producenten een eerlijk loon. Rond thema’s als stadslandbouw, korte keten, fair trade en voedselverlies kunnen diverse en brede samenwerkingsverbanden met lokale actoren worden opgezet, zoals (bio-)boeren, supermarkten, scholen, kinderdagverblijven, woonzorgcentra, sociale economie, middenveldorganisaties, enz. Zo dragen lokale besturen bij aan de globale transitie naar agro-ecologische voedselsystemen die deze doelstelling beoogt.</t>
  </si>
  <si>
    <r>
      <t xml:space="preserve">Dit tabblad geeft een overzicht van de 17 SDG's, met per SDG enkele stellingen. Deze stellingen zijn gebaseerd op de subdoelstellingen die relevant zijn voor lokale besturen. Relevante subdoelstellingen waarvan het thema in het officiële kader op een gelijkaardige manier bij verschillende SDG's terugkomt, werden omwille van efficiëntie en duidelijkheid verwerkt tot één stelling bij één SDG (bv. afval en omgaan met rampen).
</t>
    </r>
    <r>
      <rPr>
        <b/>
        <sz val="11"/>
        <color theme="1"/>
        <rFont val="Calibri"/>
        <family val="2"/>
        <scheme val="minor"/>
      </rPr>
      <t>In de kolom 'score per onderdeel' geef je via het dropdownmenu voor elke stelling aan in welke mate je akkoord bent:</t>
    </r>
    <r>
      <rPr>
        <sz val="11"/>
        <color theme="1"/>
        <rFont val="Calibri"/>
        <family val="2"/>
        <scheme val="minor"/>
      </rPr>
      <t xml:space="preserve">
- Helemaal niet akkoord = score 1 = het project(plan) heeft een negatieve impact
- Niet akkoord = score 2 = het project(plan) heeft geen impact, maar er kunnen maatregelen genomen worden om impact te genereren
- Akkoord = score 4 = het project(plan) heeft een positieve impact
- Helemaal akkoord = score 5 = het project(plan) heeft een sterke positieve impact
- Niet van toepassing = score 3 = het project heeft niets te maken met het onderwerp van de stelling
Op basis van deze scores wordt automatisch een gemiddelde score berekend voor elke SDG.
Wens je meer duiding bij wat er juist bedoeld wordt met de SDG en de stellingen? In de kolom 'extra informatie' lees je wat lokale besturen zoal kunnen doen om bij te dragen aan de SDG in kwestie. In de kolom 'relevante subdoelstellingen' vind je de subdoelstellingen die relevant zijn voor lokale besturen.</t>
    </r>
  </si>
  <si>
    <t>Jongens en meisjes kunnen vrij naar de lagere en middelbare school gaan en krijgen de kans om verder te studeren. Technisch, beroeps- en universitair onderwijs moet vrij toegankelijk zijn, ongeacht geslacht of afkomst. Alle leerlingen verwerven kennis, vaardigheden en attitudes inzake duurzame ontwikkeling, mensenrechten, culturele diversiteit en wereldburgerschap. Onderwijsfaciliteiten zijn kind- en handicapvriendelijk. Lokale besturen zijn relatief kleine spelers in het Vlaamse onderwijslandschap, maar spelen een belangrijke aanvullende rol door de buurtnabijheid van de gemeentelijke basisscholen, door flankerende onderwijsmaatregelen en door de organisatie van kinderopvang. Bovendien versterkt onderwijs het lokale welzijnsbeleid. Onderwijs moet een springplank zijn voor sociale gelijkheid, want het is de sleutel tot participatie en emancipatie. Zowel jongeren als volwassenen moeten relevante vaardigheden kunnen opdoen. Levenslang leren is geen luxe, maar een vereiste voor een succesvolle loopbaan. De wereld verandert razendsnel, waardoor ook jobinhoud en jobkwalificaties snel veranderen. Onderwijs is een cruciale hefboom voor sociaal-maatschappelijke vooruitgang en lokale besturen kunnen die hefboom meer gewicht geven.</t>
  </si>
  <si>
    <t>Deze doelstelling beoogt duurzaam waterbeheer en universele toegang tot drinkbaar water en sanitaire voorzieningen. De waterkwaliteit moet verbeteren, onder meer door vervuiling te verminderen, te stoppen met het dumpen van chemicaliën en afvalwater met de helft te reduceren. Waterschaarste moet aangepakt worden. Duurzaam waterbeheer vereist een integrale aanpak inzake drinkwater, stroomgebiedbeheer en ruimtelijke inrichting zowel in stedelijke als in landelijke gebieden. Lokale besturen staan in voor de waterlopen van derde categorie en voor het beheer van de grachten van algemeen belang en de gemeentelijke baangrachten. Zijzelf of een door hen aangestelde rioolbeheerder zorgt voor de inzameling van huishoudelijk afvalwater. Gemeenten zijn ook initiatiefnemers voor de opmaak van lokale erosiebestrijdingsplannen, verantwoordelijk voor het verlenen van milieu- en stedenbouwkundige vergunningen en het toepassen van de watertoets. Lokale besturen zijn dus belangrijke partners in een breed netwerk van actoren waarmee zij samenwerken: departementen en agentschappen van de Vlaamse overheid (Omgeving, Mobiliteit en Openbare Werken, Landbouw en Visserij), de provincies, intercommunales, polders en wateringen, drinkwatermaatschappijen, regionale landschappen, middenveldorganisaties (Natuurpunt, Boerenbond, VOKA), enz.</t>
  </si>
  <si>
    <t>Economische groei mag nooit schade toebrengen aan het milieu of de leefomstandigheden van mensen. Veilige werkomstandigheden en arbeidsrechten garanderen, jeugdwerkloosheid terugdringen, ondernemerschap stimuleren en slavernij, dwangarbeid en kinderarbeid uitroeien zijn belangrijke actieterreinen. Ook duurzaam toerisme dat streekproducten en de lokale cultuur promoot en jobs creëert, valt onder deze doelstelling. Lokale besturen kunnen de regie opnemen door partners binnen de gemeente samen te brengen en aan te sturen. Als facilitator kan ze een ondernemingsvriendelijk klimaat bevorderen, bv. via subsidies of een ondernemingsloket. De gemeente kan ook een sturende rol opnemen door verplichtingen en verbodsbepalingen op te leggen. Het lokale economische weefsel versterken en investeren in aantrekkelijke handelskernen geeft je gemeente een positief imago, terwijl buurtwinkels de zorgfunctie voor de bewoners op peil houden. Voldoende lokale tewerkstellingsplaatsen maken dat je inwoners in de eigen regio aan de slag kunnen en trekt ook nieuwe inwoners aan. De activiteitsgraad van de bevolking draagt bij aan de gemeentekas en verhoogt de financiële beleidsruimte én leefbaarheid van de gemeente.</t>
  </si>
  <si>
    <t>17.2 Ontwikkelde landen dienen ten volle hun verbintenissen aangaande officiële ontwikkelingshulp te implementeren, waaronder ook de verbintenis van vele ontwikkelde landen om 0,7% van het bruto nationaal inkomen te besteden aan officiële ontwikkelingshulp voor ontwikkelingslanden (ODA/GNI) en 0,15% tot 0,20% ontwikkelingshulp aan de minst ontwikkelde landen; ODA-donoren worden aangemoedigd om voor zichzelf een doelstelling te bepalen om minstens 0,2% van de ODA te besteden aan de minst ontwikkelde landen 
17.3 Bijkomende financiële middelen voor ontwikkelingslanden mobiliseren vanuit verschillende bronnen.  
17.9 De internationale steun verhogen voor het implementeren van doeltreffende en doelgerichte capaciteitsopbouw in ontwikkelingslanden ter ondersteuning van nationale plannen die erop gericht zijn om alle Duurzame Ontwikkelingsdoelstellingen te implementeren, ook via de Noord-Zuid-, Zuid-Zuid- en trilaterale samenwerking 
17.14 Beleidscoherentie voor duurzame ontwikkeling versterken 
17.15 De beleidsruimte en het leiderschap van elke land respecteren om beleidslijnen uit te werken en om duurzame ontwikkeling te implementeren om een einde te maken aan armoede 
17.16 Het Globaal Partnerschap voor duurzame ontwikkeling versterken, aangevuld door partnerschappen met meerdere belanghebbenden (multi-stakeholderpartnerschappen) en kennis, expertise, technologie en financiële hulpmiddelen mobiliseren en delen met het oog op het bereiken van de Duurzame Ontwikkelingsdoelstellingen in alle landen, in het bijzonder in de ontwikkelingslanden 
17.17 Doeltreffende openbare, publiek-private en maatschappelijke partnerschappen aanmoedigen en bevorderen, voortbouwend op de ervaring en het netwerk van partnerschappen 
17.19 Tegen 2030 voortbouwen op bestaande initiatieven om metingen te ontwikkelen met betrekking tot de vooruitgang van duurzame ontwikkeling die kunnen dienen als aanvulling op het bruto binnenlands product, en de statistische capaciteitsopbouw ondersteunen in ontwikkelingslanden</t>
  </si>
  <si>
    <t>16.1 Alle vormen van geweld en de daaraan gekoppelde sterftecijfers wereldwijd aanzienlijk terugschroeven 
16.4 Tegen 2030 ongewettigde financiële en wapenstromen aanzienlijk indijken, het herstel en de teruggave van gestolen goederen versterken en alle vormen van georganiseerde misdaad bestrijden 
16.6 Doeltreffende, verantwoordelijke en transparante instellingen ontwikkelen op alle niveaus 
16.7 Ontvankelijke, inclusieve, participatieve en representatieve besluitvorming op alle niveaus garandere</t>
  </si>
  <si>
    <t>14.1 Tegen 2025 de vervuiling van de zee voorkomen en in aanzienlijke mate verminderen, in het bijzonder als gevolg van activiteiten op het land, met inbegrip van vervuiling door ronddrijvend afval en voedingsstoffen 
14.2 Tegen 2020 op een duurzame manier zee- en kustecosystemen beheren en beschermen om aanzienlijke negatieve gevolgen te vermijden, ook door het versterken van hun veerkracht, en actie ondernemen om deze te herstellen en om te komen tot gezonde en productieve oceanen</t>
  </si>
  <si>
    <t>15.1 Tegen 2020 het behoud, herstel en het duurzaam gebruik van terrestrische en inlandse zoetwaterecosystemen en hun diensten waarborgen, in het bijzonder bossen, moeraslanden, bergen en droge gebieden, in lijn met de verplichtingen van de internationale overeenkomsten 
15.2 Tegen 2020 de implementatie bevorderen van het duurzaam beheer van alle soorten bossen, de ontbossing een halt toeroepen, verloederde bossen herstellen en op duurzame manier bebossing en herbebossing mondiaal opvoeren 
15.5 Dringende en doortastende actie ondernemen om de aftakeling in te perken van natuurlijke leefgebieden, het verlies van biodiversiteit een halt toe te roepen en, tegen 2020, de met uitsterven bedreigde soorten te beschermen en hun uitsterven te voorkomen 
15.8 Tegen 2020 maatregelen invoeren om de invoering van invasieve uitheemse soorten in land- en waterecosystemen te beperken en hun impact op aanzienlijke wijze te beperken, en de prioritaire soorten controleren of uitroeien 
15.9 Tegen 2020 ecosysteem- en biodiversiteitswaarden integreren in nationale en plaatselijke planning, ontwikkelingsprocessen, strategieën en plannen inzake armoedebestrijding</t>
  </si>
  <si>
    <t>13.1 De veerkracht en het aanpassingsvermogen versterken van met klimaat in verband te brengen gevaren en natuurrampen in alle landen 
13.2 Maatregelen inzake klimaatverandering integreren in nationale beleidslijnen, strategieën en planning 
13.3 De opvoeding, bewustwording en de menselijke en institutionele capaciteit verbeteren met betrekking tot mitigatie, adaptatie, impactvermindering en vroegtijdige waarschuwing inzake klimaatverandering</t>
  </si>
  <si>
    <t>12.2 Tegen 2030 het duurzame beheer en het efficiënte gebruik van natuurlijke hulpbronnen realiseren 
12.3 Tegen 2030 de voedselverspilling in winkels en bij consumenten per capita halveren en voedselverlies reduceren in de productie- en bevoorradingsketens, met inbegrip van verliezen na de oogst 
12.4 Tegen 2020 komen tot een vanuit milieuvriendelijk beheer van chemicaliën en van alle afval gedurende hun hele levenscyclus, in overeenstemming met afgesproken nationale kaderovereenkomsten, en de uitstoot aanzienlijk beperken in lucht, water en bodem om hun negatieve invloeden op de menselijke gezondheid en het milieu zoveel mogelijk te beperken 
12.5 Tegen 2030 de afvalproductie aanzienlijk beperken via preventie, vermindering, recyclage en hergebruik 
12.6 Bedrijven aanmoedigen, in het bijzonder grote en transnationale bedrijven, om duurzame praktijken aan te nemen en duurzaamheidsinformatie te integreren in hun rapporteringscyclus 
12.7 Duurzame praktijken bij overheidsopdrachten bevorderen in overeenstemming met nationale beleidslijnen en prioriteiten 
12.8 Tegen 2030 garanderen dat mensen overal beschikken over relevante informatie over en zich bewust zijn van duurzame ontwikkeling en levensstijlen die in harmonie zijn met de natuur</t>
  </si>
  <si>
    <t>11.1 Tegen 2030 voor iedereen toegang voorzien tot adequate, veilige en betaalbare huisvesting en basisdiensten, en sloppenwijken verbeteren 
11.2 Tegen 2030 toegang voorzien tot veilige, betaalbare, toegankelijke en duurzame vervoerssystemen voor iedereen, waarbij de verkeersveiligheid verbeterd wordt, met name door het openbaar vervoer uit te breiden, met aandacht voor de behoeften van mensen in kwetsbare situaties, vrouwen, kinderen, personen met een handicap en ouderen 
11.3 Tegen 2030 inclusieve en duurzame stadsontwikkeling en capaciteit opbouwen voor participatieve, geïntegreerde en duurzame planning en beheer van menselijke nederzettingen in alle landen 
11.4 De inspanningen verhogen om het culturele en natuurlijke erfgoed van de wereld te beschermen en veilig te stellen 
11.5 Tegen 2030 het aantal doden en getroffenen aanzienlijk verminderen en in aanzienlijke mate de rechtstreekse economische impact op het bruto binnenlands product terugschroeven dat veroorzaakt wordt door rampen, met inbegrip van rampen die met water verband houden, waarbij de klemtoon ligt op het beschermen van de armen en van mensen in kwetsbare situaties 
11.6 Tegen 2030 de nadelige milieu-impact van steden per capita reduceren, ook door bijzondere aandacht te besteden aan de luchtkwaliteit en aan het gemeentelijk en ander afvalbeheer 
11.7 Tegen 2030 universele toegang voorzien tot veilige, inclusieve en toegankelijke, groene en openbare ruimtes, in het bijzonder voor vrouwen en kinderen, ouderen en personen met een handicap 
11.a Positieve economische, sociale en ecologische verbanden ondersteunen tussen stedelijke, voorstedelijke en landelijke gebieden door de nationale en regionale ontwikkelingsplanning te versterken 
11.b Tegen 2020 het aantal steden en menselijke nederzettingen aanzienlijk verhogen die geïntegreerde beleidslijnen en plannen goedkeuren en implementeren inzake inclusie, doeltreffendheid van hulpbronnengebruik, mitigatie en adaptatie aan klimaatverandering, weerbaarheid tegen rampen, en in overeenstemming met het kader van Sendai voor rampen-risicovermindering 2015-2030 een holistisch ramprisicobeheer ontwikkelen en implementeren op alle niveaus</t>
  </si>
  <si>
    <t>10.1 Tegen 2030 geleidelijk tot een inkomenstoename van de onderste 40% van de bevolking komen tegen een ritme dat hoger ligt dan het nationale gemiddelde, en die toename ook in stand houden 
10.2 Tegen 2030 de sociale, economische en politieke inclusie van iedereen mogelijk maken en bevorderen, ongeacht leeftijd, geslacht, handicap, ras, etniciteit, herkomst, godsdienst of economische of andere status 10.3 Gelijke kansen verzekeren en ongelijkheden wegwerken, ook door het afvoeren van discriminerende wetten, beleidslijnen en praktijken en door het bevorderen van de geschikte wetgeving, beleidslijnen en acties in dit opzicht 
10.4 Beleid voeren dat geleidelijk tot een grotere gelijkheid leidt, in het bijzonder inzake fiscaliteit, lonen en sociale bescherming 
10.7 Een ordelijke, veilige, regelmatige en verantwoordelijke migratie en mobiliteit van mensen mogelijk maken, ook via de implementatie van geplande en degelijk beheerde migratiebeleidslijnen 
10.b Officiële ontwikkelingsbijstand en financiële stromen aanmoedigen, met inbegrip van directe buitenlandse investeringen, voor staten waar de behoefte het grootst is, in het bijzonder in de minst ontwikkelde landen, de Afrikaanse landen, de kleine eilandstaten en de door land ingesloten ontwikkelingslanden, in overeenstemming met hun nationale plannen en programma’s</t>
  </si>
  <si>
    <t>9.1 Ontwikkelen van kwalitatieve, betrouwbare, duurzame en veerkrachtige infrastructuur, met inbegrip van regionale en grensoverschrijdende infrastructuur, ter ondersteuning van de economische ontwikkeling en het menselijk welzijn, met klemtoon op een betaalbare en billijke toegang voor iedereen 
9.2 Bevorderen van inclusieve en duurzame industrialisering en, tegen 2030, het aandeel in de werkgelegenheid en het bruto binnenlands product van de industrie aanzienlijk doen toenemen, in overeenstemming met de nationale omstandigheden, en dat aandeel verdubbelen in de minst ontwikkelde landen 
9.4 Tegen 2030 de infrastructuur moderniseren en industrieën aanpassen om hen duurzaam te maken, waarbij de focus ligt op een grotere doeltreffendheid bij het gebruik van hulpbronnen en van schonere en milieuvriendelijke technologieën en industriële processen, waarbij alle landen de nodige actie ondernemen volgens hun eigen respectieve mogelijkheden 
9.5 Verbeteren van het wetenschappelijk onderzoek, moderniseren van de technologische capaciteiten van industriesectoren in alle landen, in het bijzonder in ontwikkelingslanden, waarbij ook tegen 2030 innovatie wordt aangemoedigd en op aanzienlijke wijze het aantal onderzoeks- en ontwikkelingswerkers per miljoen inwoners wordt verhoogd en waarbij ook meer wordt uitgegeven aan publiek en privaat onderzoek en ontwikkeling 
9.c In aanzienlijke mate de toegang verhogen tot informatie- en communicatietechnologie en streven naar het verschaffen van universele en betaalbare toegang tot internet in de minst ontwikkelde landen tegen 2020</t>
  </si>
  <si>
    <t>8.1 De economische groei per capita in stand houden in overeenstemming met de nationale omstandigheden en, in het bijzonder, minstens 7% aangroei van het bruto binnenlands product per jaar in de minst ontwikkelde landen 
8.2 Tot meer economische productiviteit komen door diversificatie, technologische modernisatie en innovatie, ook door de klemtoon te leggen op sectoren met hoge toegevoegde waarde en arbeidsintensieve sectoren 
8.3 Bevorderen van op ontwikkeling toegespitste beleidslijnen die productieve activiteiten ondersteunen, alsook de creatie van waardige jobs, ondernemerschap, creativiteit en innovatie, en de formalisering en de groei aanmoedigen van micro-, kleine en middelgrote ondernemingen, ook via toegang tot financiële diensten 
8.4 Tegen 2030 geleidelijk aan de wereldwijde efficiëntie, productie en consumptie van hulpbronnen verbeteren en streven naar de ontkoppeling van economische groei en achteruitgang van het milieu, volgens het 10-jarig Programmakader voor Duurzame Consumptie en Productie, waarbij de ontwikkelde landen de leiding nemen 
8.5 Tegen 2030 komen tot een volledige en productieve tewerkstelling en waardig werk voor alle vrouwen en mannen, ook voor jonge mensen en personen met een handicap, alsook een gelijk loon voor werk van gelijke waarde 
8.6 Tegen 2020 het aandeel aanzienlijk terugschroeven van jongeren die niet aan het werk zijn, geen onderwijs volgen en niet met een opleiding bezig zijn 
8.7 Onmiddellijke en effectieve maatregelen nemen om gedwongen arbeid uit de wereld te helpen, een einde te maken aan moderne slavernij en mensensmokkel en het verbod en de afschaffing van de ergste vormen van kinderarbeid veiligstellen, met inbegrip van het rekruteren en inzetten van kindsoldaten, en tegen 2025 een einde stellen aan kinderarbeid in al haar vormen 
8.8 De arbeidsrechten beschermen en veilige en gezonde werkomgevingen bevorderen voor alle werknemers, met inbegrip van migrantenarbeiders, in het bijzonder vrouwelijke migranten, en zij die zich in precaire werkomstandigheden bevinden 
8.9 Tegen 2030 beleidslijnen uitwerken en implementeren ter ondersteuning van het duurzaam toerisme dat jobs creëert en plaatselijke cultuur en producten bevordert 
8.10 Versterken van de mogelijkheden van de plaatselijke financiële instellingen om toegang tot het bankwezen, de verzekeringen en financiële diensten voor allen aan te moedigen</t>
  </si>
  <si>
    <t>7.1 Tegen 2030 universele toegang tot betaalbare, betrouwbare en moderne energiediensten garanderen
7.2 Tegen 2030 in aanzienlijke mate het aandeel hernieuwbare energie in de globale energiemix verhogen
7.3 Tegen 2030 de globale snelheid van verbetering in energie-efficiëntie verdubbelen</t>
  </si>
  <si>
    <t>6.1 Tegen 2030 komen tot een universele en gelijke toegang tot veilig en betaalbaar drinkwater voor iedereen 
6.2 Tegen 2030 komen tot toegang tot gepaste en degelijke sanitaire voorzieningen en hygiëne voor iedereen en een einde maken aan openbare ontlasting, waarbij speciale aandacht wordt besteed aan de behoeften van vrouwen en meisjes en mensen in kwetsbare situaties 
6.3 Tegen 2030 de waterkwaliteit verbeteren door verontreiniging te beperken, de lozing van gevaarlijke chemicaliën en materialen een halt toe te roepen en de uitstoot ervan tot een minimum te beperken waarbij ook het aandeel van onbehandeld afvalwater wordt gehalveerd en recyclage en veilige hergebruik wereldwijd aanzienlijk worden verhoogd 
6.4 Tegen 2030 in aanzienlijke mate de efficiëntie van het watergebruik verhogen in alle sectoren en het duurzaam winnen en verschaffen van zoetwater garanderen om een antwoord te bieden op de waterschaarste en om het aantal mensen dat af te rekenen heeft met waterschaarste, aanzienlijk te verminderen 
6.5 Tegen 2030 het geïntegreerde beheer van de waterhulpbronnen implementeren op alle niveaus, ook via gerichte grensoverschrijdende samenwerking 
6.6 Tegen 2020 de op water gebaseerde ecosystemen beschermen en herstellen, met inbegrip van bergen, bossen, moerassen, rivieren, grondwaterlagen en meren</t>
  </si>
  <si>
    <t>5.1 Een einde maken aan alle vormen van discriminatie jegens vrouwen en meisjes, overal 
5.2 Alle vormen van geweld tegen vrouwen en meisjes in de openbare en de privésfeer uitroeien, ook inzake vrouwenhandel en seksuele en andere soorten uitbuiting 
5.4 Erkennen en naar waarde schatten van onbetaalde zorg en thuiswerk door het voorzien van openbare diensten, infrastructuur en een sociaal beschermingsbeleid en door de bevordering van gedeelde verantwoordelijkheden binnen het gezin en de familie, zoals dat nationaal van toepassing is 
5.5 Verzekeren van de volledige en doeltreffende deelname van vrouwen en van gelijke kansen inzake leiderschap op alle niveaus van de besluitvorming in het politieke, economische en openbare leven</t>
  </si>
  <si>
    <t>4.1 Er tegen 2030 voor zorgen dat alle meisjes en jongens op een vrije, billijke en kwalitatief hoogstaande manier lager en middelbaar onderwijs kunnen afwerken, wat moet kunnen leiden tot relevante en doeltreffende leerresultaten  
4.2 Er tegen 2030 voor zorgen dat alle meisjes en jongens in hun vroege kindertijd toegang hebben tot een kwalitatieve ontwikkeling, zorg en opvoeding vooraf_x0002_gaand aan de lagere school zodat ze klaar zijn voor het basisonderwijs 
4.3 Tegen 2030 gelijke toegang garanderen voor alle vrouwen en mannen tot betaalbaar en kwaliteitsvol technisch, beroeps- en hoger onderwijs, met inbegrip van de universiteit 
4.4 Tegen 2030 het aantal jongeren en volwassenen met relevante vaardigheden, met inbegrip van technische en beroepsvaardigheden, voor tewerkstelling, degelijke jobs en ondernemerschap aanzienlijk opdrijven 
4.5 Tegen 2030 genderongelijkheden wegwerken in het onderwijs en zorgen voor gelijke toegang tot alle niveaus inzake onderwijs en beroepsopleiding voor de kwetsbaren, met inbegrip van mensen met een handicap, inheemse bevolkingen en kinderen in kwetsbare situaties 
4.6 Er tegen 2030 voor zorgen dat alle jongeren en een groot aantal volwassenen, zowel mannen als vrouwen, geletterd en rekenvaardig zijn 
4.7 Er tegen 2030 voor zorgen dat alle leerlingen kennis en vaardigheden verwerven die nodig zijn om duurzame ontwikkeling te bevorderen, onder andere via vorming omtrent duurzame ontwikkeling en duurzame levenswijzen, mensenrechten, gendergelijkheid, de bevordering van een cultuur van vrede en geweldloosheid, wereldburgerschap en de waardering van culturele diversiteit en van de bijdrage van de cultuur tot de duurzame ontwikkeling</t>
  </si>
  <si>
    <t>3.1 Tegen 2030 de globale moedersterfte terugdringen tot minder dan 70 per 100.000 levendgeborenen                                                           
3.2 Tegen 2030 een einde maken aan vermijdbare overlijdens van pas_x0002_geborenen en kinderen onder de 5 jaar, waarbij alle landen er moeten naar streven om het sterftecijfer van baby’s minstens tot 12 per 1000 levendgeborenen te beperken alsook het sterftecijfer van kinderen jonger dan 5 jaar eveneens in te perken tot maximum 25 per 1000 levendgeborenen         
3.4 Tegen 2030 de vroegtijdige kindersterfte gelinkt aan niet-overdraagbare ziekten met een derde inperken via preventie en behandeling, en mentale gezondheid en welzijn bevorderen     
3.5 De preventie en behandeling versterken van misbruik van verslavende middelen, met inbegrip van drugsgebruik en het schadelijk gebruik van alcohol                       
3.6 Tegen 2020 het aantal doden en gewonden in het verkeer wereldwijd halveren           
3.8 Zorgen voor een universele ziekteverzekering, met inbegrip van de bescherming tegen financiële risico’s, toegang tot kwaliteitsvolle essentiële gezondheidszorgdiensten en toegang tot de veilige, doeltreffende, kwaliteitsvolle en betaalbare essentiële geneesmiddelen en vaccins voor iedereen
3.9 Tegen 2030 in aanzienlijke mate het aantal sterfgevallen en ziekten verminderen als gevolg van gevaarlijke chemicaliën en de vervuiling en besmetting van lucht, water en bodem</t>
  </si>
  <si>
    <t>2.1 Tegen 2030 een einde maken aan honger en voor iedereen, in het bijzonder de armen en de mensen die leven in kwetsbare situaties, met inbegrip van kinderen, toegang garanderen tot veilig, voedzaam en voldoende voedsel en dit het hele jaar lang 
2.2 Tegen 2030 komaf maken met alle vormen van ondervoeding, waarbij ook tegen 2025 voldaan moet kunnen worden aan de internationaal overeengekomen doelstellingen met betrekking tot groeiachterstand en ondergewicht bij kinderen onder de 5 jaar en eveneens tegemoetkomen aan de voedingsbehoeften van adolescente meisjes, zwangere vrouwen, vrouwen die borstvoeding geven en oudere personen                          
2.3 Tegen 2030 de landbouwproductiviteit en de inkomens verdubbelen voor kleinschalige voedselproducenten, in het bijzonder vrouwen, inheemse bevolkingen, familieboeren, veefokkers en vissers, onder meer door een veilige en gelijke toegang tot land, andere productieve hulpbronnen en inputs, kennis, financiële diensten, markten en opportuniteiten die toegevoegde waarde bieden en ook buiten de landbouw tewerkstelling genereren
2.4 Tegen 2030 duurzame voedselproductiesystemen garanderen en veerkrachtige landbouwpraktijken implementeren die de productiviteit en de productie kunnen verhogen, die helpen bij het in stand houden van ecosystemen, die de aanpassingscapaciteit verhogen in de strijd tegen klimaatverandering, extreme weersomstandigheden, droogte, overstromingen en andere rampen en die op een progressieve manier de kwaliteit van het land en de bodem verbeteren</t>
  </si>
  <si>
    <r>
      <t xml:space="preserve">Onderaan wordt de totaalscore van het project op de SDG's berekend (5 punten per SDG, dus op een totaal van 85 punten). Om het belang van de 3 basisprincipes van de Agenda 2030 (Leave No One Behind, Interlinkages, Multi-Stakeholder Partnerships) te onderstrepen, kan het project vervolgens nog bonuspunten verdienen voor elk van deze basisprincipes (5 punten per basisprincipe, dus op een totaal van 15 punten). Voor zowel ‘Leave No One Behind’ als ‘Interlinkages’ wordt de score automatisch berekend, </t>
    </r>
    <r>
      <rPr>
        <b/>
        <sz val="11"/>
        <color theme="1"/>
        <rFont val="Calibri"/>
        <family val="2"/>
        <scheme val="minor"/>
      </rPr>
      <t>voor ‘Multi-Stakeholder Partnerships’ moet je een score ingeven op basis van een zelfinschatting over de mate van samenwerking met verschillende partners.</t>
    </r>
  </si>
  <si>
    <t xml:space="preserve">
Dit alles geeft vervolgens een totaalscore op 100. Een project dat een negatieve of neutrale impact heeft, zal een totaalscore hebben van 54 of minder (score van 3 op elk van de 17 SDG's = 51, opgeteld met een score van 3 op de basisprincipes = 54). Deze scores zullen rood kleuren. Wanneer een project een totaalscore behaalt van 65 of meer, zal deze groen kleuren. Dit wordt ook verduidelijkt in de bovenste tabel in het tabblad 'Output'.</t>
  </si>
  <si>
    <t xml:space="preserve">Deze figuren geven snel inzicht in de SDG's waar je project sterk op scoort en waar er mogelijk werk aan de winkel 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</si>
</sst>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i/>
      <sz val="11"/>
      <color theme="1"/>
      <name val="Calibri"/>
      <family val="2"/>
      <scheme val="minor"/>
    </font>
    <font>
      <b/>
      <sz val="11"/>
      <color theme="1"/>
      <name val="Calibri"/>
      <family val="2"/>
      <scheme val="minor"/>
    </font>
    <font>
      <u/>
      <sz val="11"/>
      <color theme="10"/>
      <name val="Calibri"/>
      <family val="2"/>
      <scheme val="minor"/>
    </font>
    <font>
      <sz val="11"/>
      <color rgb="FF000000"/>
      <name val="Calibri"/>
      <family val="2"/>
    </font>
    <font>
      <b/>
      <sz val="15"/>
      <color theme="3"/>
      <name val="Calibri"/>
      <family val="2"/>
      <scheme val="minor"/>
    </font>
    <font>
      <b/>
      <sz val="13"/>
      <color theme="3"/>
      <name val="Calibri"/>
      <family val="2"/>
      <scheme val="minor"/>
    </font>
    <font>
      <b/>
      <i/>
      <sz val="11"/>
      <color theme="1"/>
      <name val="Calibri"/>
      <family val="2"/>
      <scheme val="minor"/>
    </font>
    <font>
      <b/>
      <i/>
      <sz val="11"/>
      <color theme="0"/>
      <name val="Calibri"/>
      <family val="2"/>
      <scheme val="minor"/>
    </font>
    <font>
      <sz val="11"/>
      <name val="Calibri"/>
      <family val="2"/>
      <scheme val="minor"/>
    </font>
    <font>
      <i/>
      <sz val="11"/>
      <name val="Calibri"/>
      <family val="2"/>
      <scheme val="minor"/>
    </font>
  </fonts>
  <fills count="7">
    <fill>
      <patternFill patternType="none"/>
    </fill>
    <fill>
      <patternFill patternType="gray125"/>
    </fill>
    <fill>
      <patternFill patternType="solid">
        <fgColor theme="2" tint="-9.9978637043366805E-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0" tint="-0.249977111117893"/>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thin">
        <color indexed="64"/>
      </bottom>
      <diagonal/>
    </border>
    <border>
      <left/>
      <right/>
      <top style="thick">
        <color theme="4"/>
      </top>
      <bottom/>
      <diagonal/>
    </border>
  </borders>
  <cellStyleXfs count="4">
    <xf numFmtId="0" fontId="0" fillId="0" borderId="0"/>
    <xf numFmtId="0" fontId="3" fillId="0" borderId="0" applyNumberFormat="0" applyFill="0" applyBorder="0" applyAlignment="0" applyProtection="0"/>
    <xf numFmtId="0" fontId="5" fillId="0" borderId="5" applyNumberFormat="0" applyFill="0" applyAlignment="0" applyProtection="0"/>
    <xf numFmtId="0" fontId="6" fillId="0" borderId="6" applyNumberFormat="0" applyFill="0" applyAlignment="0" applyProtection="0"/>
  </cellStyleXfs>
  <cellXfs count="91">
    <xf numFmtId="0" fontId="0" fillId="0" borderId="0" xfId="0"/>
    <xf numFmtId="0" fontId="0" fillId="0" borderId="0" xfId="0" applyAlignment="1">
      <alignment wrapText="1"/>
    </xf>
    <xf numFmtId="0" fontId="2" fillId="0" borderId="0" xfId="0" applyFont="1"/>
    <xf numFmtId="0" fontId="0" fillId="4" borderId="0" xfId="0" applyFill="1"/>
    <xf numFmtId="0" fontId="0" fillId="5" borderId="1" xfId="0" applyFill="1" applyBorder="1"/>
    <xf numFmtId="0" fontId="0" fillId="6" borderId="0" xfId="0" applyFill="1" applyAlignment="1">
      <alignment wrapText="1"/>
    </xf>
    <xf numFmtId="2" fontId="0" fillId="0" borderId="0" xfId="0" applyNumberFormat="1"/>
    <xf numFmtId="0" fontId="5" fillId="6" borderId="5" xfId="2" applyFill="1" applyAlignment="1">
      <alignment wrapText="1"/>
    </xf>
    <xf numFmtId="0" fontId="6" fillId="6" borderId="6" xfId="3" applyFill="1" applyAlignment="1">
      <alignment wrapText="1"/>
    </xf>
    <xf numFmtId="0" fontId="5" fillId="0" borderId="5" xfId="2"/>
    <xf numFmtId="0" fontId="0" fillId="5" borderId="1" xfId="0" applyFill="1" applyBorder="1" applyAlignment="1">
      <alignment horizontal="left" vertical="center" wrapText="1"/>
    </xf>
    <xf numFmtId="0" fontId="5" fillId="0" borderId="5" xfId="2" applyAlignment="1">
      <alignment horizontal="left" vertical="center"/>
    </xf>
    <xf numFmtId="0" fontId="0" fillId="0" borderId="0" xfId="0"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0" fillId="0" borderId="0" xfId="0" applyAlignment="1">
      <alignment horizontal="left" vertical="center"/>
    </xf>
    <xf numFmtId="0" fontId="5" fillId="0" borderId="5" xfId="2" applyAlignment="1">
      <alignment horizontal="left" vertical="center" wrapText="1"/>
    </xf>
    <xf numFmtId="0" fontId="0" fillId="5" borderId="1" xfId="0" applyFill="1" applyBorder="1" applyAlignment="1">
      <alignment horizontal="left" vertical="center"/>
    </xf>
    <xf numFmtId="0" fontId="3" fillId="0" borderId="0" xfId="1" applyAlignment="1">
      <alignment horizontal="left" vertical="center" wrapText="1"/>
    </xf>
    <xf numFmtId="0" fontId="3" fillId="0" borderId="0" xfId="1" applyAlignment="1">
      <alignment horizontal="left" vertical="center"/>
    </xf>
    <xf numFmtId="0" fontId="0" fillId="4" borderId="0" xfId="0" applyFill="1" applyAlignment="1">
      <alignment horizontal="left" vertical="center"/>
    </xf>
    <xf numFmtId="0" fontId="3" fillId="0" borderId="0" xfId="1" applyFill="1" applyAlignment="1">
      <alignment horizontal="left" vertical="center"/>
    </xf>
    <xf numFmtId="0" fontId="0" fillId="0" borderId="0" xfId="0" applyAlignment="1" applyProtection="1">
      <alignment vertical="center"/>
      <protection locked="0"/>
    </xf>
    <xf numFmtId="0" fontId="7" fillId="2" borderId="1" xfId="0" applyFont="1" applyFill="1" applyBorder="1" applyAlignment="1">
      <alignment vertical="center"/>
    </xf>
    <xf numFmtId="0" fontId="8" fillId="2" borderId="1" xfId="0" applyFont="1" applyFill="1" applyBorder="1" applyAlignment="1">
      <alignment horizontal="center" vertical="center"/>
    </xf>
    <xf numFmtId="0" fontId="7" fillId="2" borderId="1" xfId="0" applyFont="1" applyFill="1" applyBorder="1" applyAlignment="1" applyProtection="1">
      <alignment horizontal="left" vertical="center"/>
      <protection locked="0"/>
    </xf>
    <xf numFmtId="0" fontId="7" fillId="2" borderId="1" xfId="0" applyFont="1" applyFill="1" applyBorder="1" applyAlignment="1" applyProtection="1">
      <alignment vertical="center"/>
      <protection locked="0"/>
    </xf>
    <xf numFmtId="0" fontId="7" fillId="2" borderId="1" xfId="0" applyFont="1" applyFill="1" applyBorder="1" applyAlignment="1">
      <alignment vertical="center" wrapText="1"/>
    </xf>
    <xf numFmtId="0" fontId="7" fillId="0" borderId="0" xfId="0" applyFont="1" applyAlignment="1" applyProtection="1">
      <alignment vertical="center"/>
      <protection locked="0"/>
    </xf>
    <xf numFmtId="0" fontId="0" fillId="0" borderId="1" xfId="0" applyBorder="1" applyAlignment="1">
      <alignment horizontal="center" vertical="center" wrapText="1"/>
    </xf>
    <xf numFmtId="0" fontId="0" fillId="3" borderId="1" xfId="0" applyFill="1" applyBorder="1" applyAlignment="1" applyProtection="1">
      <alignment horizontal="left" vertical="center" wrapText="1"/>
      <protection locked="0"/>
    </xf>
    <xf numFmtId="0" fontId="0" fillId="0" borderId="0" xfId="0" applyAlignment="1">
      <alignment vertical="center"/>
    </xf>
    <xf numFmtId="0" fontId="0" fillId="0" borderId="0" xfId="0" applyAlignment="1" applyProtection="1">
      <alignment horizontal="center" vertical="center"/>
      <protection locked="0"/>
    </xf>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pplyProtection="1">
      <alignment horizontal="left" vertical="center"/>
      <protection locked="0"/>
    </xf>
    <xf numFmtId="0" fontId="0" fillId="0" borderId="0" xfId="0" applyAlignment="1">
      <alignment vertical="center" wrapText="1"/>
    </xf>
    <xf numFmtId="0" fontId="2" fillId="0" borderId="2" xfId="0" applyFont="1" applyBorder="1" applyAlignment="1">
      <alignment vertical="center"/>
    </xf>
    <xf numFmtId="2" fontId="2" fillId="0" borderId="3" xfId="0" applyNumberFormat="1" applyFont="1" applyBorder="1" applyAlignment="1">
      <alignment horizontal="center" vertical="center"/>
    </xf>
    <xf numFmtId="2" fontId="2" fillId="0" borderId="0" xfId="0" applyNumberFormat="1" applyFont="1" applyAlignment="1">
      <alignment horizontal="center" vertical="center"/>
    </xf>
    <xf numFmtId="0" fontId="2" fillId="0" borderId="0" xfId="0" applyFont="1" applyAlignment="1">
      <alignment vertical="center"/>
    </xf>
    <xf numFmtId="2" fontId="0" fillId="0" borderId="1" xfId="0" applyNumberFormat="1" applyBorder="1" applyAlignment="1">
      <alignment horizontal="center" vertical="center"/>
    </xf>
    <xf numFmtId="0" fontId="0" fillId="6" borderId="1" xfId="0" applyFill="1" applyBorder="1" applyAlignment="1">
      <alignment horizontal="center" vertical="center"/>
    </xf>
    <xf numFmtId="0" fontId="1" fillId="3" borderId="1" xfId="0" applyFont="1" applyFill="1" applyBorder="1" applyAlignment="1">
      <alignment horizontal="center" vertical="center"/>
    </xf>
    <xf numFmtId="0" fontId="0" fillId="3" borderId="1" xfId="0" applyFill="1" applyBorder="1" applyAlignment="1" applyProtection="1">
      <alignment vertical="center"/>
      <protection locked="0"/>
    </xf>
    <xf numFmtId="0" fontId="2" fillId="0" borderId="1" xfId="0" applyFont="1" applyBorder="1" applyAlignment="1">
      <alignment vertical="center"/>
    </xf>
    <xf numFmtId="2" fontId="2" fillId="0" borderId="1" xfId="0" applyNumberFormat="1" applyFont="1" applyBorder="1" applyAlignment="1">
      <alignment horizontal="center" vertical="center"/>
    </xf>
    <xf numFmtId="0" fontId="0" fillId="0" borderId="1" xfId="0" applyBorder="1" applyAlignment="1">
      <alignment horizontal="center" vertical="center"/>
    </xf>
    <xf numFmtId="0" fontId="0" fillId="6" borderId="0" xfId="0" applyFill="1"/>
    <xf numFmtId="2" fontId="0" fillId="6" borderId="0" xfId="0" applyNumberFormat="1" applyFill="1" applyAlignment="1">
      <alignment horizontal="center"/>
    </xf>
    <xf numFmtId="0" fontId="0" fillId="6" borderId="0" xfId="0" applyFill="1" applyAlignment="1">
      <alignment horizontal="center"/>
    </xf>
    <xf numFmtId="0" fontId="2" fillId="6" borderId="0" xfId="0" applyFont="1" applyFill="1"/>
    <xf numFmtId="0" fontId="9" fillId="0" borderId="1" xfId="0" applyFont="1" applyBorder="1" applyAlignment="1">
      <alignment horizontal="left" vertical="center" wrapText="1"/>
    </xf>
    <xf numFmtId="0" fontId="0" fillId="3" borderId="1" xfId="0" applyFill="1" applyBorder="1" applyAlignment="1" applyProtection="1">
      <alignment horizontal="left" vertical="center"/>
      <protection locked="0"/>
    </xf>
    <xf numFmtId="0" fontId="5" fillId="0" borderId="5" xfId="2" applyFill="1" applyAlignment="1">
      <alignment horizontal="left" vertical="center" wrapText="1"/>
    </xf>
    <xf numFmtId="0" fontId="1" fillId="6" borderId="0" xfId="0" applyFont="1" applyFill="1" applyAlignment="1">
      <alignment vertical="center"/>
    </xf>
    <xf numFmtId="0" fontId="0" fillId="6" borderId="0" xfId="0" applyFill="1" applyAlignment="1">
      <alignment vertical="center"/>
    </xf>
    <xf numFmtId="0" fontId="0" fillId="6" borderId="0" xfId="0" applyFill="1" applyAlignment="1">
      <alignment horizontal="center" vertical="center"/>
    </xf>
    <xf numFmtId="0" fontId="0" fillId="6" borderId="0" xfId="0" applyFill="1" applyAlignment="1">
      <alignment horizontal="center" vertical="center" wrapText="1"/>
    </xf>
    <xf numFmtId="0" fontId="7" fillId="6" borderId="0" xfId="0" applyFont="1" applyFill="1" applyAlignment="1">
      <alignment vertical="center"/>
    </xf>
    <xf numFmtId="0" fontId="0" fillId="0" borderId="1" xfId="0" applyBorder="1" applyAlignment="1">
      <alignment horizontal="left" vertical="center" wrapText="1"/>
    </xf>
    <xf numFmtId="2" fontId="1" fillId="0" borderId="1" xfId="0" applyNumberFormat="1" applyFont="1" applyBorder="1" applyAlignment="1">
      <alignment horizontal="center" vertical="center"/>
    </xf>
    <xf numFmtId="0" fontId="1" fillId="2" borderId="1" xfId="0" applyFont="1" applyFill="1" applyBorder="1" applyAlignment="1">
      <alignment vertical="center"/>
    </xf>
    <xf numFmtId="0" fontId="0" fillId="3" borderId="1" xfId="0" applyFill="1" applyBorder="1" applyAlignment="1" applyProtection="1">
      <alignment horizontal="center" vertical="center" wrapText="1"/>
      <protection locked="0"/>
    </xf>
    <xf numFmtId="0" fontId="10" fillId="2" borderId="1" xfId="0" applyFont="1" applyFill="1" applyBorder="1" applyAlignment="1">
      <alignment vertical="center"/>
    </xf>
    <xf numFmtId="0" fontId="1" fillId="2" borderId="1" xfId="0" applyFont="1" applyFill="1" applyBorder="1" applyAlignment="1" applyProtection="1">
      <alignment horizontal="center" vertical="center"/>
      <protection locked="0"/>
    </xf>
    <xf numFmtId="0" fontId="1" fillId="2" borderId="1" xfId="0" applyFont="1" applyFill="1" applyBorder="1" applyAlignment="1">
      <alignment horizontal="center" vertical="center"/>
    </xf>
    <xf numFmtId="0" fontId="1" fillId="2" borderId="1" xfId="0" applyFont="1" applyFill="1" applyBorder="1" applyAlignment="1" applyProtection="1">
      <alignment vertical="center"/>
      <protection locked="0"/>
    </xf>
    <xf numFmtId="0" fontId="9" fillId="0" borderId="1" xfId="0" applyFont="1" applyBorder="1" applyAlignment="1">
      <alignment vertical="center" wrapText="1"/>
    </xf>
    <xf numFmtId="0" fontId="0" fillId="0" borderId="1" xfId="0" applyBorder="1" applyAlignment="1">
      <alignment horizontal="left" vertical="top" wrapText="1"/>
    </xf>
    <xf numFmtId="0" fontId="1" fillId="2" borderId="1" xfId="0" applyFont="1" applyFill="1" applyBorder="1" applyAlignment="1">
      <alignment vertical="top"/>
    </xf>
    <xf numFmtId="2" fontId="1" fillId="0" borderId="1" xfId="0" applyNumberFormat="1" applyFont="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left" vertical="top" wrapText="1"/>
    </xf>
    <xf numFmtId="0" fontId="1" fillId="3" borderId="1" xfId="0" applyFont="1" applyFill="1" applyBorder="1" applyAlignment="1" applyProtection="1">
      <alignment horizontal="left" vertical="center"/>
      <protection locked="0"/>
    </xf>
    <xf numFmtId="0" fontId="0" fillId="3" borderId="1" xfId="0" applyFill="1" applyBorder="1" applyAlignment="1" applyProtection="1">
      <alignment horizontal="left" vertical="center"/>
      <protection locked="0"/>
    </xf>
    <xf numFmtId="0" fontId="0" fillId="0" borderId="1" xfId="0" applyBorder="1" applyAlignment="1">
      <alignment horizontal="left" vertical="center"/>
    </xf>
    <xf numFmtId="0" fontId="1" fillId="3" borderId="1" xfId="0" applyFont="1" applyFill="1" applyBorder="1" applyAlignment="1" applyProtection="1">
      <alignment horizontal="left" vertical="center" wrapText="1"/>
      <protection locked="0"/>
    </xf>
    <xf numFmtId="0" fontId="5" fillId="0" borderId="5" xfId="2" applyAlignment="1" applyProtection="1">
      <alignment horizontal="left" vertical="center"/>
    </xf>
    <xf numFmtId="0" fontId="1" fillId="0" borderId="8" xfId="0" applyFont="1" applyBorder="1" applyAlignment="1">
      <alignment horizontal="left" vertical="center"/>
    </xf>
    <xf numFmtId="0" fontId="1" fillId="0" borderId="0" xfId="0" applyFont="1" applyAlignment="1">
      <alignment horizontal="left" vertical="center"/>
    </xf>
    <xf numFmtId="0" fontId="5" fillId="6" borderId="5" xfId="2" applyFill="1" applyAlignment="1">
      <alignment horizontal="left" vertical="center"/>
    </xf>
    <xf numFmtId="0" fontId="0" fillId="6" borderId="0" xfId="0" applyFill="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4" fillId="0" borderId="0" xfId="0" applyFont="1" applyAlignment="1">
      <alignment horizontal="left" vertical="center"/>
    </xf>
    <xf numFmtId="0" fontId="4" fillId="0" borderId="0" xfId="0" applyFont="1" applyAlignment="1">
      <alignment horizontal="left" vertical="center" wrapText="1"/>
    </xf>
    <xf numFmtId="0" fontId="4" fillId="4" borderId="0" xfId="0" applyFont="1" applyFill="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cellXfs>
  <cellStyles count="4">
    <cellStyle name="Hyperlink" xfId="1" builtinId="8"/>
    <cellStyle name="Kop 1" xfId="2" builtinId="16"/>
    <cellStyle name="Kop 2" xfId="3" builtinId="17"/>
    <cellStyle name="Standaard" xfId="0" builtinId="0"/>
  </cellStyles>
  <dxfs count="176">
    <dxf>
      <numFmt numFmtId="2" formatCode="0.00"/>
      <fill>
        <patternFill patternType="solid">
          <fgColor indexed="64"/>
          <bgColor theme="0"/>
        </patternFill>
      </fill>
      <alignment horizontal="center" vertical="bottom" textRotation="0" wrapText="0" indent="0" justifyLastLine="0" shrinkToFit="0" readingOrder="0"/>
    </dxf>
    <dxf>
      <numFmt numFmtId="2" formatCode="0.00"/>
      <fill>
        <patternFill patternType="solid">
          <fgColor indexed="64"/>
          <bgColor theme="0"/>
        </patternFill>
      </fill>
      <alignment horizontal="center" vertical="bottom" textRotation="0" wrapText="0" indent="0" justifyLastLine="0" shrinkToFit="0" readingOrder="0"/>
    </dxf>
    <dxf>
      <numFmt numFmtId="2" formatCode="0.00"/>
      <fill>
        <patternFill>
          <fgColor indexed="64"/>
          <bgColor theme="0"/>
        </patternFill>
      </fill>
      <alignment horizontal="center" vertical="bottom" textRotation="0" wrapText="0" indent="0" justifyLastLine="0" shrinkToFit="0" readingOrder="0"/>
    </dxf>
    <dxf>
      <fill>
        <patternFill>
          <fgColor indexed="64"/>
          <bgColor theme="0"/>
        </patternFill>
      </fill>
    </dxf>
    <dxf>
      <fill>
        <patternFill>
          <fgColor indexed="64"/>
          <bgColor theme="0"/>
        </patternFill>
      </fill>
    </dxf>
    <dxf>
      <fill>
        <patternFill>
          <fgColor indexed="64"/>
          <bgColor theme="0"/>
        </patternFill>
      </fill>
      <alignment vertical="center" textRotation="0" indent="0" justifyLastLine="0" shrinkToFit="0" readingOrder="0"/>
    </dxf>
    <dxf>
      <fill>
        <patternFill>
          <bgColor rgb="FF33CC33"/>
        </patternFill>
      </fill>
    </dxf>
    <dxf>
      <fill>
        <patternFill>
          <bgColor rgb="FF33CC33"/>
        </patternFill>
      </fill>
    </dxf>
    <dxf>
      <font>
        <color rgb="FF9C0006"/>
      </font>
      <fill>
        <patternFill>
          <bgColor rgb="FFFFC7CE"/>
        </patternFill>
      </fill>
    </dxf>
    <dxf>
      <fill>
        <patternFill>
          <bgColor rgb="FFFFC7CE"/>
        </patternFill>
      </fill>
    </dxf>
    <dxf>
      <fill>
        <patternFill>
          <bgColor rgb="FFFF0000"/>
        </patternFill>
      </fill>
    </dxf>
    <dxf>
      <font>
        <color rgb="FF9C0006"/>
      </font>
      <fill>
        <patternFill>
          <bgColor rgb="FFFFC7CE"/>
        </patternFill>
      </fill>
    </dxf>
    <dxf>
      <fill>
        <patternFill>
          <bgColor rgb="FFFF5050"/>
        </patternFill>
      </fill>
    </dxf>
    <dxf>
      <font>
        <color rgb="FF006100"/>
      </font>
      <fill>
        <patternFill>
          <bgColor rgb="FFC6EFCE"/>
        </patternFill>
      </fill>
    </dxf>
    <dxf>
      <fill>
        <patternFill>
          <bgColor theme="9" tint="-0.24994659260841701"/>
        </patternFill>
      </fill>
    </dxf>
    <dxf>
      <fill>
        <patternFill>
          <bgColor theme="2" tint="-9.9948118533890809E-2"/>
        </patternFill>
      </fill>
    </dxf>
    <dxf>
      <fill>
        <patternFill>
          <bgColor rgb="FF33CC33"/>
        </patternFill>
      </fill>
    </dxf>
    <dxf>
      <fill>
        <patternFill>
          <bgColor rgb="FF33CC33"/>
        </patternFill>
      </fill>
    </dxf>
    <dxf>
      <font>
        <color rgb="FF9C0006"/>
      </font>
      <fill>
        <patternFill>
          <bgColor rgb="FFFFC7CE"/>
        </patternFill>
      </fill>
    </dxf>
    <dxf>
      <fill>
        <patternFill>
          <bgColor rgb="FFFFC7CE"/>
        </patternFill>
      </fill>
    </dxf>
    <dxf>
      <fill>
        <patternFill>
          <bgColor rgb="FFFF0000"/>
        </patternFill>
      </fill>
    </dxf>
    <dxf>
      <font>
        <color rgb="FF9C0006"/>
      </font>
      <fill>
        <patternFill>
          <bgColor rgb="FFFFC7CE"/>
        </patternFill>
      </fill>
    </dxf>
    <dxf>
      <fill>
        <patternFill>
          <bgColor rgb="FFFF5050"/>
        </patternFill>
      </fill>
    </dxf>
    <dxf>
      <font>
        <color rgb="FF006100"/>
      </font>
      <fill>
        <patternFill>
          <bgColor rgb="FFC6EFCE"/>
        </patternFill>
      </fill>
    </dxf>
    <dxf>
      <fill>
        <patternFill>
          <bgColor theme="9" tint="-0.24994659260841701"/>
        </patternFill>
      </fill>
    </dxf>
    <dxf>
      <fill>
        <patternFill>
          <bgColor theme="2" tint="-9.9948118533890809E-2"/>
        </patternFill>
      </fill>
    </dxf>
    <dxf>
      <fill>
        <patternFill>
          <bgColor rgb="FF33CC33"/>
        </patternFill>
      </fill>
    </dxf>
    <dxf>
      <fill>
        <patternFill>
          <bgColor rgb="FF33CC33"/>
        </patternFill>
      </fill>
    </dxf>
    <dxf>
      <font>
        <color rgb="FF9C0006"/>
      </font>
      <fill>
        <patternFill>
          <bgColor rgb="FFFFC7CE"/>
        </patternFill>
      </fill>
    </dxf>
    <dxf>
      <fill>
        <patternFill>
          <bgColor rgb="FFFFC7CE"/>
        </patternFill>
      </fill>
    </dxf>
    <dxf>
      <fill>
        <patternFill>
          <bgColor rgb="FFFF0000"/>
        </patternFill>
      </fill>
    </dxf>
    <dxf>
      <font>
        <color rgb="FF9C0006"/>
      </font>
      <fill>
        <patternFill>
          <bgColor rgb="FFFFC7CE"/>
        </patternFill>
      </fill>
    </dxf>
    <dxf>
      <fill>
        <patternFill>
          <bgColor rgb="FFFF5050"/>
        </patternFill>
      </fill>
    </dxf>
    <dxf>
      <font>
        <color rgb="FF006100"/>
      </font>
      <fill>
        <patternFill>
          <bgColor rgb="FFC6EFCE"/>
        </patternFill>
      </fill>
    </dxf>
    <dxf>
      <fill>
        <patternFill>
          <bgColor theme="9" tint="-0.24994659260841701"/>
        </patternFill>
      </fill>
    </dxf>
    <dxf>
      <fill>
        <patternFill>
          <bgColor theme="2" tint="-9.9948118533890809E-2"/>
        </patternFill>
      </fill>
    </dxf>
    <dxf>
      <fill>
        <patternFill>
          <bgColor rgb="FF33CC33"/>
        </patternFill>
      </fill>
    </dxf>
    <dxf>
      <fill>
        <patternFill>
          <bgColor rgb="FF33CC33"/>
        </patternFill>
      </fill>
    </dxf>
    <dxf>
      <font>
        <color rgb="FF9C0006"/>
      </font>
      <fill>
        <patternFill>
          <bgColor rgb="FFFFC7CE"/>
        </patternFill>
      </fill>
    </dxf>
    <dxf>
      <fill>
        <patternFill>
          <bgColor rgb="FFFFC7CE"/>
        </patternFill>
      </fill>
    </dxf>
    <dxf>
      <fill>
        <patternFill>
          <bgColor rgb="FFFF0000"/>
        </patternFill>
      </fill>
    </dxf>
    <dxf>
      <font>
        <color rgb="FF9C0006"/>
      </font>
      <fill>
        <patternFill>
          <bgColor rgb="FFFFC7CE"/>
        </patternFill>
      </fill>
    </dxf>
    <dxf>
      <fill>
        <patternFill>
          <bgColor rgb="FFFF5050"/>
        </patternFill>
      </fill>
    </dxf>
    <dxf>
      <font>
        <color rgb="FF006100"/>
      </font>
      <fill>
        <patternFill>
          <bgColor rgb="FFC6EFCE"/>
        </patternFill>
      </fill>
    </dxf>
    <dxf>
      <fill>
        <patternFill>
          <bgColor theme="9" tint="-0.24994659260841701"/>
        </patternFill>
      </fill>
    </dxf>
    <dxf>
      <fill>
        <patternFill>
          <bgColor theme="2" tint="-9.9948118533890809E-2"/>
        </patternFill>
      </fill>
    </dxf>
    <dxf>
      <fill>
        <patternFill>
          <bgColor rgb="FF33CC33"/>
        </patternFill>
      </fill>
    </dxf>
    <dxf>
      <fill>
        <patternFill>
          <bgColor rgb="FF33CC33"/>
        </patternFill>
      </fill>
    </dxf>
    <dxf>
      <font>
        <color rgb="FF9C0006"/>
      </font>
      <fill>
        <patternFill>
          <bgColor rgb="FFFFC7CE"/>
        </patternFill>
      </fill>
    </dxf>
    <dxf>
      <fill>
        <patternFill>
          <bgColor rgb="FFFFC7CE"/>
        </patternFill>
      </fill>
    </dxf>
    <dxf>
      <fill>
        <patternFill>
          <bgColor rgb="FFFF0000"/>
        </patternFill>
      </fill>
    </dxf>
    <dxf>
      <font>
        <color rgb="FF9C0006"/>
      </font>
      <fill>
        <patternFill>
          <bgColor rgb="FFFFC7CE"/>
        </patternFill>
      </fill>
    </dxf>
    <dxf>
      <fill>
        <patternFill>
          <bgColor rgb="FFFF5050"/>
        </patternFill>
      </fill>
    </dxf>
    <dxf>
      <font>
        <color rgb="FF006100"/>
      </font>
      <fill>
        <patternFill>
          <bgColor rgb="FFC6EFCE"/>
        </patternFill>
      </fill>
    </dxf>
    <dxf>
      <fill>
        <patternFill>
          <bgColor theme="9" tint="-0.24994659260841701"/>
        </patternFill>
      </fill>
    </dxf>
    <dxf>
      <fill>
        <patternFill>
          <bgColor theme="2" tint="-9.9948118533890809E-2"/>
        </patternFill>
      </fill>
    </dxf>
    <dxf>
      <fill>
        <patternFill>
          <bgColor rgb="FF33CC33"/>
        </patternFill>
      </fill>
    </dxf>
    <dxf>
      <fill>
        <patternFill>
          <bgColor rgb="FF33CC33"/>
        </patternFill>
      </fill>
    </dxf>
    <dxf>
      <font>
        <color rgb="FF9C0006"/>
      </font>
      <fill>
        <patternFill>
          <bgColor rgb="FFFFC7CE"/>
        </patternFill>
      </fill>
    </dxf>
    <dxf>
      <fill>
        <patternFill>
          <bgColor rgb="FFFFC7CE"/>
        </patternFill>
      </fill>
    </dxf>
    <dxf>
      <fill>
        <patternFill>
          <bgColor rgb="FFFF0000"/>
        </patternFill>
      </fill>
    </dxf>
    <dxf>
      <font>
        <color rgb="FF9C0006"/>
      </font>
      <fill>
        <patternFill>
          <bgColor rgb="FFFFC7CE"/>
        </patternFill>
      </fill>
    </dxf>
    <dxf>
      <fill>
        <patternFill>
          <bgColor rgb="FFFF5050"/>
        </patternFill>
      </fill>
    </dxf>
    <dxf>
      <font>
        <color rgb="FF006100"/>
      </font>
      <fill>
        <patternFill>
          <bgColor rgb="FFC6EFCE"/>
        </patternFill>
      </fill>
    </dxf>
    <dxf>
      <fill>
        <patternFill>
          <bgColor theme="9" tint="-0.24994659260841701"/>
        </patternFill>
      </fill>
    </dxf>
    <dxf>
      <fill>
        <patternFill>
          <bgColor theme="2" tint="-9.9948118533890809E-2"/>
        </patternFill>
      </fill>
    </dxf>
    <dxf>
      <fill>
        <patternFill>
          <bgColor rgb="FF33CC33"/>
        </patternFill>
      </fill>
    </dxf>
    <dxf>
      <fill>
        <patternFill>
          <bgColor rgb="FF33CC33"/>
        </patternFill>
      </fill>
    </dxf>
    <dxf>
      <font>
        <color rgb="FF9C0006"/>
      </font>
      <fill>
        <patternFill>
          <bgColor rgb="FFFFC7CE"/>
        </patternFill>
      </fill>
    </dxf>
    <dxf>
      <fill>
        <patternFill>
          <bgColor rgb="FFFFC7CE"/>
        </patternFill>
      </fill>
    </dxf>
    <dxf>
      <fill>
        <patternFill>
          <bgColor rgb="FFFF0000"/>
        </patternFill>
      </fill>
    </dxf>
    <dxf>
      <font>
        <color rgb="FF9C0006"/>
      </font>
      <fill>
        <patternFill>
          <bgColor rgb="FFFFC7CE"/>
        </patternFill>
      </fill>
    </dxf>
    <dxf>
      <fill>
        <patternFill>
          <bgColor rgb="FFFF5050"/>
        </patternFill>
      </fill>
    </dxf>
    <dxf>
      <font>
        <color rgb="FF006100"/>
      </font>
      <fill>
        <patternFill>
          <bgColor rgb="FFC6EFCE"/>
        </patternFill>
      </fill>
    </dxf>
    <dxf>
      <fill>
        <patternFill>
          <bgColor theme="9" tint="-0.24994659260841701"/>
        </patternFill>
      </fill>
    </dxf>
    <dxf>
      <fill>
        <patternFill>
          <bgColor theme="2" tint="-9.9948118533890809E-2"/>
        </patternFill>
      </fill>
    </dxf>
    <dxf>
      <fill>
        <patternFill>
          <bgColor rgb="FF33CC33"/>
        </patternFill>
      </fill>
    </dxf>
    <dxf>
      <fill>
        <patternFill>
          <bgColor rgb="FF33CC33"/>
        </patternFill>
      </fill>
    </dxf>
    <dxf>
      <font>
        <color rgb="FF9C0006"/>
      </font>
      <fill>
        <patternFill>
          <bgColor rgb="FFFFC7CE"/>
        </patternFill>
      </fill>
    </dxf>
    <dxf>
      <fill>
        <patternFill>
          <bgColor rgb="FFFFC7CE"/>
        </patternFill>
      </fill>
    </dxf>
    <dxf>
      <fill>
        <patternFill>
          <bgColor rgb="FFFF0000"/>
        </patternFill>
      </fill>
    </dxf>
    <dxf>
      <font>
        <color rgb="FF9C0006"/>
      </font>
      <fill>
        <patternFill>
          <bgColor rgb="FFFFC7CE"/>
        </patternFill>
      </fill>
    </dxf>
    <dxf>
      <fill>
        <patternFill>
          <bgColor rgb="FFFF5050"/>
        </patternFill>
      </fill>
    </dxf>
    <dxf>
      <font>
        <color rgb="FF006100"/>
      </font>
      <fill>
        <patternFill>
          <bgColor rgb="FFC6EFCE"/>
        </patternFill>
      </fill>
    </dxf>
    <dxf>
      <fill>
        <patternFill>
          <bgColor theme="9" tint="-0.24994659260841701"/>
        </patternFill>
      </fill>
    </dxf>
    <dxf>
      <fill>
        <patternFill>
          <bgColor theme="2" tint="-9.9948118533890809E-2"/>
        </patternFill>
      </fill>
    </dxf>
    <dxf>
      <fill>
        <patternFill>
          <bgColor rgb="FF33CC33"/>
        </patternFill>
      </fill>
    </dxf>
    <dxf>
      <fill>
        <patternFill>
          <bgColor rgb="FF33CC33"/>
        </patternFill>
      </fill>
    </dxf>
    <dxf>
      <font>
        <color rgb="FF9C0006"/>
      </font>
      <fill>
        <patternFill>
          <bgColor rgb="FFFFC7CE"/>
        </patternFill>
      </fill>
    </dxf>
    <dxf>
      <fill>
        <patternFill>
          <bgColor rgb="FFFFC7CE"/>
        </patternFill>
      </fill>
    </dxf>
    <dxf>
      <fill>
        <patternFill>
          <bgColor rgb="FFFF0000"/>
        </patternFill>
      </fill>
    </dxf>
    <dxf>
      <font>
        <color rgb="FF9C0006"/>
      </font>
      <fill>
        <patternFill>
          <bgColor rgb="FFFFC7CE"/>
        </patternFill>
      </fill>
    </dxf>
    <dxf>
      <fill>
        <patternFill>
          <bgColor rgb="FFFF5050"/>
        </patternFill>
      </fill>
    </dxf>
    <dxf>
      <font>
        <color rgb="FF006100"/>
      </font>
      <fill>
        <patternFill>
          <bgColor rgb="FFC6EFCE"/>
        </patternFill>
      </fill>
    </dxf>
    <dxf>
      <fill>
        <patternFill>
          <bgColor theme="9" tint="-0.24994659260841701"/>
        </patternFill>
      </fill>
    </dxf>
    <dxf>
      <fill>
        <patternFill>
          <bgColor theme="2" tint="-9.9948118533890809E-2"/>
        </patternFill>
      </fill>
    </dxf>
    <dxf>
      <fill>
        <patternFill>
          <bgColor rgb="FF33CC33"/>
        </patternFill>
      </fill>
    </dxf>
    <dxf>
      <fill>
        <patternFill>
          <bgColor rgb="FF33CC33"/>
        </patternFill>
      </fill>
    </dxf>
    <dxf>
      <font>
        <color rgb="FF9C0006"/>
      </font>
      <fill>
        <patternFill>
          <bgColor rgb="FFFFC7CE"/>
        </patternFill>
      </fill>
    </dxf>
    <dxf>
      <fill>
        <patternFill>
          <bgColor rgb="FFFFC7CE"/>
        </patternFill>
      </fill>
    </dxf>
    <dxf>
      <fill>
        <patternFill>
          <bgColor rgb="FFFF0000"/>
        </patternFill>
      </fill>
    </dxf>
    <dxf>
      <font>
        <color rgb="FF9C0006"/>
      </font>
      <fill>
        <patternFill>
          <bgColor rgb="FFFFC7CE"/>
        </patternFill>
      </fill>
    </dxf>
    <dxf>
      <fill>
        <patternFill>
          <bgColor rgb="FFFF5050"/>
        </patternFill>
      </fill>
    </dxf>
    <dxf>
      <font>
        <color rgb="FF006100"/>
      </font>
      <fill>
        <patternFill>
          <bgColor rgb="FFC6EFCE"/>
        </patternFill>
      </fill>
    </dxf>
    <dxf>
      <fill>
        <patternFill>
          <bgColor theme="9" tint="-0.24994659260841701"/>
        </patternFill>
      </fill>
    </dxf>
    <dxf>
      <fill>
        <patternFill>
          <bgColor theme="2" tint="-9.9948118533890809E-2"/>
        </patternFill>
      </fill>
    </dxf>
    <dxf>
      <fill>
        <patternFill>
          <bgColor rgb="FF33CC33"/>
        </patternFill>
      </fill>
    </dxf>
    <dxf>
      <fill>
        <patternFill>
          <bgColor rgb="FF33CC33"/>
        </patternFill>
      </fill>
    </dxf>
    <dxf>
      <font>
        <color rgb="FF9C0006"/>
      </font>
      <fill>
        <patternFill>
          <bgColor rgb="FFFFC7CE"/>
        </patternFill>
      </fill>
    </dxf>
    <dxf>
      <fill>
        <patternFill>
          <bgColor rgb="FFFFC7CE"/>
        </patternFill>
      </fill>
    </dxf>
    <dxf>
      <fill>
        <patternFill>
          <bgColor rgb="FFFF0000"/>
        </patternFill>
      </fill>
    </dxf>
    <dxf>
      <font>
        <color rgb="FF9C0006"/>
      </font>
      <fill>
        <patternFill>
          <bgColor rgb="FFFFC7CE"/>
        </patternFill>
      </fill>
    </dxf>
    <dxf>
      <fill>
        <patternFill>
          <bgColor rgb="FFFF5050"/>
        </patternFill>
      </fill>
    </dxf>
    <dxf>
      <font>
        <color rgb="FF006100"/>
      </font>
      <fill>
        <patternFill>
          <bgColor rgb="FFC6EFCE"/>
        </patternFill>
      </fill>
    </dxf>
    <dxf>
      <fill>
        <patternFill>
          <bgColor theme="9" tint="-0.24994659260841701"/>
        </patternFill>
      </fill>
    </dxf>
    <dxf>
      <fill>
        <patternFill>
          <bgColor theme="2" tint="-9.9948118533890809E-2"/>
        </patternFill>
      </fill>
    </dxf>
    <dxf>
      <fill>
        <patternFill>
          <bgColor rgb="FF33CC33"/>
        </patternFill>
      </fill>
    </dxf>
    <dxf>
      <fill>
        <patternFill>
          <bgColor rgb="FF33CC33"/>
        </patternFill>
      </fill>
    </dxf>
    <dxf>
      <font>
        <color rgb="FF9C0006"/>
      </font>
      <fill>
        <patternFill>
          <bgColor rgb="FFFFC7CE"/>
        </patternFill>
      </fill>
    </dxf>
    <dxf>
      <fill>
        <patternFill>
          <bgColor rgb="FFFFC7CE"/>
        </patternFill>
      </fill>
    </dxf>
    <dxf>
      <fill>
        <patternFill>
          <bgColor rgb="FFFF0000"/>
        </patternFill>
      </fill>
    </dxf>
    <dxf>
      <font>
        <color rgb="FF9C0006"/>
      </font>
      <fill>
        <patternFill>
          <bgColor rgb="FFFFC7CE"/>
        </patternFill>
      </fill>
    </dxf>
    <dxf>
      <fill>
        <patternFill>
          <bgColor rgb="FFFF5050"/>
        </patternFill>
      </fill>
    </dxf>
    <dxf>
      <font>
        <color rgb="FF006100"/>
      </font>
      <fill>
        <patternFill>
          <bgColor rgb="FFC6EFCE"/>
        </patternFill>
      </fill>
    </dxf>
    <dxf>
      <fill>
        <patternFill>
          <bgColor theme="9" tint="-0.24994659260841701"/>
        </patternFill>
      </fill>
    </dxf>
    <dxf>
      <fill>
        <patternFill>
          <bgColor theme="2" tint="-9.9948118533890809E-2"/>
        </patternFill>
      </fill>
    </dxf>
    <dxf>
      <fill>
        <patternFill>
          <bgColor rgb="FF33CC33"/>
        </patternFill>
      </fill>
    </dxf>
    <dxf>
      <fill>
        <patternFill>
          <bgColor rgb="FF33CC33"/>
        </patternFill>
      </fill>
    </dxf>
    <dxf>
      <font>
        <color rgb="FF9C0006"/>
      </font>
      <fill>
        <patternFill>
          <bgColor rgb="FFFFC7CE"/>
        </patternFill>
      </fill>
    </dxf>
    <dxf>
      <fill>
        <patternFill>
          <bgColor rgb="FFFFC7CE"/>
        </patternFill>
      </fill>
    </dxf>
    <dxf>
      <fill>
        <patternFill>
          <bgColor rgb="FFFF0000"/>
        </patternFill>
      </fill>
    </dxf>
    <dxf>
      <font>
        <color rgb="FF9C0006"/>
      </font>
      <fill>
        <patternFill>
          <bgColor rgb="FFFFC7CE"/>
        </patternFill>
      </fill>
    </dxf>
    <dxf>
      <fill>
        <patternFill>
          <bgColor rgb="FFFF5050"/>
        </patternFill>
      </fill>
    </dxf>
    <dxf>
      <font>
        <color rgb="FF006100"/>
      </font>
      <fill>
        <patternFill>
          <bgColor rgb="FFC6EFCE"/>
        </patternFill>
      </fill>
    </dxf>
    <dxf>
      <fill>
        <patternFill>
          <bgColor theme="9" tint="-0.24994659260841701"/>
        </patternFill>
      </fill>
    </dxf>
    <dxf>
      <fill>
        <patternFill>
          <bgColor theme="2" tint="-9.9948118533890809E-2"/>
        </patternFill>
      </fill>
    </dxf>
    <dxf>
      <fill>
        <patternFill>
          <bgColor rgb="FF33CC33"/>
        </patternFill>
      </fill>
    </dxf>
    <dxf>
      <fill>
        <patternFill>
          <bgColor rgb="FF33CC33"/>
        </patternFill>
      </fill>
    </dxf>
    <dxf>
      <font>
        <color rgb="FF9C0006"/>
      </font>
      <fill>
        <patternFill>
          <bgColor rgb="FFFFC7CE"/>
        </patternFill>
      </fill>
    </dxf>
    <dxf>
      <fill>
        <patternFill>
          <bgColor rgb="FFFFC7CE"/>
        </patternFill>
      </fill>
    </dxf>
    <dxf>
      <fill>
        <patternFill>
          <bgColor rgb="FFFF0000"/>
        </patternFill>
      </fill>
    </dxf>
    <dxf>
      <font>
        <color rgb="FF9C0006"/>
      </font>
      <fill>
        <patternFill>
          <bgColor rgb="FFFFC7CE"/>
        </patternFill>
      </fill>
    </dxf>
    <dxf>
      <fill>
        <patternFill>
          <bgColor rgb="FFFF5050"/>
        </patternFill>
      </fill>
    </dxf>
    <dxf>
      <font>
        <color rgb="FF006100"/>
      </font>
      <fill>
        <patternFill>
          <bgColor rgb="FFC6EFCE"/>
        </patternFill>
      </fill>
    </dxf>
    <dxf>
      <fill>
        <patternFill>
          <bgColor theme="9" tint="-0.24994659260841701"/>
        </patternFill>
      </fill>
    </dxf>
    <dxf>
      <fill>
        <patternFill>
          <bgColor theme="2" tint="-9.9948118533890809E-2"/>
        </patternFill>
      </fill>
    </dxf>
    <dxf>
      <fill>
        <patternFill>
          <bgColor rgb="FF33CC33"/>
        </patternFill>
      </fill>
    </dxf>
    <dxf>
      <fill>
        <patternFill>
          <bgColor rgb="FF33CC33"/>
        </patternFill>
      </fill>
    </dxf>
    <dxf>
      <font>
        <color rgb="FF9C0006"/>
      </font>
      <fill>
        <patternFill>
          <bgColor rgb="FFFFC7CE"/>
        </patternFill>
      </fill>
    </dxf>
    <dxf>
      <fill>
        <patternFill>
          <bgColor rgb="FFFFC7CE"/>
        </patternFill>
      </fill>
    </dxf>
    <dxf>
      <fill>
        <patternFill>
          <bgColor rgb="FFFF0000"/>
        </patternFill>
      </fill>
    </dxf>
    <dxf>
      <font>
        <color rgb="FF9C0006"/>
      </font>
      <fill>
        <patternFill>
          <bgColor rgb="FFFFC7CE"/>
        </patternFill>
      </fill>
    </dxf>
    <dxf>
      <fill>
        <patternFill>
          <bgColor rgb="FFFF5050"/>
        </patternFill>
      </fill>
    </dxf>
    <dxf>
      <font>
        <color rgb="FF006100"/>
      </font>
      <fill>
        <patternFill>
          <bgColor rgb="FFC6EFCE"/>
        </patternFill>
      </fill>
    </dxf>
    <dxf>
      <fill>
        <patternFill>
          <bgColor theme="9" tint="-0.24994659260841701"/>
        </patternFill>
      </fill>
    </dxf>
    <dxf>
      <fill>
        <patternFill>
          <bgColor theme="2" tint="-9.9948118533890809E-2"/>
        </patternFill>
      </fill>
    </dxf>
    <dxf>
      <fill>
        <patternFill>
          <bgColor rgb="FF33CC33"/>
        </patternFill>
      </fill>
    </dxf>
    <dxf>
      <fill>
        <patternFill>
          <bgColor rgb="FF33CC33"/>
        </patternFill>
      </fill>
    </dxf>
    <dxf>
      <font>
        <color rgb="FF9C0006"/>
      </font>
      <fill>
        <patternFill>
          <bgColor rgb="FFFFC7CE"/>
        </patternFill>
      </fill>
    </dxf>
    <dxf>
      <fill>
        <patternFill>
          <bgColor rgb="FFFFC7CE"/>
        </patternFill>
      </fill>
    </dxf>
    <dxf>
      <fill>
        <patternFill>
          <bgColor rgb="FFFF0000"/>
        </patternFill>
      </fill>
    </dxf>
    <dxf>
      <font>
        <color rgb="FF9C0006"/>
      </font>
      <fill>
        <patternFill>
          <bgColor rgb="FFFFC7CE"/>
        </patternFill>
      </fill>
    </dxf>
    <dxf>
      <fill>
        <patternFill>
          <bgColor rgb="FFFF5050"/>
        </patternFill>
      </fill>
    </dxf>
    <dxf>
      <font>
        <color rgb="FF006100"/>
      </font>
      <fill>
        <patternFill>
          <bgColor rgb="FFC6EFCE"/>
        </patternFill>
      </fill>
    </dxf>
    <dxf>
      <fill>
        <patternFill>
          <bgColor theme="9" tint="-0.24994659260841701"/>
        </patternFill>
      </fill>
    </dxf>
    <dxf>
      <fill>
        <patternFill>
          <bgColor theme="2" tint="-9.9948118533890809E-2"/>
        </patternFill>
      </fill>
    </dxf>
    <dxf>
      <fill>
        <patternFill>
          <bgColor rgb="FF33CC33"/>
        </patternFill>
      </fill>
    </dxf>
    <dxf>
      <fill>
        <patternFill>
          <bgColor rgb="FF33CC33"/>
        </patternFill>
      </fill>
    </dxf>
    <dxf>
      <font>
        <color rgb="FF9C0006"/>
      </font>
      <fill>
        <patternFill>
          <bgColor rgb="FFFFC7CE"/>
        </patternFill>
      </fill>
    </dxf>
    <dxf>
      <fill>
        <patternFill>
          <bgColor rgb="FFFFC7CE"/>
        </patternFill>
      </fill>
    </dxf>
    <dxf>
      <fill>
        <patternFill>
          <bgColor rgb="FFFF0000"/>
        </patternFill>
      </fill>
    </dxf>
    <dxf>
      <font>
        <color rgb="FF9C0006"/>
      </font>
      <fill>
        <patternFill>
          <bgColor rgb="FFFFC7CE"/>
        </patternFill>
      </fill>
    </dxf>
    <dxf>
      <fill>
        <patternFill>
          <bgColor rgb="FFFF5050"/>
        </patternFill>
      </fill>
    </dxf>
    <dxf>
      <font>
        <color rgb="FF006100"/>
      </font>
      <fill>
        <patternFill>
          <bgColor rgb="FFC6EFCE"/>
        </patternFill>
      </fill>
    </dxf>
    <dxf>
      <fill>
        <patternFill>
          <bgColor theme="9" tint="-0.24994659260841701"/>
        </patternFill>
      </fill>
    </dxf>
    <dxf>
      <fill>
        <patternFill>
          <bgColor theme="2" tint="-9.9948118533890809E-2"/>
        </patternFill>
      </fill>
    </dxf>
  </dxfs>
  <tableStyles count="0" defaultTableStyle="TableStyleMedium2" defaultPivotStyle="PivotStyleLight16"/>
  <colors>
    <mruColors>
      <color rgb="FF99CC00"/>
      <color rgb="FF33CC33"/>
      <color rgb="FFFF5050"/>
      <color rgb="FFFF0000"/>
      <color rgb="FF6ADD41"/>
      <color rgb="FFCC0099"/>
      <color rgb="FFFFAB2F"/>
      <color rgb="FFFF6600"/>
      <color rgb="FF33CCFF"/>
      <color rgb="FFFCF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b="1">
                <a:effectLst/>
              </a:rPr>
              <a:t>Score per SDG -</a:t>
            </a:r>
            <a:r>
              <a:rPr lang="nl-BE" b="1" baseline="0">
                <a:effectLst/>
              </a:rPr>
              <a:t> Staafdiagram</a:t>
            </a:r>
            <a:r>
              <a:rPr lang="nl-BE" b="1">
                <a:effectLst/>
              </a:rPr>
              <a:t> </a:t>
            </a:r>
            <a:endParaRPr lang="nl-BE"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manualLayout>
          <c:layoutTarget val="inner"/>
          <c:xMode val="edge"/>
          <c:yMode val="edge"/>
          <c:x val="3.115583217245908E-2"/>
          <c:y val="9.1750154607297463E-2"/>
          <c:w val="0.95770774666834069"/>
          <c:h val="0.86372294372294367"/>
        </c:manualLayout>
      </c:layout>
      <c:barChart>
        <c:barDir val="col"/>
        <c:grouping val="clustered"/>
        <c:varyColors val="0"/>
        <c:ser>
          <c:idx val="0"/>
          <c:order val="0"/>
          <c:tx>
            <c:strRef>
              <c:f>'lijsten (verbetersuggesties)'!$A$22</c:f>
              <c:strCache>
                <c:ptCount val="1"/>
                <c:pt idx="0">
                  <c:v>SDG 1</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B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'SDG-Toets'!$F$4</c15:sqref>
                  </c15:fullRef>
                </c:ext>
              </c:extLst>
              <c:f>'SDG-Toets'!$F$4</c:f>
              <c:strCache>
                <c:ptCount val="1"/>
                <c:pt idx="0">
                  <c:v>Gemiddelde score</c:v>
                </c:pt>
              </c:strCache>
            </c:strRef>
          </c:cat>
          <c:val>
            <c:numRef>
              <c:extLst>
                <c:ext xmlns:c15="http://schemas.microsoft.com/office/drawing/2012/chart" uri="{02D57815-91ED-43cb-92C2-25804820EDAC}">
                  <c15:fullRef>
                    <c15:sqref>'SDG-Toets'!$F$5</c15:sqref>
                  </c15:fullRef>
                </c:ext>
              </c:extLst>
              <c:f>'SDG-Toets'!$F$5</c:f>
              <c:numCache>
                <c:formatCode>0.00</c:formatCode>
                <c:ptCount val="1"/>
                <c:pt idx="0">
                  <c:v>3</c:v>
                </c:pt>
              </c:numCache>
            </c:numRef>
          </c:val>
          <c:extLst>
            <c:ext xmlns:c16="http://schemas.microsoft.com/office/drawing/2014/chart" uri="{C3380CC4-5D6E-409C-BE32-E72D297353CC}">
              <c16:uniqueId val="{00000000-68BE-488E-A049-B5C78E7AE4D4}"/>
            </c:ext>
          </c:extLst>
        </c:ser>
        <c:ser>
          <c:idx val="4"/>
          <c:order val="1"/>
          <c:tx>
            <c:strRef>
              <c:f>'lijsten (verbetersuggesties)'!$A$23</c:f>
              <c:strCache>
                <c:ptCount val="1"/>
                <c:pt idx="0">
                  <c:v>SDG 2</c:v>
                </c:pt>
              </c:strCache>
            </c:strRef>
          </c:tx>
          <c:spPr>
            <a:solidFill>
              <a:srgbClr val="CC9900"/>
            </a:solidFill>
            <a:ln>
              <a:noFill/>
            </a:ln>
            <a:effectLst/>
          </c:spPr>
          <c:invertIfNegative val="0"/>
          <c:dPt>
            <c:idx val="0"/>
            <c:invertIfNegative val="0"/>
            <c:bubble3D val="0"/>
            <c:extLst>
              <c:ext xmlns:c16="http://schemas.microsoft.com/office/drawing/2014/chart" uri="{C3380CC4-5D6E-409C-BE32-E72D297353CC}">
                <c16:uniqueId val="{00000002-68BE-488E-A049-B5C78E7AE4D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BE"/>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'SDG-Toets'!$F$4</c15:sqref>
                  </c15:fullRef>
                </c:ext>
              </c:extLst>
              <c:f>'SDG-Toets'!$F$4</c:f>
              <c:strCache>
                <c:ptCount val="1"/>
                <c:pt idx="0">
                  <c:v>Gemiddelde score</c:v>
                </c:pt>
              </c:strCache>
            </c:strRef>
          </c:cat>
          <c:val>
            <c:numRef>
              <c:extLst>
                <c:ext xmlns:c15="http://schemas.microsoft.com/office/drawing/2012/chart" uri="{02D57815-91ED-43cb-92C2-25804820EDAC}">
                  <c15:fullRef>
                    <c15:sqref>'SDG-Toets'!$F$9</c15:sqref>
                  </c15:fullRef>
                </c:ext>
              </c:extLst>
              <c:f>'SDG-Toets'!$F$9</c:f>
              <c:numCache>
                <c:formatCode>0.00</c:formatCode>
                <c:ptCount val="1"/>
                <c:pt idx="0">
                  <c:v>3</c:v>
                </c:pt>
              </c:numCache>
            </c:numRef>
          </c:val>
          <c:extLst>
            <c:ext xmlns:c16="http://schemas.microsoft.com/office/drawing/2014/chart" uri="{C3380CC4-5D6E-409C-BE32-E72D297353CC}">
              <c16:uniqueId val="{00000003-68BE-488E-A049-B5C78E7AE4D4}"/>
            </c:ext>
          </c:extLst>
        </c:ser>
        <c:ser>
          <c:idx val="8"/>
          <c:order val="2"/>
          <c:tx>
            <c:strRef>
              <c:f>'lijsten (verbetersuggesties)'!$A$24</c:f>
              <c:strCache>
                <c:ptCount val="1"/>
                <c:pt idx="0">
                  <c:v>SDG 3</c:v>
                </c:pt>
              </c:strCache>
            </c:strRef>
          </c:tx>
          <c:spPr>
            <a:solidFill>
              <a:schemeClr val="accent3">
                <a:lumMod val="60000"/>
              </a:schemeClr>
            </a:solidFill>
            <a:ln>
              <a:noFill/>
            </a:ln>
            <a:effectLst/>
          </c:spPr>
          <c:invertIfNegative val="0"/>
          <c:dPt>
            <c:idx val="0"/>
            <c:invertIfNegative val="0"/>
            <c:bubble3D val="0"/>
            <c:spPr>
              <a:solidFill>
                <a:srgbClr val="6ADD41"/>
              </a:solidFill>
              <a:ln>
                <a:noFill/>
              </a:ln>
              <a:effectLst/>
            </c:spPr>
            <c:extLst>
              <c:ext xmlns:c16="http://schemas.microsoft.com/office/drawing/2014/chart" uri="{C3380CC4-5D6E-409C-BE32-E72D297353CC}">
                <c16:uniqueId val="{0000000D-3D3E-4509-8BA8-70256E72D3F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BE"/>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'SDG-Toets'!$F$4</c15:sqref>
                  </c15:fullRef>
                </c:ext>
              </c:extLst>
              <c:f>'SDG-Toets'!$F$4</c:f>
              <c:strCache>
                <c:ptCount val="1"/>
                <c:pt idx="0">
                  <c:v>Gemiddelde score</c:v>
                </c:pt>
              </c:strCache>
            </c:strRef>
          </c:cat>
          <c:val>
            <c:numRef>
              <c:extLst>
                <c:ext xmlns:c15="http://schemas.microsoft.com/office/drawing/2012/chart" uri="{02D57815-91ED-43cb-92C2-25804820EDAC}">
                  <c15:fullRef>
                    <c15:sqref>'SDG-Toets'!$F$13</c15:sqref>
                  </c15:fullRef>
                </c:ext>
              </c:extLst>
              <c:f>'SDG-Toets'!$F$13</c:f>
              <c:numCache>
                <c:formatCode>0.00</c:formatCode>
                <c:ptCount val="1"/>
                <c:pt idx="0">
                  <c:v>3</c:v>
                </c:pt>
              </c:numCache>
            </c:numRef>
          </c:val>
          <c:extLst>
            <c:ext xmlns:c16="http://schemas.microsoft.com/office/drawing/2014/chart" uri="{C3380CC4-5D6E-409C-BE32-E72D297353CC}">
              <c16:uniqueId val="{00000004-68BE-488E-A049-B5C78E7AE4D4}"/>
            </c:ext>
          </c:extLst>
        </c:ser>
        <c:ser>
          <c:idx val="17"/>
          <c:order val="3"/>
          <c:tx>
            <c:strRef>
              <c:f>'lijsten (verbetersuggesties)'!$A$25</c:f>
              <c:strCache>
                <c:ptCount val="1"/>
                <c:pt idx="0">
                  <c:v>SDG 4</c:v>
                </c:pt>
              </c:strCache>
            </c:strRef>
          </c:tx>
          <c:spPr>
            <a:solidFill>
              <a:schemeClr val="accent6">
                <a:lumMod val="80000"/>
                <a:lumOff val="20000"/>
              </a:schemeClr>
            </a:solidFill>
            <a:ln>
              <a:noFill/>
            </a:ln>
            <a:effectLst/>
          </c:spPr>
          <c:invertIfNegative val="0"/>
          <c:dPt>
            <c:idx val="0"/>
            <c:invertIfNegative val="0"/>
            <c:bubble3D val="0"/>
            <c:spPr>
              <a:solidFill>
                <a:srgbClr val="C00000"/>
              </a:solidFill>
              <a:ln>
                <a:noFill/>
              </a:ln>
              <a:effectLst/>
            </c:spPr>
            <c:extLst>
              <c:ext xmlns:c16="http://schemas.microsoft.com/office/drawing/2014/chart" uri="{C3380CC4-5D6E-409C-BE32-E72D297353CC}">
                <c16:uniqueId val="{00000002-2AB0-42AE-AD27-EF795C4D7AA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BE"/>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'SDG-Toets'!$F$4</c15:sqref>
                  </c15:fullRef>
                </c:ext>
              </c:extLst>
              <c:f>'SDG-Toets'!$F$4</c:f>
              <c:strCache>
                <c:ptCount val="1"/>
                <c:pt idx="0">
                  <c:v>Gemiddelde score</c:v>
                </c:pt>
              </c:strCache>
            </c:strRef>
          </c:cat>
          <c:val>
            <c:numRef>
              <c:extLst>
                <c:ext xmlns:c15="http://schemas.microsoft.com/office/drawing/2012/chart" uri="{02D57815-91ED-43cb-92C2-25804820EDAC}">
                  <c15:fullRef>
                    <c15:sqref>'SDG-Toets'!$F$20</c15:sqref>
                  </c15:fullRef>
                </c:ext>
              </c:extLst>
              <c:f>'SDG-Toets'!$F$20</c:f>
              <c:numCache>
                <c:formatCode>0.00</c:formatCode>
                <c:ptCount val="1"/>
                <c:pt idx="0">
                  <c:v>3</c:v>
                </c:pt>
              </c:numCache>
            </c:numRef>
          </c:val>
          <c:extLst>
            <c:ext xmlns:c16="http://schemas.microsoft.com/office/drawing/2014/chart" uri="{C3380CC4-5D6E-409C-BE32-E72D297353CC}">
              <c16:uniqueId val="{00000005-68BE-488E-A049-B5C78E7AE4D4}"/>
            </c:ext>
          </c:extLst>
        </c:ser>
        <c:ser>
          <c:idx val="25"/>
          <c:order val="4"/>
          <c:tx>
            <c:strRef>
              <c:f>'lijsten (verbetersuggesties)'!$A$26</c:f>
              <c:strCache>
                <c:ptCount val="1"/>
                <c:pt idx="0">
                  <c:v>SDG 5</c:v>
                </c:pt>
              </c:strCache>
            </c:strRef>
          </c:tx>
          <c:spPr>
            <a:solidFill>
              <a:schemeClr val="accent2">
                <a:lumMod val="60000"/>
                <a:lumOff val="40000"/>
              </a:schemeClr>
            </a:solidFill>
            <a:ln>
              <a:noFill/>
            </a:ln>
            <a:effectLst/>
          </c:spPr>
          <c:invertIfNegative val="0"/>
          <c:dPt>
            <c:idx val="0"/>
            <c:invertIfNegative val="0"/>
            <c:bubble3D val="0"/>
            <c:spPr>
              <a:solidFill>
                <a:srgbClr val="FF6600"/>
              </a:solidFill>
              <a:ln>
                <a:noFill/>
              </a:ln>
              <a:effectLst/>
            </c:spPr>
            <c:extLst>
              <c:ext xmlns:c16="http://schemas.microsoft.com/office/drawing/2014/chart" uri="{C3380CC4-5D6E-409C-BE32-E72D297353CC}">
                <c16:uniqueId val="{00000004-2AB0-42AE-AD27-EF795C4D7AA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B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'SDG-Toets'!$F$4</c15:sqref>
                  </c15:fullRef>
                </c:ext>
              </c:extLst>
              <c:f>'SDG-Toets'!$F$4</c:f>
              <c:strCache>
                <c:ptCount val="1"/>
                <c:pt idx="0">
                  <c:v>Gemiddelde score</c:v>
                </c:pt>
              </c:strCache>
            </c:strRef>
          </c:cat>
          <c:val>
            <c:numRef>
              <c:extLst>
                <c:ext xmlns:c15="http://schemas.microsoft.com/office/drawing/2012/chart" uri="{02D57815-91ED-43cb-92C2-25804820EDAC}">
                  <c15:fullRef>
                    <c15:sqref>'SDG-Toets'!$F$25</c15:sqref>
                  </c15:fullRef>
                </c:ext>
              </c:extLst>
              <c:f>'SDG-Toets'!$F$25</c:f>
              <c:numCache>
                <c:formatCode>0.00</c:formatCode>
                <c:ptCount val="1"/>
                <c:pt idx="0">
                  <c:v>3</c:v>
                </c:pt>
              </c:numCache>
            </c:numRef>
          </c:val>
          <c:extLst>
            <c:ext xmlns:c16="http://schemas.microsoft.com/office/drawing/2014/chart" uri="{C3380CC4-5D6E-409C-BE32-E72D297353CC}">
              <c16:uniqueId val="{00000006-68BE-488E-A049-B5C78E7AE4D4}"/>
            </c:ext>
          </c:extLst>
        </c:ser>
        <c:ser>
          <c:idx val="29"/>
          <c:order val="5"/>
          <c:tx>
            <c:strRef>
              <c:f>'lijsten (verbetersuggesties)'!$A$27</c:f>
              <c:strCache>
                <c:ptCount val="1"/>
                <c:pt idx="0">
                  <c:v>SDG 6</c:v>
                </c:pt>
              </c:strCache>
            </c:strRef>
          </c:tx>
          <c:spPr>
            <a:solidFill>
              <a:srgbClr val="33CC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B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'SDG-Toets'!$F$4</c15:sqref>
                  </c15:fullRef>
                </c:ext>
              </c:extLst>
              <c:f>'SDG-Toets'!$F$4</c:f>
              <c:strCache>
                <c:ptCount val="1"/>
                <c:pt idx="0">
                  <c:v>Gemiddelde score</c:v>
                </c:pt>
              </c:strCache>
            </c:strRef>
          </c:cat>
          <c:val>
            <c:numRef>
              <c:extLst>
                <c:ext xmlns:c15="http://schemas.microsoft.com/office/drawing/2012/chart" uri="{02D57815-91ED-43cb-92C2-25804820EDAC}">
                  <c15:fullRef>
                    <c15:sqref>'SDG-Toets'!$F$29</c15:sqref>
                  </c15:fullRef>
                </c:ext>
              </c:extLst>
              <c:f>'SDG-Toets'!$F$29</c:f>
              <c:numCache>
                <c:formatCode>0.00</c:formatCode>
                <c:ptCount val="1"/>
                <c:pt idx="0">
                  <c:v>3</c:v>
                </c:pt>
              </c:numCache>
            </c:numRef>
          </c:val>
          <c:extLst>
            <c:ext xmlns:c16="http://schemas.microsoft.com/office/drawing/2014/chart" uri="{C3380CC4-5D6E-409C-BE32-E72D297353CC}">
              <c16:uniqueId val="{00000007-68BE-488E-A049-B5C78E7AE4D4}"/>
            </c:ext>
          </c:extLst>
        </c:ser>
        <c:ser>
          <c:idx val="35"/>
          <c:order val="6"/>
          <c:tx>
            <c:strRef>
              <c:f>'lijsten (verbetersuggesties)'!$A$28</c:f>
              <c:strCache>
                <c:ptCount val="1"/>
                <c:pt idx="0">
                  <c:v>SDG 7</c:v>
                </c:pt>
              </c:strCache>
            </c:strRef>
          </c:tx>
          <c:spPr>
            <a:solidFill>
              <a:srgbClr val="FCF6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BE"/>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'SDG-Toets'!$F$4</c15:sqref>
                  </c15:fullRef>
                </c:ext>
              </c:extLst>
              <c:f>'SDG-Toets'!$F$4</c:f>
              <c:strCache>
                <c:ptCount val="1"/>
                <c:pt idx="0">
                  <c:v>Gemiddelde score</c:v>
                </c:pt>
              </c:strCache>
            </c:strRef>
          </c:cat>
          <c:val>
            <c:numRef>
              <c:extLst>
                <c:ext xmlns:c15="http://schemas.microsoft.com/office/drawing/2012/chart" uri="{02D57815-91ED-43cb-92C2-25804820EDAC}">
                  <c15:fullRef>
                    <c15:sqref>'SDG-Toets'!$F$33</c15:sqref>
                  </c15:fullRef>
                </c:ext>
              </c:extLst>
              <c:f>'SDG-Toets'!$F$33</c:f>
              <c:numCache>
                <c:formatCode>0.00</c:formatCode>
                <c:ptCount val="1"/>
                <c:pt idx="0">
                  <c:v>3</c:v>
                </c:pt>
              </c:numCache>
            </c:numRef>
          </c:val>
          <c:extLst>
            <c:ext xmlns:c16="http://schemas.microsoft.com/office/drawing/2014/chart" uri="{C3380CC4-5D6E-409C-BE32-E72D297353CC}">
              <c16:uniqueId val="{00000008-68BE-488E-A049-B5C78E7AE4D4}"/>
            </c:ext>
          </c:extLst>
        </c:ser>
        <c:ser>
          <c:idx val="38"/>
          <c:order val="7"/>
          <c:tx>
            <c:strRef>
              <c:f>'lijsten (verbetersuggesties)'!$A$29</c:f>
              <c:strCache>
                <c:ptCount val="1"/>
                <c:pt idx="0">
                  <c:v>SDG 8</c:v>
                </c:pt>
              </c:strCache>
            </c:strRef>
          </c:tx>
          <c:spPr>
            <a:solidFill>
              <a:srgbClr val="99003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BE"/>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'SDG-Toets'!$F$4</c15:sqref>
                  </c15:fullRef>
                </c:ext>
              </c:extLst>
              <c:f>'SDG-Toets'!$F$4</c:f>
              <c:strCache>
                <c:ptCount val="1"/>
                <c:pt idx="0">
                  <c:v>Gemiddelde score</c:v>
                </c:pt>
              </c:strCache>
            </c:strRef>
          </c:cat>
          <c:val>
            <c:numRef>
              <c:extLst>
                <c:ext xmlns:c15="http://schemas.microsoft.com/office/drawing/2012/chart" uri="{02D57815-91ED-43cb-92C2-25804820EDAC}">
                  <c15:fullRef>
                    <c15:sqref>'SDG-Toets'!$F$37</c15:sqref>
                  </c15:fullRef>
                </c:ext>
              </c:extLst>
              <c:f>'SDG-Toets'!$F$37</c:f>
              <c:numCache>
                <c:formatCode>0.00</c:formatCode>
                <c:ptCount val="1"/>
                <c:pt idx="0">
                  <c:v>3</c:v>
                </c:pt>
              </c:numCache>
            </c:numRef>
          </c:val>
          <c:extLst>
            <c:ext xmlns:c16="http://schemas.microsoft.com/office/drawing/2014/chart" uri="{C3380CC4-5D6E-409C-BE32-E72D297353CC}">
              <c16:uniqueId val="{00000009-68BE-488E-A049-B5C78E7AE4D4}"/>
            </c:ext>
          </c:extLst>
        </c:ser>
        <c:ser>
          <c:idx val="48"/>
          <c:order val="8"/>
          <c:tx>
            <c:strRef>
              <c:f>'lijsten (verbetersuggesties)'!$A$30</c:f>
              <c:strCache>
                <c:ptCount val="1"/>
                <c:pt idx="0">
                  <c:v>SDG 9</c:v>
                </c:pt>
              </c:strCache>
            </c:strRef>
          </c:tx>
          <c:spPr>
            <a:solidFill>
              <a:schemeClr val="accent1">
                <a:lumMod val="50000"/>
                <a:lumOff val="50000"/>
              </a:schemeClr>
            </a:solidFill>
            <a:ln>
              <a:noFill/>
            </a:ln>
            <a:effectLst/>
          </c:spPr>
          <c:invertIfNegative val="0"/>
          <c:dPt>
            <c:idx val="0"/>
            <c:invertIfNegative val="0"/>
            <c:bubble3D val="0"/>
            <c:spPr>
              <a:solidFill>
                <a:srgbClr val="DE8400"/>
              </a:solidFill>
              <a:ln>
                <a:noFill/>
              </a:ln>
              <a:effectLst/>
            </c:spPr>
            <c:extLst>
              <c:ext xmlns:c16="http://schemas.microsoft.com/office/drawing/2014/chart" uri="{C3380CC4-5D6E-409C-BE32-E72D297353CC}">
                <c16:uniqueId val="{00000006-2AB0-42AE-AD27-EF795C4D7AA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B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'SDG-Toets'!$F$4</c15:sqref>
                  </c15:fullRef>
                </c:ext>
              </c:extLst>
              <c:f>'SDG-Toets'!$F$4</c:f>
              <c:strCache>
                <c:ptCount val="1"/>
                <c:pt idx="0">
                  <c:v>Gemiddelde score</c:v>
                </c:pt>
              </c:strCache>
            </c:strRef>
          </c:cat>
          <c:val>
            <c:numRef>
              <c:extLst>
                <c:ext xmlns:c15="http://schemas.microsoft.com/office/drawing/2012/chart" uri="{02D57815-91ED-43cb-92C2-25804820EDAC}">
                  <c15:fullRef>
                    <c15:sqref>'SDG-Toets'!$F$42</c15:sqref>
                  </c15:fullRef>
                </c:ext>
              </c:extLst>
              <c:f>'SDG-Toets'!$F$42</c:f>
              <c:numCache>
                <c:formatCode>0.00</c:formatCode>
                <c:ptCount val="1"/>
                <c:pt idx="0">
                  <c:v>3</c:v>
                </c:pt>
              </c:numCache>
            </c:numRef>
          </c:val>
          <c:extLst>
            <c:ext xmlns:c16="http://schemas.microsoft.com/office/drawing/2014/chart" uri="{C3380CC4-5D6E-409C-BE32-E72D297353CC}">
              <c16:uniqueId val="{0000000A-68BE-488E-A049-B5C78E7AE4D4}"/>
            </c:ext>
          </c:extLst>
        </c:ser>
        <c:ser>
          <c:idx val="54"/>
          <c:order val="9"/>
          <c:tx>
            <c:strRef>
              <c:f>'lijsten (verbetersuggesties)'!$A$31</c:f>
              <c:strCache>
                <c:ptCount val="1"/>
                <c:pt idx="0">
                  <c:v>SDG 10</c:v>
                </c:pt>
              </c:strCache>
            </c:strRef>
          </c:tx>
          <c:spPr>
            <a:solidFill>
              <a:schemeClr val="accent1"/>
            </a:solidFill>
            <a:ln>
              <a:noFill/>
            </a:ln>
            <a:effectLst/>
          </c:spPr>
          <c:invertIfNegative val="0"/>
          <c:dPt>
            <c:idx val="0"/>
            <c:invertIfNegative val="0"/>
            <c:bubble3D val="0"/>
            <c:spPr>
              <a:solidFill>
                <a:srgbClr val="CC0099"/>
              </a:solidFill>
              <a:ln>
                <a:noFill/>
              </a:ln>
              <a:effectLst/>
            </c:spPr>
            <c:extLst>
              <c:ext xmlns:c16="http://schemas.microsoft.com/office/drawing/2014/chart" uri="{C3380CC4-5D6E-409C-BE32-E72D297353CC}">
                <c16:uniqueId val="{00000008-2AB0-42AE-AD27-EF795C4D7AA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B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'SDG-Toets'!$F$4</c15:sqref>
                  </c15:fullRef>
                </c:ext>
              </c:extLst>
              <c:f>'SDG-Toets'!$F$4</c:f>
              <c:strCache>
                <c:ptCount val="1"/>
                <c:pt idx="0">
                  <c:v>Gemiddelde score</c:v>
                </c:pt>
              </c:strCache>
            </c:strRef>
          </c:cat>
          <c:val>
            <c:numRef>
              <c:extLst>
                <c:ext xmlns:c15="http://schemas.microsoft.com/office/drawing/2012/chart" uri="{02D57815-91ED-43cb-92C2-25804820EDAC}">
                  <c15:fullRef>
                    <c15:sqref>'SDG-Toets'!$F$47</c15:sqref>
                  </c15:fullRef>
                </c:ext>
              </c:extLst>
              <c:f>'SDG-Toets'!$F$47</c:f>
              <c:numCache>
                <c:formatCode>0.00</c:formatCode>
                <c:ptCount val="1"/>
                <c:pt idx="0">
                  <c:v>3</c:v>
                </c:pt>
              </c:numCache>
            </c:numRef>
          </c:val>
          <c:extLst>
            <c:ext xmlns:c16="http://schemas.microsoft.com/office/drawing/2014/chart" uri="{C3380CC4-5D6E-409C-BE32-E72D297353CC}">
              <c16:uniqueId val="{0000000B-68BE-488E-A049-B5C78E7AE4D4}"/>
            </c:ext>
          </c:extLst>
        </c:ser>
        <c:ser>
          <c:idx val="60"/>
          <c:order val="10"/>
          <c:tx>
            <c:strRef>
              <c:f>'lijsten (verbetersuggesties)'!$A$32</c:f>
              <c:strCache>
                <c:ptCount val="1"/>
                <c:pt idx="0">
                  <c:v>SDG 11</c:v>
                </c:pt>
              </c:strCache>
            </c:strRef>
          </c:tx>
          <c:spPr>
            <a:solidFill>
              <a:schemeClr val="accent1">
                <a:lumMod val="60000"/>
              </a:schemeClr>
            </a:solidFill>
            <a:ln>
              <a:noFill/>
            </a:ln>
            <a:effectLst/>
          </c:spPr>
          <c:invertIfNegative val="0"/>
          <c:dPt>
            <c:idx val="0"/>
            <c:invertIfNegative val="0"/>
            <c:bubble3D val="0"/>
            <c:spPr>
              <a:solidFill>
                <a:srgbClr val="FFAB2F"/>
              </a:solidFill>
              <a:ln>
                <a:noFill/>
              </a:ln>
              <a:effectLst/>
            </c:spPr>
            <c:extLst>
              <c:ext xmlns:c16="http://schemas.microsoft.com/office/drawing/2014/chart" uri="{C3380CC4-5D6E-409C-BE32-E72D297353CC}">
                <c16:uniqueId val="{0000000A-2AB0-42AE-AD27-EF795C4D7AA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BE"/>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'SDG-Toets'!$F$4</c15:sqref>
                  </c15:fullRef>
                </c:ext>
              </c:extLst>
              <c:f>'SDG-Toets'!$F$4</c:f>
              <c:strCache>
                <c:ptCount val="1"/>
                <c:pt idx="0">
                  <c:v>Gemiddelde score</c:v>
                </c:pt>
              </c:strCache>
            </c:strRef>
          </c:cat>
          <c:val>
            <c:numRef>
              <c:extLst>
                <c:ext xmlns:c15="http://schemas.microsoft.com/office/drawing/2012/chart" uri="{02D57815-91ED-43cb-92C2-25804820EDAC}">
                  <c15:fullRef>
                    <c15:sqref>'SDG-Toets'!$F$52</c15:sqref>
                  </c15:fullRef>
                </c:ext>
              </c:extLst>
              <c:f>'SDG-Toets'!$F$52</c:f>
              <c:numCache>
                <c:formatCode>0.00</c:formatCode>
                <c:ptCount val="1"/>
                <c:pt idx="0">
                  <c:v>3</c:v>
                </c:pt>
              </c:numCache>
            </c:numRef>
          </c:val>
          <c:extLst>
            <c:ext xmlns:c16="http://schemas.microsoft.com/office/drawing/2014/chart" uri="{C3380CC4-5D6E-409C-BE32-E72D297353CC}">
              <c16:uniqueId val="{0000000C-68BE-488E-A049-B5C78E7AE4D4}"/>
            </c:ext>
          </c:extLst>
        </c:ser>
        <c:ser>
          <c:idx val="69"/>
          <c:order val="11"/>
          <c:tx>
            <c:strRef>
              <c:f>'lijsten (verbetersuggesties)'!$A$33</c:f>
              <c:strCache>
                <c:ptCount val="1"/>
                <c:pt idx="0">
                  <c:v>SDG 12</c:v>
                </c:pt>
              </c:strCache>
            </c:strRef>
          </c:tx>
          <c:spPr>
            <a:solidFill>
              <a:srgbClr val="D6A3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BE"/>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'SDG-Toets'!$F$4</c15:sqref>
                  </c15:fullRef>
                </c:ext>
              </c:extLst>
              <c:f>'SDG-Toets'!$F$4</c:f>
              <c:strCache>
                <c:ptCount val="1"/>
                <c:pt idx="0">
                  <c:v>Gemiddelde score</c:v>
                </c:pt>
              </c:strCache>
            </c:strRef>
          </c:cat>
          <c:val>
            <c:numRef>
              <c:extLst>
                <c:ext xmlns:c15="http://schemas.microsoft.com/office/drawing/2012/chart" uri="{02D57815-91ED-43cb-92C2-25804820EDAC}">
                  <c15:fullRef>
                    <c15:sqref>'SDG-Toets'!$F$58</c15:sqref>
                  </c15:fullRef>
                </c:ext>
              </c:extLst>
              <c:f>'SDG-Toets'!$F$58</c:f>
              <c:numCache>
                <c:formatCode>0.00</c:formatCode>
                <c:ptCount val="1"/>
                <c:pt idx="0">
                  <c:v>3</c:v>
                </c:pt>
              </c:numCache>
            </c:numRef>
          </c:val>
          <c:extLst>
            <c:ext xmlns:c16="http://schemas.microsoft.com/office/drawing/2014/chart" uri="{C3380CC4-5D6E-409C-BE32-E72D297353CC}">
              <c16:uniqueId val="{0000000D-68BE-488E-A049-B5C78E7AE4D4}"/>
            </c:ext>
          </c:extLst>
        </c:ser>
        <c:ser>
          <c:idx val="76"/>
          <c:order val="12"/>
          <c:tx>
            <c:strRef>
              <c:f>'lijsten (verbetersuggesties)'!$A$34</c:f>
              <c:strCache>
                <c:ptCount val="1"/>
                <c:pt idx="0">
                  <c:v>SDG 13</c:v>
                </c:pt>
              </c:strCache>
            </c:strRef>
          </c:tx>
          <c:spPr>
            <a:solidFill>
              <a:schemeClr val="accent6">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B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'SDG-Toets'!$F$4</c15:sqref>
                  </c15:fullRef>
                </c:ext>
              </c:extLst>
              <c:f>'SDG-Toets'!$F$4</c:f>
              <c:strCache>
                <c:ptCount val="1"/>
                <c:pt idx="0">
                  <c:v>Gemiddelde score</c:v>
                </c:pt>
              </c:strCache>
            </c:strRef>
          </c:cat>
          <c:val>
            <c:numRef>
              <c:extLst>
                <c:ext xmlns:c15="http://schemas.microsoft.com/office/drawing/2012/chart" uri="{02D57815-91ED-43cb-92C2-25804820EDAC}">
                  <c15:fullRef>
                    <c15:sqref>'SDG-Toets'!$F$64</c15:sqref>
                  </c15:fullRef>
                </c:ext>
              </c:extLst>
              <c:f>'SDG-Toets'!$F$64</c:f>
              <c:numCache>
                <c:formatCode>0.00</c:formatCode>
                <c:ptCount val="1"/>
                <c:pt idx="0">
                  <c:v>3</c:v>
                </c:pt>
              </c:numCache>
            </c:numRef>
          </c:val>
          <c:extLst>
            <c:ext xmlns:c16="http://schemas.microsoft.com/office/drawing/2014/chart" uri="{C3380CC4-5D6E-409C-BE32-E72D297353CC}">
              <c16:uniqueId val="{0000000E-68BE-488E-A049-B5C78E7AE4D4}"/>
            </c:ext>
          </c:extLst>
        </c:ser>
        <c:ser>
          <c:idx val="78"/>
          <c:order val="13"/>
          <c:tx>
            <c:strRef>
              <c:f>'lijsten (verbetersuggesties)'!$A$35</c:f>
              <c:strCache>
                <c:ptCount val="1"/>
                <c:pt idx="0">
                  <c:v>SDG 14</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BE"/>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'SDG-Toets'!$F$4</c15:sqref>
                  </c15:fullRef>
                </c:ext>
              </c:extLst>
              <c:f>'SDG-Toets'!$F$4</c:f>
              <c:strCache>
                <c:ptCount val="1"/>
                <c:pt idx="0">
                  <c:v>Gemiddelde score</c:v>
                </c:pt>
              </c:strCache>
            </c:strRef>
          </c:cat>
          <c:val>
            <c:numRef>
              <c:extLst>
                <c:ext xmlns:c15="http://schemas.microsoft.com/office/drawing/2012/chart" uri="{02D57815-91ED-43cb-92C2-25804820EDAC}">
                  <c15:fullRef>
                    <c15:sqref>'SDG-Toets'!$F$68</c15:sqref>
                  </c15:fullRef>
                </c:ext>
              </c:extLst>
              <c:f>'SDG-Toets'!$F$68</c:f>
              <c:numCache>
                <c:formatCode>0.00</c:formatCode>
                <c:ptCount val="1"/>
                <c:pt idx="0">
                  <c:v>3</c:v>
                </c:pt>
              </c:numCache>
            </c:numRef>
          </c:val>
          <c:extLst>
            <c:ext xmlns:c16="http://schemas.microsoft.com/office/drawing/2014/chart" uri="{C3380CC4-5D6E-409C-BE32-E72D297353CC}">
              <c16:uniqueId val="{0000000F-68BE-488E-A049-B5C78E7AE4D4}"/>
            </c:ext>
          </c:extLst>
        </c:ser>
        <c:ser>
          <c:idx val="80"/>
          <c:order val="14"/>
          <c:tx>
            <c:strRef>
              <c:f>'lijsten (verbetersuggesties)'!$A$36</c:f>
              <c:strCache>
                <c:ptCount val="1"/>
                <c:pt idx="0">
                  <c:v>SDG 15</c:v>
                </c:pt>
              </c:strCache>
            </c:strRef>
          </c:tx>
          <c:spPr>
            <a:solidFill>
              <a:srgbClr val="99CC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B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'SDG-Toets'!$F$4</c15:sqref>
                  </c15:fullRef>
                </c:ext>
              </c:extLst>
              <c:f>'SDG-Toets'!$F$4</c:f>
              <c:strCache>
                <c:ptCount val="1"/>
                <c:pt idx="0">
                  <c:v>Gemiddelde score</c:v>
                </c:pt>
              </c:strCache>
            </c:strRef>
          </c:cat>
          <c:val>
            <c:numRef>
              <c:extLst>
                <c:ext xmlns:c15="http://schemas.microsoft.com/office/drawing/2012/chart" uri="{02D57815-91ED-43cb-92C2-25804820EDAC}">
                  <c15:fullRef>
                    <c15:sqref>'SDG-Toets'!$F$70:$F$71</c15:sqref>
                  </c15:fullRef>
                </c:ext>
              </c:extLst>
              <c:f>'SDG-Toets'!$F$70</c:f>
              <c:numCache>
                <c:formatCode>0.00</c:formatCode>
                <c:ptCount val="1"/>
                <c:pt idx="0">
                  <c:v>3</c:v>
                </c:pt>
              </c:numCache>
            </c:numRef>
          </c:val>
          <c:extLst>
            <c:ext xmlns:c16="http://schemas.microsoft.com/office/drawing/2014/chart" uri="{C3380CC4-5D6E-409C-BE32-E72D297353CC}">
              <c16:uniqueId val="{00000010-68BE-488E-A049-B5C78E7AE4D4}"/>
            </c:ext>
          </c:extLst>
        </c:ser>
        <c:ser>
          <c:idx val="85"/>
          <c:order val="15"/>
          <c:tx>
            <c:strRef>
              <c:f>'lijsten (verbetersuggesties)'!$A$37</c:f>
              <c:strCache>
                <c:ptCount val="1"/>
                <c:pt idx="0">
                  <c:v>SDG 16</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B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'SDG-Toets'!$F$4</c15:sqref>
                  </c15:fullRef>
                </c:ext>
              </c:extLst>
              <c:f>'SDG-Toets'!$F$4</c:f>
              <c:strCache>
                <c:ptCount val="1"/>
                <c:pt idx="0">
                  <c:v>Gemiddelde score</c:v>
                </c:pt>
              </c:strCache>
            </c:strRef>
          </c:cat>
          <c:val>
            <c:numRef>
              <c:extLst>
                <c:ext xmlns:c15="http://schemas.microsoft.com/office/drawing/2012/chart" uri="{02D57815-91ED-43cb-92C2-25804820EDAC}">
                  <c15:fullRef>
                    <c15:sqref>'SDG-Toets'!$F$73</c15:sqref>
                  </c15:fullRef>
                </c:ext>
              </c:extLst>
              <c:f>'SDG-Toets'!$F$73</c:f>
              <c:numCache>
                <c:formatCode>0.00</c:formatCode>
                <c:ptCount val="1"/>
                <c:pt idx="0">
                  <c:v>3</c:v>
                </c:pt>
              </c:numCache>
            </c:numRef>
          </c:val>
          <c:extLst>
            <c:ext xmlns:c16="http://schemas.microsoft.com/office/drawing/2014/chart" uri="{C3380CC4-5D6E-409C-BE32-E72D297353CC}">
              <c16:uniqueId val="{00000011-68BE-488E-A049-B5C78E7AE4D4}"/>
            </c:ext>
          </c:extLst>
        </c:ser>
        <c:ser>
          <c:idx val="89"/>
          <c:order val="16"/>
          <c:tx>
            <c:strRef>
              <c:f>'lijsten (verbetersuggesties)'!$A$38</c:f>
              <c:strCache>
                <c:ptCount val="1"/>
                <c:pt idx="0">
                  <c:v>SDG 17</c:v>
                </c:pt>
              </c:strCache>
            </c:strRef>
          </c:tx>
          <c:spPr>
            <a:solidFill>
              <a:schemeClr val="accent6">
                <a:lumMod val="50000"/>
              </a:schemeClr>
            </a:solidFill>
            <a:ln>
              <a:noFill/>
            </a:ln>
            <a:effectLst/>
          </c:spPr>
          <c:invertIfNegative val="0"/>
          <c:dPt>
            <c:idx val="0"/>
            <c:invertIfNegative val="0"/>
            <c:bubble3D val="0"/>
            <c:spPr>
              <a:solidFill>
                <a:srgbClr val="002060"/>
              </a:solidFill>
              <a:ln>
                <a:noFill/>
              </a:ln>
              <a:effectLst/>
            </c:spPr>
            <c:extLst>
              <c:ext xmlns:c16="http://schemas.microsoft.com/office/drawing/2014/chart" uri="{C3380CC4-5D6E-409C-BE32-E72D297353CC}">
                <c16:uniqueId val="{0000000C-2AB0-42AE-AD27-EF795C4D7AA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BE"/>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'SDG-Toets'!$F$4</c15:sqref>
                  </c15:fullRef>
                </c:ext>
              </c:extLst>
              <c:f>'SDG-Toets'!$F$4</c:f>
              <c:strCache>
                <c:ptCount val="1"/>
                <c:pt idx="0">
                  <c:v>Gemiddelde score</c:v>
                </c:pt>
              </c:strCache>
            </c:strRef>
          </c:cat>
          <c:val>
            <c:numRef>
              <c:extLst>
                <c:ext xmlns:c15="http://schemas.microsoft.com/office/drawing/2012/chart" uri="{02D57815-91ED-43cb-92C2-25804820EDAC}">
                  <c15:fullRef>
                    <c15:sqref>'SDG-Toets'!$F$78</c15:sqref>
                  </c15:fullRef>
                </c:ext>
              </c:extLst>
              <c:f>'SDG-Toets'!$F$78</c:f>
              <c:numCache>
                <c:formatCode>0.00</c:formatCode>
                <c:ptCount val="1"/>
                <c:pt idx="0">
                  <c:v>3</c:v>
                </c:pt>
              </c:numCache>
            </c:numRef>
          </c:val>
          <c:extLst>
            <c:ext xmlns:c16="http://schemas.microsoft.com/office/drawing/2014/chart" uri="{C3380CC4-5D6E-409C-BE32-E72D297353CC}">
              <c16:uniqueId val="{00000012-68BE-488E-A049-B5C78E7AE4D4}"/>
            </c:ext>
          </c:extLst>
        </c:ser>
        <c:dLbls>
          <c:showLegendKey val="0"/>
          <c:showVal val="1"/>
          <c:showCatName val="0"/>
          <c:showSerName val="0"/>
          <c:showPercent val="0"/>
          <c:showBubbleSize val="0"/>
        </c:dLbls>
        <c:gapWidth val="219"/>
        <c:overlap val="-27"/>
        <c:axId val="15897888"/>
        <c:axId val="15892480"/>
        <c:extLst/>
      </c:barChart>
      <c:catAx>
        <c:axId val="15897888"/>
        <c:scaling>
          <c:orientation val="minMax"/>
        </c:scaling>
        <c:delete val="1"/>
        <c:axPos val="b"/>
        <c:majorGridlines>
          <c:spPr>
            <a:ln w="9525" cap="flat" cmpd="sng" algn="ctr">
              <a:solidFill>
                <a:schemeClr val="tx1">
                  <a:lumMod val="15000"/>
                  <a:lumOff val="85000"/>
                </a:schemeClr>
              </a:solidFill>
              <a:round/>
            </a:ln>
            <a:effectLst/>
          </c:spPr>
        </c:majorGridlines>
        <c:minorGridlines>
          <c:spPr>
            <a:ln w="12700" cap="flat" cmpd="sng" algn="ctr">
              <a:solidFill>
                <a:schemeClr val="bg1"/>
              </a:solidFill>
              <a:round/>
            </a:ln>
            <a:effectLst/>
          </c:spPr>
        </c:minorGridlines>
        <c:numFmt formatCode="General" sourceLinked="1"/>
        <c:majorTickMark val="none"/>
        <c:minorTickMark val="none"/>
        <c:tickLblPos val="nextTo"/>
        <c:crossAx val="15892480"/>
        <c:crossesAt val="3"/>
        <c:auto val="1"/>
        <c:lblAlgn val="ctr"/>
        <c:lblOffset val="100"/>
        <c:noMultiLvlLbl val="0"/>
      </c:catAx>
      <c:valAx>
        <c:axId val="15892480"/>
        <c:scaling>
          <c:orientation val="minMax"/>
          <c:max val="5"/>
          <c:min val="1"/>
        </c:scaling>
        <c:delete val="0"/>
        <c:axPos val="l"/>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15897888"/>
        <c:crosses val="autoZero"/>
        <c:crossBetween val="between"/>
        <c:majorUnit val="0.5"/>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b="1" baseline="0"/>
              <a:t>Overzicht impact op de 5 P's</a:t>
            </a:r>
            <a:endParaRPr lang="nl-BE"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manualLayout>
          <c:layoutTarget val="inner"/>
          <c:xMode val="edge"/>
          <c:yMode val="edge"/>
          <c:x val="3.2182144588103097E-2"/>
          <c:y val="8.9355724380229665E-2"/>
          <c:w val="0.95631458649083101"/>
          <c:h val="0.87754013150626264"/>
        </c:manualLayout>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0-76BB-48EE-91ED-1F612E9961F9}"/>
              </c:ext>
            </c:extLst>
          </c:dPt>
          <c:dPt>
            <c:idx val="1"/>
            <c:invertIfNegative val="0"/>
            <c:bubble3D val="0"/>
            <c:spPr>
              <a:solidFill>
                <a:srgbClr val="FFAB2F"/>
              </a:solidFill>
              <a:ln>
                <a:noFill/>
              </a:ln>
              <a:effectLst/>
            </c:spPr>
            <c:extLst>
              <c:ext xmlns:c16="http://schemas.microsoft.com/office/drawing/2014/chart" uri="{C3380CC4-5D6E-409C-BE32-E72D297353CC}">
                <c16:uniqueId val="{00000001-76BB-48EE-91ED-1F612E9961F9}"/>
              </c:ext>
            </c:extLst>
          </c:dPt>
          <c:dPt>
            <c:idx val="2"/>
            <c:invertIfNegative val="0"/>
            <c:bubble3D val="0"/>
            <c:spPr>
              <a:solidFill>
                <a:srgbClr val="92D050"/>
              </a:solidFill>
              <a:ln>
                <a:noFill/>
              </a:ln>
              <a:effectLst/>
            </c:spPr>
            <c:extLst>
              <c:ext xmlns:c16="http://schemas.microsoft.com/office/drawing/2014/chart" uri="{C3380CC4-5D6E-409C-BE32-E72D297353CC}">
                <c16:uniqueId val="{00000002-76BB-48EE-91ED-1F612E9961F9}"/>
              </c:ext>
            </c:extLst>
          </c:dPt>
          <c:dPt>
            <c:idx val="4"/>
            <c:invertIfNegative val="0"/>
            <c:bubble3D val="0"/>
            <c:spPr>
              <a:solidFill>
                <a:srgbClr val="7030A0"/>
              </a:solidFill>
              <a:ln>
                <a:noFill/>
              </a:ln>
              <a:effectLst/>
            </c:spPr>
            <c:extLst>
              <c:ext xmlns:c16="http://schemas.microsoft.com/office/drawing/2014/chart" uri="{C3380CC4-5D6E-409C-BE32-E72D297353CC}">
                <c16:uniqueId val="{00000003-76BB-48EE-91ED-1F612E9961F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P''s'!$A$2:$A$6</c:f>
              <c:strCache>
                <c:ptCount val="5"/>
                <c:pt idx="0">
                  <c:v>People</c:v>
                </c:pt>
                <c:pt idx="1">
                  <c:v>Prosperity</c:v>
                </c:pt>
                <c:pt idx="2">
                  <c:v>Planet</c:v>
                </c:pt>
                <c:pt idx="3">
                  <c:v>Peace</c:v>
                </c:pt>
                <c:pt idx="4">
                  <c:v>Partnership</c:v>
                </c:pt>
              </c:strCache>
            </c:strRef>
          </c:cat>
          <c:val>
            <c:numRef>
              <c:f>'5 P''s'!$B$2:$B$6</c:f>
              <c:numCache>
                <c:formatCode>0.00</c:formatCode>
                <c:ptCount val="5"/>
                <c:pt idx="0">
                  <c:v>3</c:v>
                </c:pt>
                <c:pt idx="1">
                  <c:v>3</c:v>
                </c:pt>
                <c:pt idx="2">
                  <c:v>3</c:v>
                </c:pt>
                <c:pt idx="3">
                  <c:v>3</c:v>
                </c:pt>
                <c:pt idx="4">
                  <c:v>3</c:v>
                </c:pt>
              </c:numCache>
            </c:numRef>
          </c:val>
          <c:extLst>
            <c:ext xmlns:c16="http://schemas.microsoft.com/office/drawing/2014/chart" uri="{C3380CC4-5D6E-409C-BE32-E72D297353CC}">
              <c16:uniqueId val="{00000000-9E76-4036-B2E5-515DB4EAF0E6}"/>
            </c:ext>
          </c:extLst>
        </c:ser>
        <c:dLbls>
          <c:showLegendKey val="0"/>
          <c:showVal val="1"/>
          <c:showCatName val="0"/>
          <c:showSerName val="0"/>
          <c:showPercent val="0"/>
          <c:showBubbleSize val="0"/>
        </c:dLbls>
        <c:gapWidth val="150"/>
        <c:axId val="1607726111"/>
        <c:axId val="1607729855"/>
      </c:barChart>
      <c:catAx>
        <c:axId val="1607726111"/>
        <c:scaling>
          <c:orientation val="minMax"/>
        </c:scaling>
        <c:delete val="0"/>
        <c:axPos val="b"/>
        <c:numFmt formatCode="General" sourceLinked="1"/>
        <c:majorTickMark val="none"/>
        <c:minorTickMark val="none"/>
        <c:tickLblPos val="nextTo"/>
        <c:spPr>
          <a:noFill/>
          <a:ln w="3810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1607729855"/>
        <c:crossesAt val="3"/>
        <c:auto val="1"/>
        <c:lblAlgn val="ctr"/>
        <c:lblOffset val="100"/>
        <c:noMultiLvlLbl val="0"/>
      </c:catAx>
      <c:valAx>
        <c:axId val="1607729855"/>
        <c:scaling>
          <c:orientation val="minMax"/>
          <c:max val="5"/>
          <c:min val="1"/>
        </c:scaling>
        <c:delete val="0"/>
        <c:axPos val="l"/>
        <c:majorGridlines>
          <c:spPr>
            <a:ln w="9525" cap="flat" cmpd="sng" algn="ctr">
              <a:solidFill>
                <a:schemeClr val="tx1">
                  <a:lumMod val="15000"/>
                  <a:lumOff val="85000"/>
                </a:schemeClr>
              </a:solidFill>
              <a:round/>
            </a:ln>
            <a:effectLst/>
          </c:spPr>
        </c:majorGridlines>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160772611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gradFill>
        <a:gsLst>
          <a:gs pos="300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round/>
    </a:ln>
    <a:effectLst/>
  </c:spPr>
  <c:txPr>
    <a:bodyPr/>
    <a:lstStyle/>
    <a:p>
      <a:pPr>
        <a:defRPr/>
      </a:pPr>
      <a:endParaRPr lang="nl-B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nl-BE"/>
              <a:t>Score per SDG - Spinnewebdiagram</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nl-BE"/>
        </a:p>
      </c:txPr>
    </c:title>
    <c:autoTitleDeleted val="0"/>
    <c:plotArea>
      <c:layout/>
      <c:radarChart>
        <c:radarStyle val="marker"/>
        <c:varyColors val="0"/>
        <c:ser>
          <c:idx val="0"/>
          <c:order val="0"/>
          <c:spPr>
            <a:ln w="22225" cap="rnd">
              <a:solidFill>
                <a:schemeClr val="bg2">
                  <a:lumMod val="75000"/>
                </a:schemeClr>
              </a:solidFill>
              <a:round/>
            </a:ln>
            <a:effectLst>
              <a:outerShdw blurRad="57150" dist="19050" dir="5400000" algn="ctr" rotWithShape="0">
                <a:srgbClr val="000000">
                  <a:alpha val="63000"/>
                </a:srgbClr>
              </a:outerShdw>
            </a:effectLst>
          </c:spPr>
          <c:marker>
            <c:symbol val="none"/>
          </c:marker>
          <c:cat>
            <c:strRef>
              <c:f>'lijsten (verbetersuggesties)'!$A$22:$A$38</c:f>
              <c:strCache>
                <c:ptCount val="17"/>
                <c:pt idx="0">
                  <c:v>SDG 1</c:v>
                </c:pt>
                <c:pt idx="1">
                  <c:v>SDG 2</c:v>
                </c:pt>
                <c:pt idx="2">
                  <c:v>SDG 3</c:v>
                </c:pt>
                <c:pt idx="3">
                  <c:v>SDG 4</c:v>
                </c:pt>
                <c:pt idx="4">
                  <c:v>SDG 5</c:v>
                </c:pt>
                <c:pt idx="5">
                  <c:v>SDG 6</c:v>
                </c:pt>
                <c:pt idx="6">
                  <c:v>SDG 7</c:v>
                </c:pt>
                <c:pt idx="7">
                  <c:v>SDG 8</c:v>
                </c:pt>
                <c:pt idx="8">
                  <c:v>SDG 9</c:v>
                </c:pt>
                <c:pt idx="9">
                  <c:v>SDG 10</c:v>
                </c:pt>
                <c:pt idx="10">
                  <c:v>SDG 11</c:v>
                </c:pt>
                <c:pt idx="11">
                  <c:v>SDG 12</c:v>
                </c:pt>
                <c:pt idx="12">
                  <c:v>SDG 13</c:v>
                </c:pt>
                <c:pt idx="13">
                  <c:v>SDG 14</c:v>
                </c:pt>
                <c:pt idx="14">
                  <c:v>SDG 15</c:v>
                </c:pt>
                <c:pt idx="15">
                  <c:v>SDG 16</c:v>
                </c:pt>
                <c:pt idx="16">
                  <c:v>SDG 17</c:v>
                </c:pt>
              </c:strCache>
              <c:extLst xmlns:c15="http://schemas.microsoft.com/office/drawing/2012/chart"/>
            </c:strRef>
          </c:cat>
          <c:val>
            <c:numRef>
              <c:f>'lijsten (verbetersuggesties)'!$B$22:$B$38</c:f>
              <c:numCache>
                <c:formatCode>General</c:formatCode>
                <c:ptCount val="17"/>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numCache>
              <c:extLst xmlns:c15="http://schemas.microsoft.com/office/drawing/2012/chart"/>
            </c:numRef>
          </c:val>
          <c:extLst>
            <c:ext xmlns:c16="http://schemas.microsoft.com/office/drawing/2014/chart" uri="{C3380CC4-5D6E-409C-BE32-E72D297353CC}">
              <c16:uniqueId val="{00000001-78FE-4B29-A7F7-C22128091BEA}"/>
            </c:ext>
          </c:extLst>
        </c:ser>
        <c:ser>
          <c:idx val="1"/>
          <c:order val="1"/>
          <c:spPr>
            <a:ln w="34925" cap="rnd">
              <a:solidFill>
                <a:schemeClr val="accent1"/>
              </a:solidFill>
              <a:round/>
            </a:ln>
            <a:effectLst>
              <a:outerShdw blurRad="57150" dist="19050" dir="5400000" algn="ctr" rotWithShape="0">
                <a:srgbClr val="000000">
                  <a:alpha val="63000"/>
                </a:srgbClr>
              </a:outerShdw>
            </a:effectLst>
          </c:spPr>
          <c:marker>
            <c:symbol val="none"/>
          </c:marker>
          <c:cat>
            <c:strRef>
              <c:f>'lijsten (verbetersuggesties)'!$A$22:$A$38</c:f>
              <c:strCache>
                <c:ptCount val="17"/>
                <c:pt idx="0">
                  <c:v>SDG 1</c:v>
                </c:pt>
                <c:pt idx="1">
                  <c:v>SDG 2</c:v>
                </c:pt>
                <c:pt idx="2">
                  <c:v>SDG 3</c:v>
                </c:pt>
                <c:pt idx="3">
                  <c:v>SDG 4</c:v>
                </c:pt>
                <c:pt idx="4">
                  <c:v>SDG 5</c:v>
                </c:pt>
                <c:pt idx="5">
                  <c:v>SDG 6</c:v>
                </c:pt>
                <c:pt idx="6">
                  <c:v>SDG 7</c:v>
                </c:pt>
                <c:pt idx="7">
                  <c:v>SDG 8</c:v>
                </c:pt>
                <c:pt idx="8">
                  <c:v>SDG 9</c:v>
                </c:pt>
                <c:pt idx="9">
                  <c:v>SDG 10</c:v>
                </c:pt>
                <c:pt idx="10">
                  <c:v>SDG 11</c:v>
                </c:pt>
                <c:pt idx="11">
                  <c:v>SDG 12</c:v>
                </c:pt>
                <c:pt idx="12">
                  <c:v>SDG 13</c:v>
                </c:pt>
                <c:pt idx="13">
                  <c:v>SDG 14</c:v>
                </c:pt>
                <c:pt idx="14">
                  <c:v>SDG 15</c:v>
                </c:pt>
                <c:pt idx="15">
                  <c:v>SDG 16</c:v>
                </c:pt>
                <c:pt idx="16">
                  <c:v>SDG 17</c:v>
                </c:pt>
              </c:strCache>
            </c:strRef>
          </c:cat>
          <c:val>
            <c:numRef>
              <c:f>'lijsten (verbetersuggesties)'!$C$22:$C$38</c:f>
              <c:numCache>
                <c:formatCode>0.00</c:formatCode>
                <c:ptCount val="17"/>
                <c:pt idx="0">
                  <c:v>3</c:v>
                </c:pt>
                <c:pt idx="1">
                  <c:v>3</c:v>
                </c:pt>
                <c:pt idx="2" formatCode="General">
                  <c:v>3</c:v>
                </c:pt>
                <c:pt idx="3" formatCode="General">
                  <c:v>3</c:v>
                </c:pt>
                <c:pt idx="4" formatCode="General">
                  <c:v>3</c:v>
                </c:pt>
                <c:pt idx="5" formatCode="General">
                  <c:v>3</c:v>
                </c:pt>
                <c:pt idx="6" formatCode="General">
                  <c:v>3</c:v>
                </c:pt>
                <c:pt idx="7" formatCode="General">
                  <c:v>3</c:v>
                </c:pt>
                <c:pt idx="8" formatCode="General">
                  <c:v>3</c:v>
                </c:pt>
                <c:pt idx="9" formatCode="General">
                  <c:v>3</c:v>
                </c:pt>
                <c:pt idx="10" formatCode="General">
                  <c:v>3</c:v>
                </c:pt>
                <c:pt idx="11" formatCode="General">
                  <c:v>3</c:v>
                </c:pt>
                <c:pt idx="12" formatCode="General">
                  <c:v>3</c:v>
                </c:pt>
                <c:pt idx="13" formatCode="General">
                  <c:v>3</c:v>
                </c:pt>
                <c:pt idx="14" formatCode="General">
                  <c:v>3</c:v>
                </c:pt>
                <c:pt idx="15" formatCode="General">
                  <c:v>3</c:v>
                </c:pt>
                <c:pt idx="16" formatCode="General">
                  <c:v>3</c:v>
                </c:pt>
              </c:numCache>
            </c:numRef>
          </c:val>
          <c:extLst>
            <c:ext xmlns:c16="http://schemas.microsoft.com/office/drawing/2014/chart" uri="{C3380CC4-5D6E-409C-BE32-E72D297353CC}">
              <c16:uniqueId val="{00000000-78FE-4B29-A7F7-C22128091BEA}"/>
            </c:ext>
          </c:extLst>
        </c:ser>
        <c:dLbls>
          <c:showLegendKey val="0"/>
          <c:showVal val="0"/>
          <c:showCatName val="0"/>
          <c:showSerName val="0"/>
          <c:showPercent val="0"/>
          <c:showBubbleSize val="0"/>
        </c:dLbls>
        <c:axId val="217618976"/>
        <c:axId val="217622720"/>
        <c:extLst/>
      </c:radarChart>
      <c:catAx>
        <c:axId val="21761897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217622720"/>
        <c:crosses val="autoZero"/>
        <c:auto val="1"/>
        <c:lblAlgn val="ctr"/>
        <c:lblOffset val="100"/>
        <c:noMultiLvlLbl val="0"/>
      </c:catAx>
      <c:valAx>
        <c:axId val="217622720"/>
        <c:scaling>
          <c:orientation val="minMax"/>
          <c:max val="5"/>
          <c:min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2176189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5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jpeg"/><Relationship Id="rId13" Type="http://schemas.openxmlformats.org/officeDocument/2006/relationships/image" Target="../media/image16.jpe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jpeg"/><Relationship Id="rId17" Type="http://schemas.openxmlformats.org/officeDocument/2006/relationships/image" Target="../media/image20.jpeg"/><Relationship Id="rId2" Type="http://schemas.openxmlformats.org/officeDocument/2006/relationships/image" Target="../media/image5.png"/><Relationship Id="rId16" Type="http://schemas.openxmlformats.org/officeDocument/2006/relationships/image" Target="../media/image19.jpe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jpeg"/><Relationship Id="rId5" Type="http://schemas.openxmlformats.org/officeDocument/2006/relationships/image" Target="../media/image8.png"/><Relationship Id="rId15" Type="http://schemas.openxmlformats.org/officeDocument/2006/relationships/image" Target="../media/image18.jpeg"/><Relationship Id="rId10" Type="http://schemas.openxmlformats.org/officeDocument/2006/relationships/image" Target="../media/image13.jpeg"/><Relationship Id="rId4" Type="http://schemas.openxmlformats.org/officeDocument/2006/relationships/image" Target="../media/image7.png"/><Relationship Id="rId9" Type="http://schemas.openxmlformats.org/officeDocument/2006/relationships/image" Target="../media/image12.jpeg"/><Relationship Id="rId14" Type="http://schemas.openxmlformats.org/officeDocument/2006/relationships/image" Target="../media/image17.jpe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24</xdr:row>
      <xdr:rowOff>152400</xdr:rowOff>
    </xdr:from>
    <xdr:to>
      <xdr:col>0</xdr:col>
      <xdr:colOff>3979604</xdr:colOff>
      <xdr:row>34</xdr:row>
      <xdr:rowOff>135255</xdr:rowOff>
    </xdr:to>
    <xdr:pic>
      <xdr:nvPicPr>
        <xdr:cNvPr id="2" name="Picture 1" descr="VVSG Kennisnetwerk :: VVSG Kennisnetwerk">
          <a:extLst>
            <a:ext uri="{FF2B5EF4-FFF2-40B4-BE49-F238E27FC236}">
              <a16:creationId xmlns:a16="http://schemas.microsoft.com/office/drawing/2014/main" id="{763DC92F-B1CF-72BC-B90E-BC64F3938A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487400"/>
          <a:ext cx="3983414" cy="1895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4343401</xdr:colOff>
      <xdr:row>23</xdr:row>
      <xdr:rowOff>166158</xdr:rowOff>
    </xdr:from>
    <xdr:to>
      <xdr:col>0</xdr:col>
      <xdr:colOff>6383655</xdr:colOff>
      <xdr:row>33</xdr:row>
      <xdr:rowOff>15240</xdr:rowOff>
    </xdr:to>
    <xdr:pic>
      <xdr:nvPicPr>
        <xdr:cNvPr id="3" name="Picture 2" descr="Communications materials - United Nations Sustainable Development">
          <a:extLst>
            <a:ext uri="{FF2B5EF4-FFF2-40B4-BE49-F238E27FC236}">
              <a16:creationId xmlns:a16="http://schemas.microsoft.com/office/drawing/2014/main" id="{2829B107-1D10-91D0-47A8-16FBE7086E5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343401" y="13310658"/>
          <a:ext cx="2047874" cy="17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7143751</xdr:colOff>
      <xdr:row>27</xdr:row>
      <xdr:rowOff>38100</xdr:rowOff>
    </xdr:from>
    <xdr:to>
      <xdr:col>1</xdr:col>
      <xdr:colOff>1</xdr:colOff>
      <xdr:row>32</xdr:row>
      <xdr:rowOff>131342</xdr:rowOff>
    </xdr:to>
    <xdr:pic>
      <xdr:nvPicPr>
        <xdr:cNvPr id="4" name="Picture 3" descr="Idea Consult | MVO Vlaanderen">
          <a:extLst>
            <a:ext uri="{FF2B5EF4-FFF2-40B4-BE49-F238E27FC236}">
              <a16:creationId xmlns:a16="http://schemas.microsoft.com/office/drawing/2014/main" id="{A4CA85B8-AD51-511D-5564-E534738EB84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143751" y="13944600"/>
          <a:ext cx="3257550" cy="10495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8468</xdr:rowOff>
    </xdr:from>
    <xdr:to>
      <xdr:col>1</xdr:col>
      <xdr:colOff>0</xdr:colOff>
      <xdr:row>5</xdr:row>
      <xdr:rowOff>287224</xdr:rowOff>
    </xdr:to>
    <xdr:pic>
      <xdr:nvPicPr>
        <xdr:cNvPr id="2" name="Picture 1" descr="Geen armoede - SDG Monitor">
          <a:extLst>
            <a:ext uri="{FF2B5EF4-FFF2-40B4-BE49-F238E27FC236}">
              <a16:creationId xmlns:a16="http://schemas.microsoft.com/office/drawing/2014/main" id="{48D07A31-A456-4FC4-947A-453D290AE4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12801"/>
          <a:ext cx="910167" cy="9253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8</xdr:row>
      <xdr:rowOff>15242</xdr:rowOff>
    </xdr:from>
    <xdr:to>
      <xdr:col>1</xdr:col>
      <xdr:colOff>0</xdr:colOff>
      <xdr:row>9</xdr:row>
      <xdr:rowOff>248233</xdr:rowOff>
    </xdr:to>
    <xdr:pic>
      <xdr:nvPicPr>
        <xdr:cNvPr id="4" name="Afbeelding 3">
          <a:extLst>
            <a:ext uri="{FF2B5EF4-FFF2-40B4-BE49-F238E27FC236}">
              <a16:creationId xmlns:a16="http://schemas.microsoft.com/office/drawing/2014/main" id="{1E655E67-8E38-472F-830C-1A5B64F610C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 y="3232575"/>
          <a:ext cx="910166" cy="885348"/>
        </a:xfrm>
        <a:prstGeom prst="rect">
          <a:avLst/>
        </a:prstGeom>
        <a:noFill/>
      </xdr:spPr>
    </xdr:pic>
    <xdr:clientData/>
  </xdr:twoCellAnchor>
  <xdr:twoCellAnchor editAs="oneCell">
    <xdr:from>
      <xdr:col>0</xdr:col>
      <xdr:colOff>0</xdr:colOff>
      <xdr:row>12</xdr:row>
      <xdr:rowOff>9234</xdr:rowOff>
    </xdr:from>
    <xdr:to>
      <xdr:col>1</xdr:col>
      <xdr:colOff>2999</xdr:colOff>
      <xdr:row>13</xdr:row>
      <xdr:rowOff>324051</xdr:rowOff>
    </xdr:to>
    <xdr:pic>
      <xdr:nvPicPr>
        <xdr:cNvPr id="3" name="Afbeelding 2">
          <a:extLst>
            <a:ext uri="{FF2B5EF4-FFF2-40B4-BE49-F238E27FC236}">
              <a16:creationId xmlns:a16="http://schemas.microsoft.com/office/drawing/2014/main" id="{8FD6D17B-0EC6-104E-3469-A802A4EF91CE}"/>
            </a:ext>
            <a:ext uri="{147F2762-F138-4A5C-976F-8EAC2B608ADB}">
              <a16:predDERef xmlns:a16="http://schemas.microsoft.com/office/drawing/2014/main" pred="{1E655E67-8E38-472F-830C-1A5B64F610C8}"/>
            </a:ext>
          </a:extLst>
        </xdr:cNvPr>
        <xdr:cNvPicPr>
          <a:picLocks noChangeAspect="1"/>
        </xdr:cNvPicPr>
      </xdr:nvPicPr>
      <xdr:blipFill>
        <a:blip xmlns:r="http://schemas.openxmlformats.org/officeDocument/2006/relationships" r:embed="rId3"/>
        <a:stretch>
          <a:fillRect/>
        </a:stretch>
      </xdr:blipFill>
      <xdr:spPr>
        <a:xfrm>
          <a:off x="0" y="5110401"/>
          <a:ext cx="913166" cy="957648"/>
        </a:xfrm>
        <a:prstGeom prst="rect">
          <a:avLst/>
        </a:prstGeom>
        <a:noFill/>
      </xdr:spPr>
    </xdr:pic>
    <xdr:clientData/>
  </xdr:twoCellAnchor>
  <xdr:twoCellAnchor editAs="oneCell">
    <xdr:from>
      <xdr:col>0</xdr:col>
      <xdr:colOff>0</xdr:colOff>
      <xdr:row>18</xdr:row>
      <xdr:rowOff>171025</xdr:rowOff>
    </xdr:from>
    <xdr:to>
      <xdr:col>1</xdr:col>
      <xdr:colOff>0</xdr:colOff>
      <xdr:row>20</xdr:row>
      <xdr:rowOff>361559</xdr:rowOff>
    </xdr:to>
    <xdr:pic>
      <xdr:nvPicPr>
        <xdr:cNvPr id="6" name="Afbeelding 5">
          <a:extLst>
            <a:ext uri="{FF2B5EF4-FFF2-40B4-BE49-F238E27FC236}">
              <a16:creationId xmlns:a16="http://schemas.microsoft.com/office/drawing/2014/main" id="{05A92E7F-8E53-48D2-87C8-79DD793AD154}"/>
            </a:ext>
            <a:ext uri="{147F2762-F138-4A5C-976F-8EAC2B608ADB}">
              <a16:predDERef xmlns:a16="http://schemas.microsoft.com/office/drawing/2014/main" pred="{8FD6D17B-0EC6-104E-3469-A802A4EF91C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9209192"/>
          <a:ext cx="910167" cy="1030427"/>
        </a:xfrm>
        <a:prstGeom prst="rect">
          <a:avLst/>
        </a:prstGeom>
      </xdr:spPr>
    </xdr:pic>
    <xdr:clientData/>
  </xdr:twoCellAnchor>
  <xdr:twoCellAnchor editAs="oneCell">
    <xdr:from>
      <xdr:col>0</xdr:col>
      <xdr:colOff>0</xdr:colOff>
      <xdr:row>32</xdr:row>
      <xdr:rowOff>8465</xdr:rowOff>
    </xdr:from>
    <xdr:to>
      <xdr:col>0</xdr:col>
      <xdr:colOff>898799</xdr:colOff>
      <xdr:row>33</xdr:row>
      <xdr:rowOff>324273</xdr:rowOff>
    </xdr:to>
    <xdr:pic>
      <xdr:nvPicPr>
        <xdr:cNvPr id="8" name="Afbeelding 7">
          <a:extLst>
            <a:ext uri="{FF2B5EF4-FFF2-40B4-BE49-F238E27FC236}">
              <a16:creationId xmlns:a16="http://schemas.microsoft.com/office/drawing/2014/main" id="{19D198A7-925E-445A-BF52-01D69D19AB16}"/>
            </a:ext>
            <a:ext uri="{147F2762-F138-4A5C-976F-8EAC2B608ADB}">
              <a16:predDERef xmlns:a16="http://schemas.microsoft.com/office/drawing/2014/main" pred="{05A92E7F-8E53-48D2-87C8-79DD793AD15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16296215"/>
          <a:ext cx="894989" cy="975785"/>
        </a:xfrm>
        <a:prstGeom prst="rect">
          <a:avLst/>
        </a:prstGeom>
      </xdr:spPr>
    </xdr:pic>
    <xdr:clientData/>
  </xdr:twoCellAnchor>
  <xdr:twoCellAnchor editAs="oneCell">
    <xdr:from>
      <xdr:col>0</xdr:col>
      <xdr:colOff>2</xdr:colOff>
      <xdr:row>36</xdr:row>
      <xdr:rowOff>1</xdr:rowOff>
    </xdr:from>
    <xdr:to>
      <xdr:col>1</xdr:col>
      <xdr:colOff>1933</xdr:colOff>
      <xdr:row>37</xdr:row>
      <xdr:rowOff>243957</xdr:rowOff>
    </xdr:to>
    <xdr:pic>
      <xdr:nvPicPr>
        <xdr:cNvPr id="10" name="Afbeelding 9">
          <a:extLst>
            <a:ext uri="{FF2B5EF4-FFF2-40B4-BE49-F238E27FC236}">
              <a16:creationId xmlns:a16="http://schemas.microsoft.com/office/drawing/2014/main" id="{86F64175-2FBE-4384-B5A6-C14088BF667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 y="19767827"/>
          <a:ext cx="897281" cy="897331"/>
        </a:xfrm>
        <a:prstGeom prst="rect">
          <a:avLst/>
        </a:prstGeom>
      </xdr:spPr>
    </xdr:pic>
    <xdr:clientData/>
  </xdr:twoCellAnchor>
  <xdr:twoCellAnchor editAs="oneCell">
    <xdr:from>
      <xdr:col>0</xdr:col>
      <xdr:colOff>2</xdr:colOff>
      <xdr:row>57</xdr:row>
      <xdr:rowOff>4969</xdr:rowOff>
    </xdr:from>
    <xdr:to>
      <xdr:col>1</xdr:col>
      <xdr:colOff>0</xdr:colOff>
      <xdr:row>58</xdr:row>
      <xdr:rowOff>208556</xdr:rowOff>
    </xdr:to>
    <xdr:pic>
      <xdr:nvPicPr>
        <xdr:cNvPr id="12" name="Afbeelding 11">
          <a:extLst>
            <a:ext uri="{FF2B5EF4-FFF2-40B4-BE49-F238E27FC236}">
              <a16:creationId xmlns:a16="http://schemas.microsoft.com/office/drawing/2014/main" id="{8A03F0D0-360C-4A45-B759-22C60FC2C4D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 y="31561708"/>
          <a:ext cx="911085" cy="904837"/>
        </a:xfrm>
        <a:prstGeom prst="rect">
          <a:avLst/>
        </a:prstGeom>
      </xdr:spPr>
    </xdr:pic>
    <xdr:clientData/>
  </xdr:twoCellAnchor>
  <xdr:twoCellAnchor editAs="oneCell">
    <xdr:from>
      <xdr:col>0</xdr:col>
      <xdr:colOff>0</xdr:colOff>
      <xdr:row>24</xdr:row>
      <xdr:rowOff>7620</xdr:rowOff>
    </xdr:from>
    <xdr:to>
      <xdr:col>1</xdr:col>
      <xdr:colOff>0</xdr:colOff>
      <xdr:row>25</xdr:row>
      <xdr:rowOff>287087</xdr:rowOff>
    </xdr:to>
    <xdr:pic>
      <xdr:nvPicPr>
        <xdr:cNvPr id="14" name="Afbeelding 13">
          <a:extLst>
            <a:ext uri="{FF2B5EF4-FFF2-40B4-BE49-F238E27FC236}">
              <a16:creationId xmlns:a16="http://schemas.microsoft.com/office/drawing/2014/main" id="{BA3707E2-669D-48E8-89F4-7DF81BDDFF36}"/>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11906968"/>
          <a:ext cx="911087" cy="904501"/>
        </a:xfrm>
        <a:prstGeom prst="rect">
          <a:avLst/>
        </a:prstGeom>
      </xdr:spPr>
    </xdr:pic>
    <xdr:clientData/>
  </xdr:twoCellAnchor>
  <xdr:twoCellAnchor editAs="oneCell">
    <xdr:from>
      <xdr:col>0</xdr:col>
      <xdr:colOff>0</xdr:colOff>
      <xdr:row>28</xdr:row>
      <xdr:rowOff>21802</xdr:rowOff>
    </xdr:from>
    <xdr:to>
      <xdr:col>1</xdr:col>
      <xdr:colOff>16951</xdr:colOff>
      <xdr:row>29</xdr:row>
      <xdr:rowOff>208914</xdr:rowOff>
    </xdr:to>
    <xdr:pic>
      <xdr:nvPicPr>
        <xdr:cNvPr id="16" name="Afbeelding 15">
          <a:extLst>
            <a:ext uri="{FF2B5EF4-FFF2-40B4-BE49-F238E27FC236}">
              <a16:creationId xmlns:a16="http://schemas.microsoft.com/office/drawing/2014/main" id="{0E05A0EE-45F8-4F98-A373-D7087B13B812}"/>
            </a:ext>
            <a:ext uri="{147F2762-F138-4A5C-976F-8EAC2B608ADB}">
              <a16:predDERef xmlns:a16="http://schemas.microsoft.com/office/drawing/2014/main" pred="{BA3707E2-669D-48E8-89F4-7DF81BDDFF36}"/>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0" y="14097635"/>
          <a:ext cx="915688" cy="920115"/>
        </a:xfrm>
        <a:prstGeom prst="rect">
          <a:avLst/>
        </a:prstGeom>
      </xdr:spPr>
    </xdr:pic>
    <xdr:clientData/>
  </xdr:twoCellAnchor>
  <xdr:twoCellAnchor editAs="oneCell">
    <xdr:from>
      <xdr:col>0</xdr:col>
      <xdr:colOff>0</xdr:colOff>
      <xdr:row>40</xdr:row>
      <xdr:rowOff>173972</xdr:rowOff>
    </xdr:from>
    <xdr:to>
      <xdr:col>1</xdr:col>
      <xdr:colOff>0</xdr:colOff>
      <xdr:row>42</xdr:row>
      <xdr:rowOff>283151</xdr:rowOff>
    </xdr:to>
    <xdr:pic>
      <xdr:nvPicPr>
        <xdr:cNvPr id="34" name="Afbeelding 33">
          <a:extLst>
            <a:ext uri="{FF2B5EF4-FFF2-40B4-BE49-F238E27FC236}">
              <a16:creationId xmlns:a16="http://schemas.microsoft.com/office/drawing/2014/main" id="{782F7966-0936-40D1-AEFF-368ABD04A5AB}"/>
            </a:ext>
            <a:ext uri="{147F2762-F138-4A5C-976F-8EAC2B608ADB}">
              <a16:predDERef xmlns:a16="http://schemas.microsoft.com/office/drawing/2014/main" pred="{0E05A0EE-45F8-4F98-A373-D7087B13B81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0" y="28296535"/>
          <a:ext cx="912813" cy="920754"/>
        </a:xfrm>
        <a:prstGeom prst="rect">
          <a:avLst/>
        </a:prstGeom>
      </xdr:spPr>
    </xdr:pic>
    <xdr:clientData/>
  </xdr:twoCellAnchor>
  <xdr:twoCellAnchor editAs="oneCell">
    <xdr:from>
      <xdr:col>0</xdr:col>
      <xdr:colOff>0</xdr:colOff>
      <xdr:row>46</xdr:row>
      <xdr:rowOff>11700</xdr:rowOff>
    </xdr:from>
    <xdr:to>
      <xdr:col>0</xdr:col>
      <xdr:colOff>898500</xdr:colOff>
      <xdr:row>47</xdr:row>
      <xdr:rowOff>244264</xdr:rowOff>
    </xdr:to>
    <xdr:pic>
      <xdr:nvPicPr>
        <xdr:cNvPr id="36" name="Afbeelding 35">
          <a:extLst>
            <a:ext uri="{FF2B5EF4-FFF2-40B4-BE49-F238E27FC236}">
              <a16:creationId xmlns:a16="http://schemas.microsoft.com/office/drawing/2014/main" id="{340C4BFD-7234-4F8B-82CF-250383E9CE6A}"/>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0" y="24057033"/>
          <a:ext cx="909930" cy="877300"/>
        </a:xfrm>
        <a:prstGeom prst="rect">
          <a:avLst/>
        </a:prstGeom>
      </xdr:spPr>
    </xdr:pic>
    <xdr:clientData/>
  </xdr:twoCellAnchor>
  <xdr:twoCellAnchor editAs="oneCell">
    <xdr:from>
      <xdr:col>0</xdr:col>
      <xdr:colOff>0</xdr:colOff>
      <xdr:row>51</xdr:row>
      <xdr:rowOff>11430</xdr:rowOff>
    </xdr:from>
    <xdr:to>
      <xdr:col>1</xdr:col>
      <xdr:colOff>2699</xdr:colOff>
      <xdr:row>52</xdr:row>
      <xdr:rowOff>250102</xdr:rowOff>
    </xdr:to>
    <xdr:pic>
      <xdr:nvPicPr>
        <xdr:cNvPr id="38" name="Afbeelding 37">
          <a:extLst>
            <a:ext uri="{FF2B5EF4-FFF2-40B4-BE49-F238E27FC236}">
              <a16:creationId xmlns:a16="http://schemas.microsoft.com/office/drawing/2014/main" id="{E28B67FD-294E-4A88-995E-5041F54E8162}"/>
            </a:ext>
            <a:ext uri="{147F2762-F138-4A5C-976F-8EAC2B608ADB}">
              <a16:predDERef xmlns:a16="http://schemas.microsoft.com/office/drawing/2014/main" pred="{340C4BFD-7234-4F8B-82CF-250383E9CE6A}"/>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0" y="34470102"/>
          <a:ext cx="902891" cy="909594"/>
        </a:xfrm>
        <a:prstGeom prst="rect">
          <a:avLst/>
        </a:prstGeom>
      </xdr:spPr>
    </xdr:pic>
    <xdr:clientData/>
  </xdr:twoCellAnchor>
  <xdr:twoCellAnchor editAs="oneCell">
    <xdr:from>
      <xdr:col>0</xdr:col>
      <xdr:colOff>0</xdr:colOff>
      <xdr:row>63</xdr:row>
      <xdr:rowOff>11430</xdr:rowOff>
    </xdr:from>
    <xdr:to>
      <xdr:col>1</xdr:col>
      <xdr:colOff>1807</xdr:colOff>
      <xdr:row>64</xdr:row>
      <xdr:rowOff>320550</xdr:rowOff>
    </xdr:to>
    <xdr:pic>
      <xdr:nvPicPr>
        <xdr:cNvPr id="40" name="Afbeelding 39">
          <a:extLst>
            <a:ext uri="{FF2B5EF4-FFF2-40B4-BE49-F238E27FC236}">
              <a16:creationId xmlns:a16="http://schemas.microsoft.com/office/drawing/2014/main" id="{90C83234-8800-429E-9104-D35BE5E8368E}"/>
            </a:ext>
            <a:ext uri="{147F2762-F138-4A5C-976F-8EAC2B608ADB}">
              <a16:predDERef xmlns:a16="http://schemas.microsoft.com/office/drawing/2014/main" pred="{E28B67FD-294E-4A88-995E-5041F54E8162}"/>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0" y="43102133"/>
          <a:ext cx="897157" cy="931148"/>
        </a:xfrm>
        <a:prstGeom prst="rect">
          <a:avLst/>
        </a:prstGeom>
      </xdr:spPr>
    </xdr:pic>
    <xdr:clientData/>
  </xdr:twoCellAnchor>
  <xdr:twoCellAnchor editAs="oneCell">
    <xdr:from>
      <xdr:col>0</xdr:col>
      <xdr:colOff>0</xdr:colOff>
      <xdr:row>67</xdr:row>
      <xdr:rowOff>25162</xdr:rowOff>
    </xdr:from>
    <xdr:to>
      <xdr:col>1</xdr:col>
      <xdr:colOff>1807</xdr:colOff>
      <xdr:row>67</xdr:row>
      <xdr:rowOff>934410</xdr:rowOff>
    </xdr:to>
    <xdr:pic>
      <xdr:nvPicPr>
        <xdr:cNvPr id="42" name="Afbeelding 41">
          <a:extLst>
            <a:ext uri="{FF2B5EF4-FFF2-40B4-BE49-F238E27FC236}">
              <a16:creationId xmlns:a16="http://schemas.microsoft.com/office/drawing/2014/main" id="{3FCD6BDC-05E6-4272-A84F-8D82A9026712}"/>
            </a:ext>
            <a:ext uri="{147F2762-F138-4A5C-976F-8EAC2B608ADB}">
              <a16:predDERef xmlns:a16="http://schemas.microsoft.com/office/drawing/2014/main" pred="{90C83234-8800-429E-9104-D35BE5E8368E}"/>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0" y="35944995"/>
          <a:ext cx="911974" cy="913058"/>
        </a:xfrm>
        <a:prstGeom prst="rect">
          <a:avLst/>
        </a:prstGeom>
      </xdr:spPr>
    </xdr:pic>
    <xdr:clientData/>
  </xdr:twoCellAnchor>
  <xdr:twoCellAnchor editAs="oneCell">
    <xdr:from>
      <xdr:col>0</xdr:col>
      <xdr:colOff>0</xdr:colOff>
      <xdr:row>69</xdr:row>
      <xdr:rowOff>0</xdr:rowOff>
    </xdr:from>
    <xdr:to>
      <xdr:col>1</xdr:col>
      <xdr:colOff>2223</xdr:colOff>
      <xdr:row>70</xdr:row>
      <xdr:rowOff>206232</xdr:rowOff>
    </xdr:to>
    <xdr:pic>
      <xdr:nvPicPr>
        <xdr:cNvPr id="44" name="Afbeelding 43">
          <a:extLst>
            <a:ext uri="{FF2B5EF4-FFF2-40B4-BE49-F238E27FC236}">
              <a16:creationId xmlns:a16="http://schemas.microsoft.com/office/drawing/2014/main" id="{653E4F24-E612-435A-9924-CB799420E3DF}"/>
            </a:ext>
            <a:ext uri="{147F2762-F138-4A5C-976F-8EAC2B608ADB}">
              <a16:predDERef xmlns:a16="http://schemas.microsoft.com/office/drawing/2014/main" pred="{3FCD6BDC-05E6-4272-A84F-8D82A9026712}"/>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0" y="48910876"/>
          <a:ext cx="888048" cy="855928"/>
        </a:xfrm>
        <a:prstGeom prst="rect">
          <a:avLst/>
        </a:prstGeom>
      </xdr:spPr>
    </xdr:pic>
    <xdr:clientData/>
  </xdr:twoCellAnchor>
  <xdr:twoCellAnchor editAs="oneCell">
    <xdr:from>
      <xdr:col>0</xdr:col>
      <xdr:colOff>0</xdr:colOff>
      <xdr:row>72</xdr:row>
      <xdr:rowOff>3</xdr:rowOff>
    </xdr:from>
    <xdr:to>
      <xdr:col>1</xdr:col>
      <xdr:colOff>0</xdr:colOff>
      <xdr:row>73</xdr:row>
      <xdr:rowOff>267102</xdr:rowOff>
    </xdr:to>
    <xdr:pic>
      <xdr:nvPicPr>
        <xdr:cNvPr id="46" name="Afbeelding 45">
          <a:extLst>
            <a:ext uri="{FF2B5EF4-FFF2-40B4-BE49-F238E27FC236}">
              <a16:creationId xmlns:a16="http://schemas.microsoft.com/office/drawing/2014/main" id="{00AB7F32-B7BB-4344-A39B-8353CB057A71}"/>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0" y="42986742"/>
          <a:ext cx="911087" cy="914442"/>
        </a:xfrm>
        <a:prstGeom prst="rect">
          <a:avLst/>
        </a:prstGeom>
      </xdr:spPr>
    </xdr:pic>
    <xdr:clientData/>
  </xdr:twoCellAnchor>
  <xdr:twoCellAnchor editAs="oneCell">
    <xdr:from>
      <xdr:col>0</xdr:col>
      <xdr:colOff>7937</xdr:colOff>
      <xdr:row>77</xdr:row>
      <xdr:rowOff>1915</xdr:rowOff>
    </xdr:from>
    <xdr:to>
      <xdr:col>1</xdr:col>
      <xdr:colOff>2466</xdr:colOff>
      <xdr:row>78</xdr:row>
      <xdr:rowOff>285611</xdr:rowOff>
    </xdr:to>
    <xdr:pic>
      <xdr:nvPicPr>
        <xdr:cNvPr id="48" name="Afbeelding 47">
          <a:extLst>
            <a:ext uri="{FF2B5EF4-FFF2-40B4-BE49-F238E27FC236}">
              <a16:creationId xmlns:a16="http://schemas.microsoft.com/office/drawing/2014/main" id="{734CA7B7-4053-4933-9365-33BEACA494FC}"/>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7937" y="53810228"/>
          <a:ext cx="904167" cy="9347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238125</xdr:colOff>
      <xdr:row>9</xdr:row>
      <xdr:rowOff>38100</xdr:rowOff>
    </xdr:from>
    <xdr:to>
      <xdr:col>17</xdr:col>
      <xdr:colOff>228600</xdr:colOff>
      <xdr:row>36</xdr:row>
      <xdr:rowOff>47625</xdr:rowOff>
    </xdr:to>
    <xdr:graphicFrame macro="">
      <xdr:nvGraphicFramePr>
        <xdr:cNvPr id="8" name="Grafiek 7">
          <a:extLst>
            <a:ext uri="{FF2B5EF4-FFF2-40B4-BE49-F238E27FC236}">
              <a16:creationId xmlns:a16="http://schemas.microsoft.com/office/drawing/2014/main" id="{B5F3BC03-A7E4-47D1-803C-D609BB6A71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190501</xdr:colOff>
      <xdr:row>66</xdr:row>
      <xdr:rowOff>175259</xdr:rowOff>
    </xdr:from>
    <xdr:to>
      <xdr:col>17</xdr:col>
      <xdr:colOff>171450</xdr:colOff>
      <xdr:row>93</xdr:row>
      <xdr:rowOff>19050</xdr:rowOff>
    </xdr:to>
    <xdr:graphicFrame macro="">
      <xdr:nvGraphicFramePr>
        <xdr:cNvPr id="4" name="Chart 3">
          <a:extLst>
            <a:ext uri="{FF2B5EF4-FFF2-40B4-BE49-F238E27FC236}">
              <a16:creationId xmlns:a16="http://schemas.microsoft.com/office/drawing/2014/main" id="{A2773700-C7E8-442B-A190-56B33CC7F4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238125</xdr:colOff>
      <xdr:row>37</xdr:row>
      <xdr:rowOff>142874</xdr:rowOff>
    </xdr:from>
    <xdr:to>
      <xdr:col>17</xdr:col>
      <xdr:colOff>180975</xdr:colOff>
      <xdr:row>65</xdr:row>
      <xdr:rowOff>38099</xdr:rowOff>
    </xdr:to>
    <xdr:graphicFrame macro="">
      <xdr:nvGraphicFramePr>
        <xdr:cNvPr id="27" name="Chart 26">
          <a:extLst>
            <a:ext uri="{FF2B5EF4-FFF2-40B4-BE49-F238E27FC236}">
              <a16:creationId xmlns:a16="http://schemas.microsoft.com/office/drawing/2014/main" id="{C226941A-A060-4A35-B879-2FB83D2A69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0.05033</cdr:x>
      <cdr:y>0.52076</cdr:y>
    </cdr:from>
    <cdr:to>
      <cdr:x>0.97513</cdr:x>
      <cdr:y>0.52076</cdr:y>
    </cdr:to>
    <cdr:cxnSp macro="">
      <cdr:nvCxnSpPr>
        <cdr:cNvPr id="6" name="Rechte verbindingslijn 5">
          <a:extLst xmlns:a="http://schemas.openxmlformats.org/drawingml/2006/main">
            <a:ext uri="{FF2B5EF4-FFF2-40B4-BE49-F238E27FC236}">
              <a16:creationId xmlns:a16="http://schemas.microsoft.com/office/drawing/2014/main" id="{707C493F-339A-BF0E-F5FE-6DA0723C43CF}"/>
            </a:ext>
          </a:extLst>
        </cdr:cNvPr>
        <cdr:cNvCxnSpPr/>
      </cdr:nvCxnSpPr>
      <cdr:spPr>
        <a:xfrm xmlns:a="http://schemas.openxmlformats.org/drawingml/2006/main">
          <a:off x="631367" y="2683472"/>
          <a:ext cx="11601084" cy="0"/>
        </a:xfrm>
        <a:prstGeom xmlns:a="http://schemas.openxmlformats.org/drawingml/2006/main" prst="line">
          <a:avLst/>
        </a:prstGeom>
        <a:ln xmlns:a="http://schemas.openxmlformats.org/drawingml/2006/main" w="2540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persons/person.xml><?xml version="1.0" encoding="utf-8"?>
<personList xmlns="http://schemas.microsoft.com/office/spreadsheetml/2018/threadedcomments" xmlns:x="http://schemas.openxmlformats.org/spreadsheetml/2006/main">
  <person displayName="Albers Hanne" id="{77B65607-8819-4493-BA7B-7087FE3C41C1}" userId="S::hanne.albers@vvsg.be::a22912ec-c440-4948-8106-082253b4c508"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54202DC-F9FF-4F41-81E8-19B16C6C836A}" name="Table1" displayName="Table1" ref="B4:E7" totalsRowShown="0" headerRowDxfId="5" dataDxfId="4">
  <autoFilter ref="B4:E7" xr:uid="{854202DC-F9FF-4F41-81E8-19B16C6C836A}">
    <filterColumn colId="0" hiddenButton="1"/>
    <filterColumn colId="1" hiddenButton="1"/>
    <filterColumn colId="2" hiddenButton="1"/>
    <filterColumn colId="3" hiddenButton="1"/>
  </autoFilter>
  <tableColumns count="4">
    <tableColumn id="1" xr3:uid="{998F6B9F-1086-47EC-A444-FDCEEF91EBF1}" name="Score" dataDxfId="3"/>
    <tableColumn id="2" xr3:uid="{2C0099B3-6C03-46A2-B177-232AA9BF9FD4}" name="Behaald" dataDxfId="2"/>
    <tableColumn id="4" xr3:uid="{468821B6-4403-452E-9AB9-1CB7F26668BB}" name="Score bij een neutrale impact" dataDxfId="1">
      <calculatedColumnFormula>17*3</calculatedColumnFormula>
    </tableColumn>
    <tableColumn id="5" xr3:uid="{31D6DD42-4E3B-4672-820A-D3DB8A6954E1}" name="Maximumscore" dataDxfId="0"/>
  </tableColumns>
  <tableStyleInfo name="TableStyleLight2"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2" dT="2022-12-01T12:04:18.90" personId="{77B65607-8819-4493-BA7B-7087FE3C41C1}" id="{3F6452D8-CA84-4F32-9C2F-C0F2F53D2BDA}">
    <text>Ik zou niets in italique zetten, bemoeilijkt leesbaarheid.</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hyperlink" Target="https://www.sdgs.be/nl/working-animals-empowering-sustainable-growth%20%20%20https:/www.sdgs.be/nl/trim-footprint" TargetMode="External"/><Relationship Id="rId18" Type="http://schemas.openxmlformats.org/officeDocument/2006/relationships/hyperlink" Target="https://www.sdgs.be/nl/ontbijt-met-een-rebel-0" TargetMode="External"/><Relationship Id="rId26" Type="http://schemas.openxmlformats.org/officeDocument/2006/relationships/hyperlink" Target="https://sdgs.be/nl/sdg-babbelbox-move-dilsen-stokkem" TargetMode="External"/><Relationship Id="rId39" Type="http://schemas.openxmlformats.org/officeDocument/2006/relationships/hyperlink" Target="https://smart.flanders.be/open-data-beleid/open-data-charter" TargetMode="External"/><Relationship Id="rId21" Type="http://schemas.openxmlformats.org/officeDocument/2006/relationships/hyperlink" Target="https://www.sdgs.be/nl/futureproef" TargetMode="External"/><Relationship Id="rId34" Type="http://schemas.openxmlformats.org/officeDocument/2006/relationships/hyperlink" Target="https://www.rodekruis.be/wat-doen-we/hulpverlening/mensen-zelfredzaam-maken/project-hartveilig/hoe-maak-ik-mijn-gemeente-of-stad-hartveilig/" TargetMode="External"/><Relationship Id="rId42" Type="http://schemas.openxmlformats.org/officeDocument/2006/relationships/hyperlink" Target="https://www.vvsg.be/Leden/Internationaal/SDG-pagina/SDG%20en%20beleid/Aftoetsing%20beleidsdomeinen/Nota%20SDGs%20en%20beleidsthema.pdf" TargetMode="External"/><Relationship Id="rId7" Type="http://schemas.openxmlformats.org/officeDocument/2006/relationships/hyperlink" Target="https://www.vvsg.be/Leden/Internationaal/SDG-pagina/SDG-materiaal/SDG-publicaties/Lokale%20Schouders_07062021NL.pdf" TargetMode="External"/><Relationship Id="rId2" Type="http://schemas.openxmlformats.org/officeDocument/2006/relationships/hyperlink" Target="https://www.vvsg.be/Leden/Internationaal/SDG-pagina/SDG-materiaal/SDG-publicaties/Lokale%20Schouders_07062021NL.pdf" TargetMode="External"/><Relationship Id="rId16" Type="http://schemas.openxmlformats.org/officeDocument/2006/relationships/hyperlink" Target="https://www.sdgs.be/nl/sustainable-stories" TargetMode="External"/><Relationship Id="rId29" Type="http://schemas.openxmlformats.org/officeDocument/2006/relationships/hyperlink" Target="http://kindvriendelijkestedenengemeenten.be/home" TargetMode="External"/><Relationship Id="rId1" Type="http://schemas.openxmlformats.org/officeDocument/2006/relationships/hyperlink" Target="https://www.vvsg.be/Leden/Internationaal/SDG-pagina/SDG-materiaal/SDG-publicaties/Lokale%20Schouders_07062021NL.pdf" TargetMode="External"/><Relationship Id="rId6" Type="http://schemas.openxmlformats.org/officeDocument/2006/relationships/hyperlink" Target="https://www.vvsg.be/Leden/Internationaal/SDG-pagina/SDG-materiaal/SDG-publicaties/Lokale%20Schouders_07062021NL.pdf" TargetMode="External"/><Relationship Id="rId11" Type="http://schemas.openxmlformats.org/officeDocument/2006/relationships/hyperlink" Target="https://www.vvsg.be/Leden/Internationaal/SDG-pagina/SDG-materiaal/SDG-publicaties/Lokale%20Schouders_07062021NL.pdf" TargetMode="External"/><Relationship Id="rId24" Type="http://schemas.openxmlformats.org/officeDocument/2006/relationships/hyperlink" Target="https://www.sdgs.be/nl/proper-strand-lopers" TargetMode="External"/><Relationship Id="rId32" Type="http://schemas.openxmlformats.org/officeDocument/2006/relationships/hyperlink" Target="https://www.fietsersbond.be/fietsgemeentefietsstad-2022" TargetMode="External"/><Relationship Id="rId37" Type="http://schemas.openxmlformats.org/officeDocument/2006/relationships/hyperlink" Target="https://www.vvsg.be/nieuws/eerste-vlaamse-boslabels-voor-lokale-besturen-uitgereikt" TargetMode="External"/><Relationship Id="rId40" Type="http://schemas.openxmlformats.org/officeDocument/2006/relationships/hyperlink" Target="https://www.preventiemethodieken.be/charter-gezonde-gemeente" TargetMode="External"/><Relationship Id="rId45" Type="http://schemas.openxmlformats.org/officeDocument/2006/relationships/printerSettings" Target="../printerSettings/printerSettings4.bin"/><Relationship Id="rId5" Type="http://schemas.openxmlformats.org/officeDocument/2006/relationships/hyperlink" Target="https://www.vvsg.be/Leden/Internationaal/SDG-pagina/SDG-materiaal/SDG-publicaties/Lokale%20Schouders_07062021NL.pdf" TargetMode="External"/><Relationship Id="rId15" Type="http://schemas.openxmlformats.org/officeDocument/2006/relationships/hyperlink" Target="https://www.sdgs.be/nl/educatief-platform-equator" TargetMode="External"/><Relationship Id="rId23" Type="http://schemas.openxmlformats.org/officeDocument/2006/relationships/hyperlink" Target="https://www.sdgs.be/nl/kick-jong-lokaal-kabaal" TargetMode="External"/><Relationship Id="rId28" Type="http://schemas.openxmlformats.org/officeDocument/2006/relationships/hyperlink" Target="https://www.sdgs.be/nl/sdg-bingo" TargetMode="External"/><Relationship Id="rId36" Type="http://schemas.openxmlformats.org/officeDocument/2006/relationships/hyperlink" Target="https://www.weekvandebij.be/bijenvriendelijkste-gemeente-deelnemen" TargetMode="External"/><Relationship Id="rId10" Type="http://schemas.openxmlformats.org/officeDocument/2006/relationships/hyperlink" Target="https://www.vvsg.be/Leden/Internationaal/SDG-pagina/SDG-materiaal/SDG-publicaties/Lokale%20Schouders_07062021NL.pdf" TargetMode="External"/><Relationship Id="rId19" Type="http://schemas.openxmlformats.org/officeDocument/2006/relationships/hyperlink" Target="https://www.sdgs.be/nl/genderneutrale-kleuterwerking" TargetMode="External"/><Relationship Id="rId31" Type="http://schemas.openxmlformats.org/officeDocument/2006/relationships/hyperlink" Target="https://www.gezondleven.be/settings/gezonde-gemeente/wat-is-gezonde-gemeente" TargetMode="External"/><Relationship Id="rId44" Type="http://schemas.openxmlformats.org/officeDocument/2006/relationships/hyperlink" Target="https://www.vvsg.be/Leden/Internationaal/SDG-pagina/SDG%20en%20beleid/Aftoetsing%20beleidsdomeinen/Nota%20SDGs%20en%20beleidsthema.pdf" TargetMode="External"/><Relationship Id="rId4" Type="http://schemas.openxmlformats.org/officeDocument/2006/relationships/hyperlink" Target="https://www.vvsg.be/Leden/Internationaal/SDG-pagina/SDG-materiaal/SDG-publicaties/Lokale%20Schouders_07062021NL.pdf" TargetMode="External"/><Relationship Id="rId9" Type="http://schemas.openxmlformats.org/officeDocument/2006/relationships/hyperlink" Target="https://www.vvsg.be/Leden/Internationaal/SDG-pagina/SDG-materiaal/SDG-publicaties/Lokale%20Schouders_07062021NL.pdf" TargetMode="External"/><Relationship Id="rId14" Type="http://schemas.openxmlformats.org/officeDocument/2006/relationships/hyperlink" Target="https://www.sdgs.be/nl/op-wielekes-destelbergen-heusden" TargetMode="External"/><Relationship Id="rId22" Type="http://schemas.openxmlformats.org/officeDocument/2006/relationships/hyperlink" Target="https://www.sdgs.be/nl/launch-sustainable-just-cities-platform" TargetMode="External"/><Relationship Id="rId27" Type="http://schemas.openxmlformats.org/officeDocument/2006/relationships/hyperlink" Target="https://www.sdgs.be/nl/duurzame-doendersdag-hoeilaart-1" TargetMode="External"/><Relationship Id="rId30" Type="http://schemas.openxmlformats.org/officeDocument/2006/relationships/hyperlink" Target="https://www.dementie.be/ecdcontact/dementievriendelijke-gemeenten/" TargetMode="External"/><Relationship Id="rId35" Type="http://schemas.openxmlformats.org/officeDocument/2006/relationships/hyperlink" Target="http://save.ovk.be/stappenplansave/stappenplan/" TargetMode="External"/><Relationship Id="rId43" Type="http://schemas.openxmlformats.org/officeDocument/2006/relationships/hyperlink" Target="https://www.vvsg.be/Leden/Internationaal/SDG-pagina/SDG%20en%20beleid/Aftoetsing%20beleidsdomeinen/Nota%20SDGs%20en%20beleidsthema.pdf" TargetMode="External"/><Relationship Id="rId8" Type="http://schemas.openxmlformats.org/officeDocument/2006/relationships/hyperlink" Target="https://www.vvsg.be/Leden/Internationaal/SDG-pagina/SDG-materiaal/SDG-publicaties/Lokale%20Schouders_07062021NL.pdf" TargetMode="External"/><Relationship Id="rId3" Type="http://schemas.openxmlformats.org/officeDocument/2006/relationships/hyperlink" Target="https://www.vvsg.be/Leden/Internationaal/SDG-pagina/SDG-materiaal/SDG-publicaties/Lokale%20Schouders_07062021NL.pdf" TargetMode="External"/><Relationship Id="rId12" Type="http://schemas.openxmlformats.org/officeDocument/2006/relationships/hyperlink" Target="https://www.sdgs.be/nl/repair-cafe-1),%20%20(https:/www.sdgs.be/nl/kippenproject" TargetMode="External"/><Relationship Id="rId17" Type="http://schemas.openxmlformats.org/officeDocument/2006/relationships/hyperlink" Target="https://www.sdgs.be/nl/sdgsschool%20%20https:/www.sdgs.be/nl/sdg-lessen-op-de-lagere-school" TargetMode="External"/><Relationship Id="rId25" Type="http://schemas.openxmlformats.org/officeDocument/2006/relationships/hyperlink" Target="https://www.sdgs.be/nl/educatieve-milieuboottochten-met-de-milieuboot-1" TargetMode="External"/><Relationship Id="rId33" Type="http://schemas.openxmlformats.org/officeDocument/2006/relationships/hyperlink" Target="https://fairtradegemeenten.be/doe-mee/behaal-de-titel-van-fairtradegemeente/" TargetMode="External"/><Relationship Id="rId38" Type="http://schemas.openxmlformats.org/officeDocument/2006/relationships/hyperlink" Target="https://www.inter.vlaanderen/charter" TargetMode="External"/><Relationship Id="rId20" Type="http://schemas.openxmlformats.org/officeDocument/2006/relationships/hyperlink" Target="https://www.sdgs.be/nl/madagascar-electrification-rurale-rurale-electrificatie" TargetMode="External"/><Relationship Id="rId41" Type="http://schemas.openxmlformats.org/officeDocument/2006/relationships/hyperlink" Target="https://www.vvsg.be/Leden/Internationaal/SDG-pagina/SDG%20en%20beleid/Aftoetsing%20beleidsdomeinen/Nota%20SDGs%20en%20beleidsthe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4F12B-01FF-4B1C-A6C3-F6C50DE68D42}">
  <sheetPr>
    <pageSetUpPr fitToPage="1"/>
  </sheetPr>
  <dimension ref="A1:A37"/>
  <sheetViews>
    <sheetView showGridLines="0" showRowColHeaders="0" view="pageLayout" zoomScaleNormal="100" workbookViewId="0">
      <selection activeCell="A2" sqref="A2"/>
    </sheetView>
  </sheetViews>
  <sheetFormatPr defaultColWidth="9.109375" defaultRowHeight="14.4" x14ac:dyDescent="0.3"/>
  <cols>
    <col min="1" max="1" width="150.88671875" style="5" customWidth="1"/>
    <col min="2" max="16384" width="9.109375" style="48"/>
  </cols>
  <sheetData>
    <row r="1" spans="1:1" ht="20.399999999999999" thickBot="1" x14ac:dyDescent="0.45">
      <c r="A1" s="7" t="s">
        <v>0</v>
      </c>
    </row>
    <row r="2" spans="1:1" ht="173.4" thickTop="1" x14ac:dyDescent="0.3">
      <c r="A2" s="5" t="s">
        <v>847</v>
      </c>
    </row>
    <row r="4" spans="1:1" ht="18" thickBot="1" x14ac:dyDescent="0.4">
      <c r="A4" s="8" t="s">
        <v>1</v>
      </c>
    </row>
    <row r="5" spans="1:1" ht="202.2" thickTop="1" x14ac:dyDescent="0.3">
      <c r="A5" s="5" t="s">
        <v>849</v>
      </c>
    </row>
    <row r="7" spans="1:1" x14ac:dyDescent="0.3">
      <c r="A7" s="5" t="s">
        <v>2</v>
      </c>
    </row>
    <row r="8" spans="1:1" ht="28.8" x14ac:dyDescent="0.3">
      <c r="A8" s="5" t="s">
        <v>3</v>
      </c>
    </row>
    <row r="10" spans="1:1" ht="57.6" x14ac:dyDescent="0.3">
      <c r="A10" s="5" t="s">
        <v>869</v>
      </c>
    </row>
    <row r="11" spans="1:1" ht="57.6" x14ac:dyDescent="0.3">
      <c r="A11" s="5" t="s">
        <v>870</v>
      </c>
    </row>
    <row r="13" spans="1:1" ht="18" thickBot="1" x14ac:dyDescent="0.4">
      <c r="A13" s="8" t="s">
        <v>4</v>
      </c>
    </row>
    <row r="14" spans="1:1" ht="72.599999999999994" thickTop="1" x14ac:dyDescent="0.3">
      <c r="A14" s="5" t="s">
        <v>844</v>
      </c>
    </row>
    <row r="15" spans="1:1" ht="27.75" customHeight="1" x14ac:dyDescent="0.3"/>
    <row r="16" spans="1:1" ht="18" thickBot="1" x14ac:dyDescent="0.4">
      <c r="A16" s="8" t="s">
        <v>5</v>
      </c>
    </row>
    <row r="17" spans="1:1" ht="72.599999999999994" thickTop="1" x14ac:dyDescent="0.3">
      <c r="A17" s="5" t="s">
        <v>6</v>
      </c>
    </row>
    <row r="22" spans="1:1" x14ac:dyDescent="0.3">
      <c r="A22"/>
    </row>
    <row r="37" spans="1:1" x14ac:dyDescent="0.3">
      <c r="A37"/>
    </row>
  </sheetData>
  <sheetProtection algorithmName="SHA-512" hashValue="8rC5he1D34Jo6fKkEaPXZpzo7TiQm2MOAot2FLGVhL2kq5ECIGlpAhHI9uL3uEqnUbeovEBkWCDKmyLhtD95QA==" saltValue="4D4uQ1Xf1a8/2HOfvKrO+A==" spinCount="100000" sheet="1" objects="1" scenarios="1"/>
  <pageMargins left="0.70866141732283472" right="0.70866141732283472" top="0.74803149606299213" bottom="0.74803149606299213" header="0.31496062992125984" footer="0.31496062992125984"/>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1B99E-833F-41F6-8DC3-31F8BF68D337}">
  <dimension ref="A1:L851"/>
  <sheetViews>
    <sheetView zoomScaleNormal="100" workbookViewId="0">
      <pane xSplit="2" ySplit="4" topLeftCell="C5" activePane="bottomRight" state="frozen"/>
      <selection pane="topRight" activeCell="D1" sqref="D1"/>
      <selection pane="bottomLeft" activeCell="A5" sqref="A5"/>
      <selection pane="bottomRight" sqref="A1:K1"/>
    </sheetView>
  </sheetViews>
  <sheetFormatPr defaultColWidth="9.109375" defaultRowHeight="14.4" x14ac:dyDescent="0.3"/>
  <cols>
    <col min="1" max="1" width="13.33203125" style="31" customWidth="1"/>
    <col min="2" max="2" width="20.88671875" style="31" customWidth="1"/>
    <col min="3" max="3" width="63.33203125" style="31" customWidth="1"/>
    <col min="4" max="4" width="19.5546875" style="32" customWidth="1"/>
    <col min="5" max="5" width="17" style="47" bestFit="1" customWidth="1"/>
    <col min="6" max="6" width="24.5546875" style="34" bestFit="1" customWidth="1"/>
    <col min="7" max="7" width="26.88671875" style="35" customWidth="1"/>
    <col min="8" max="8" width="23.5546875" style="22" customWidth="1"/>
    <col min="9" max="9" width="9.109375" style="56"/>
    <col min="10" max="10" width="71.6640625" style="36" customWidth="1"/>
    <col min="11" max="11" width="100" style="31" customWidth="1"/>
    <col min="12" max="16384" width="9.109375" style="22"/>
  </cols>
  <sheetData>
    <row r="1" spans="1:12" ht="20.399999999999999" thickBot="1" x14ac:dyDescent="0.35">
      <c r="A1" s="79" t="s">
        <v>7</v>
      </c>
      <c r="B1" s="79"/>
      <c r="C1" s="79"/>
      <c r="D1" s="79"/>
      <c r="E1" s="79"/>
      <c r="F1" s="79"/>
      <c r="G1" s="79"/>
      <c r="H1" s="79"/>
      <c r="I1" s="79"/>
      <c r="J1" s="79"/>
      <c r="K1" s="79"/>
    </row>
    <row r="2" spans="1:12" ht="15" thickTop="1" x14ac:dyDescent="0.3">
      <c r="A2" s="80" t="s">
        <v>845</v>
      </c>
      <c r="B2" s="80"/>
      <c r="C2" s="80"/>
      <c r="D2" s="80"/>
      <c r="E2" s="80"/>
      <c r="F2" s="80"/>
      <c r="G2" s="80"/>
      <c r="H2" s="80"/>
      <c r="I2" s="80"/>
      <c r="J2" s="80"/>
      <c r="K2" s="80"/>
    </row>
    <row r="3" spans="1:12" x14ac:dyDescent="0.3">
      <c r="A3" s="81"/>
      <c r="B3" s="81"/>
      <c r="C3" s="81"/>
      <c r="D3" s="81"/>
      <c r="E3" s="81"/>
      <c r="F3" s="81"/>
      <c r="G3" s="81"/>
      <c r="H3" s="81"/>
      <c r="I3" s="81"/>
      <c r="J3" s="81"/>
      <c r="K3" s="81"/>
    </row>
    <row r="4" spans="1:12" s="28" customFormat="1" x14ac:dyDescent="0.3">
      <c r="A4" s="23" t="s">
        <v>8</v>
      </c>
      <c r="B4" s="23" t="s">
        <v>9</v>
      </c>
      <c r="C4" s="23" t="s">
        <v>10</v>
      </c>
      <c r="D4" s="25" t="s">
        <v>11</v>
      </c>
      <c r="E4" s="24" t="s">
        <v>12</v>
      </c>
      <c r="F4" s="24" t="s">
        <v>13</v>
      </c>
      <c r="G4" s="25" t="s">
        <v>14</v>
      </c>
      <c r="H4" s="26" t="s">
        <v>5</v>
      </c>
      <c r="I4" s="59"/>
      <c r="J4" s="27" t="s">
        <v>15</v>
      </c>
      <c r="K4" s="23" t="s">
        <v>16</v>
      </c>
    </row>
    <row r="5" spans="1:12" ht="51.75" customHeight="1" x14ac:dyDescent="0.3">
      <c r="A5" s="73"/>
      <c r="B5" s="74" t="s">
        <v>17</v>
      </c>
      <c r="C5" s="52" t="s">
        <v>18</v>
      </c>
      <c r="D5" s="63" t="s">
        <v>843</v>
      </c>
      <c r="E5" s="29">
        <f>IF(D5='lijsten (SDG-Toets)'!$A$2,'lijsten (SDG-Toets)'!$A$9, IF('SDG-Toets'!D5='lijsten (SDG-Toets)'!$A$3,'lijsten (SDG-Toets)'!$A$10, IF('SDG-Toets'!D5='lijsten (SDG-Toets)'!$A$6,'lijsten (SDG-Toets)'!$A$13, IF('SDG-Toets'!D5='lijsten (SDG-Toets)'!$A$4, 'lijsten (SDG-Toets)'!$A$11, IF('SDG-Toets'!D5='lijsten (SDG-Toets)'!$A$5,'lijsten (SDG-Toets)'!$A$12,0)))))</f>
        <v>3</v>
      </c>
      <c r="F5" s="71">
        <f>AVERAGE(E5:E7)</f>
        <v>3</v>
      </c>
      <c r="G5" s="30"/>
      <c r="H5" s="30"/>
      <c r="J5" s="72" t="s">
        <v>19</v>
      </c>
      <c r="K5" s="72" t="s">
        <v>20</v>
      </c>
    </row>
    <row r="6" spans="1:12" ht="51.75" customHeight="1" x14ac:dyDescent="0.3">
      <c r="A6" s="73"/>
      <c r="B6" s="74"/>
      <c r="C6" s="52" t="s">
        <v>21</v>
      </c>
      <c r="D6" s="63" t="s">
        <v>843</v>
      </c>
      <c r="E6" s="29">
        <f>IF(D6='lijsten (SDG-Toets)'!$A$2,'lijsten (SDG-Toets)'!$A$9, IF('SDG-Toets'!D6='lijsten (SDG-Toets)'!$A$3,'lijsten (SDG-Toets)'!$A$10, IF('SDG-Toets'!D6='lijsten (SDG-Toets)'!$A$6,'lijsten (SDG-Toets)'!$A$13, IF('SDG-Toets'!D6='lijsten (SDG-Toets)'!$A$4, 'lijsten (SDG-Toets)'!$A$11, IF('SDG-Toets'!D6='lijsten (SDG-Toets)'!$A$5,'lijsten (SDG-Toets)'!$A$12,0)))))</f>
        <v>3</v>
      </c>
      <c r="F6" s="71"/>
      <c r="G6" s="30"/>
      <c r="H6" s="30"/>
      <c r="J6" s="72"/>
      <c r="K6" s="72"/>
    </row>
    <row r="7" spans="1:12" ht="72.599999999999994" customHeight="1" x14ac:dyDescent="0.3">
      <c r="A7" s="73"/>
      <c r="B7" s="74"/>
      <c r="C7" s="52" t="s">
        <v>22</v>
      </c>
      <c r="D7" s="63" t="s">
        <v>843</v>
      </c>
      <c r="E7" s="29">
        <f>IF(D7='lijsten (SDG-Toets)'!$A$2,'lijsten (SDG-Toets)'!$A$9, IF('SDG-Toets'!D7='lijsten (SDG-Toets)'!$A$3,'lijsten (SDG-Toets)'!$A$10, IF('SDG-Toets'!D7='lijsten (SDG-Toets)'!$A$6,'lijsten (SDG-Toets)'!$A$13, IF('SDG-Toets'!D7='lijsten (SDG-Toets)'!$A$4, 'lijsten (SDG-Toets)'!$A$11, IF('SDG-Toets'!D7='lijsten (SDG-Toets)'!$A$5,'lijsten (SDG-Toets)'!$A$12,0)))))</f>
        <v>3</v>
      </c>
      <c r="F7" s="71"/>
      <c r="G7" s="30"/>
      <c r="H7" s="30"/>
      <c r="J7" s="72"/>
      <c r="K7" s="72"/>
    </row>
    <row r="8" spans="1:12" x14ac:dyDescent="0.3">
      <c r="A8" s="62"/>
      <c r="B8" s="70"/>
      <c r="C8" s="64"/>
      <c r="D8" s="65"/>
      <c r="E8" s="66"/>
      <c r="F8" s="66"/>
      <c r="G8" s="67"/>
      <c r="H8" s="67"/>
      <c r="I8" s="55"/>
      <c r="J8" s="62"/>
      <c r="K8" s="62"/>
    </row>
    <row r="9" spans="1:12" ht="51.75" customHeight="1" x14ac:dyDescent="0.3">
      <c r="A9" s="73"/>
      <c r="B9" s="74" t="s">
        <v>23</v>
      </c>
      <c r="C9" s="52" t="s">
        <v>24</v>
      </c>
      <c r="D9" s="63" t="s">
        <v>843</v>
      </c>
      <c r="E9" s="29">
        <f>IF(D9='lijsten (SDG-Toets)'!$A$2,'lijsten (SDG-Toets)'!$A$9, IF('SDG-Toets'!D9='lijsten (SDG-Toets)'!$A$3,'lijsten (SDG-Toets)'!$A$10, IF('SDG-Toets'!D9='lijsten (SDG-Toets)'!$A$6,'lijsten (SDG-Toets)'!$A$13, IF('SDG-Toets'!D9='lijsten (SDG-Toets)'!$A$4, 'lijsten (SDG-Toets)'!$A$11, IF('SDG-Toets'!D9='lijsten (SDG-Toets)'!$A$5,'lijsten (SDG-Toets)'!$A$12,0)))))</f>
        <v>3</v>
      </c>
      <c r="F9" s="71">
        <f>AVERAGE(E9:E11)</f>
        <v>3</v>
      </c>
      <c r="G9" s="30"/>
      <c r="H9" s="30"/>
      <c r="J9" s="72" t="s">
        <v>848</v>
      </c>
      <c r="K9" s="72" t="s">
        <v>868</v>
      </c>
    </row>
    <row r="10" spans="1:12" ht="51.75" customHeight="1" x14ac:dyDescent="0.3">
      <c r="A10" s="73"/>
      <c r="B10" s="74"/>
      <c r="C10" s="52" t="s">
        <v>25</v>
      </c>
      <c r="D10" s="63" t="s">
        <v>843</v>
      </c>
      <c r="E10" s="29">
        <f>IF(D10='lijsten (SDG-Toets)'!$A$2,'lijsten (SDG-Toets)'!$A$9, IF('SDG-Toets'!D10='lijsten (SDG-Toets)'!$A$3,'lijsten (SDG-Toets)'!$A$10, IF('SDG-Toets'!D10='lijsten (SDG-Toets)'!$A$6,'lijsten (SDG-Toets)'!$A$13, IF('SDG-Toets'!D10='lijsten (SDG-Toets)'!$A$4, 'lijsten (SDG-Toets)'!$A$11, IF('SDG-Toets'!D10='lijsten (SDG-Toets)'!$A$5,'lijsten (SDG-Toets)'!$A$12,0)))))</f>
        <v>3</v>
      </c>
      <c r="F10" s="71"/>
      <c r="G10" s="30"/>
      <c r="H10" s="30"/>
      <c r="J10" s="72"/>
      <c r="K10" s="72"/>
    </row>
    <row r="11" spans="1:12" ht="51.75" customHeight="1" x14ac:dyDescent="0.3">
      <c r="A11" s="73"/>
      <c r="B11" s="74"/>
      <c r="C11" s="52" t="s">
        <v>26</v>
      </c>
      <c r="D11" s="63" t="s">
        <v>843</v>
      </c>
      <c r="E11" s="29">
        <f>IF(D11='lijsten (SDG-Toets)'!$A$2,'lijsten (SDG-Toets)'!$A$9, IF('SDG-Toets'!D11='lijsten (SDG-Toets)'!$A$3,'lijsten (SDG-Toets)'!$A$10, IF('SDG-Toets'!D11='lijsten (SDG-Toets)'!$A$6,'lijsten (SDG-Toets)'!$A$13, IF('SDG-Toets'!D11='lijsten (SDG-Toets)'!$A$4, 'lijsten (SDG-Toets)'!$A$11, IF('SDG-Toets'!D11='lijsten (SDG-Toets)'!$A$5,'lijsten (SDG-Toets)'!$A$12,0)))))</f>
        <v>3</v>
      </c>
      <c r="F11" s="71"/>
      <c r="G11" s="30"/>
      <c r="H11" s="30"/>
      <c r="J11" s="72"/>
      <c r="K11" s="72"/>
    </row>
    <row r="12" spans="1:12" x14ac:dyDescent="0.3">
      <c r="A12" s="62"/>
      <c r="B12" s="70"/>
      <c r="C12" s="64"/>
      <c r="D12" s="65"/>
      <c r="E12" s="66"/>
      <c r="F12" s="66"/>
      <c r="G12" s="67"/>
      <c r="H12" s="67"/>
      <c r="I12" s="55"/>
      <c r="J12" s="62"/>
      <c r="K12" s="62"/>
    </row>
    <row r="13" spans="1:12" ht="51.75" customHeight="1" x14ac:dyDescent="0.3">
      <c r="A13" s="73"/>
      <c r="B13" s="74" t="s">
        <v>27</v>
      </c>
      <c r="C13" s="52" t="s">
        <v>28</v>
      </c>
      <c r="D13" s="63" t="s">
        <v>843</v>
      </c>
      <c r="E13" s="29">
        <f>IF(D13='lijsten (SDG-Toets)'!$A$2,'lijsten (SDG-Toets)'!$A$9, IF('SDG-Toets'!D13='lijsten (SDG-Toets)'!$A$3,'lijsten (SDG-Toets)'!$A$10, IF('SDG-Toets'!D13='lijsten (SDG-Toets)'!$A$6,'lijsten (SDG-Toets)'!$A$13, IF('SDG-Toets'!D13='lijsten (SDG-Toets)'!$A$4, 'lijsten (SDG-Toets)'!$A$11, IF('SDG-Toets'!D13='lijsten (SDG-Toets)'!$A$5,'lijsten (SDG-Toets)'!$A$12,0)))))</f>
        <v>3</v>
      </c>
      <c r="F13" s="71">
        <f>AVERAGE(E13:E18)</f>
        <v>3</v>
      </c>
      <c r="G13" s="30"/>
      <c r="H13" s="30"/>
      <c r="J13" s="72" t="s">
        <v>29</v>
      </c>
      <c r="K13" s="72" t="s">
        <v>867</v>
      </c>
    </row>
    <row r="14" spans="1:12" ht="51.75" customHeight="1" x14ac:dyDescent="0.3">
      <c r="A14" s="73"/>
      <c r="B14" s="74"/>
      <c r="C14" s="52" t="s">
        <v>30</v>
      </c>
      <c r="D14" s="63" t="s">
        <v>843</v>
      </c>
      <c r="E14" s="29">
        <f>IF(D14='lijsten (SDG-Toets)'!$A$2,'lijsten (SDG-Toets)'!$A$9, IF('SDG-Toets'!D14='lijsten (SDG-Toets)'!$A$3,'lijsten (SDG-Toets)'!$A$10, IF('SDG-Toets'!D14='lijsten (SDG-Toets)'!$A$6,'lijsten (SDG-Toets)'!$A$13, IF('SDG-Toets'!D14='lijsten (SDG-Toets)'!$A$4, 'lijsten (SDG-Toets)'!$A$11, IF('SDG-Toets'!D14='lijsten (SDG-Toets)'!$A$5,'lijsten (SDG-Toets)'!$A$12,0)))))</f>
        <v>3</v>
      </c>
      <c r="F14" s="71"/>
      <c r="G14" s="30"/>
      <c r="H14" s="30"/>
      <c r="J14" s="72"/>
      <c r="K14" s="72"/>
    </row>
    <row r="15" spans="1:12" ht="51.75" customHeight="1" x14ac:dyDescent="0.3">
      <c r="A15" s="73"/>
      <c r="B15" s="74"/>
      <c r="C15" s="52" t="s">
        <v>31</v>
      </c>
      <c r="D15" s="63" t="s">
        <v>843</v>
      </c>
      <c r="E15" s="29">
        <f>IF(D15='lijsten (SDG-Toets)'!$A$2,'lijsten (SDG-Toets)'!$A$9, IF('SDG-Toets'!D15='lijsten (SDG-Toets)'!$A$3,'lijsten (SDG-Toets)'!$A$10, IF('SDG-Toets'!D15='lijsten (SDG-Toets)'!$A$6,'lijsten (SDG-Toets)'!$A$13, IF('SDG-Toets'!D15='lijsten (SDG-Toets)'!$A$4, 'lijsten (SDG-Toets)'!$A$11, IF('SDG-Toets'!D15='lijsten (SDG-Toets)'!$A$5,'lijsten (SDG-Toets)'!$A$12,0)))))</f>
        <v>3</v>
      </c>
      <c r="F15" s="71"/>
      <c r="G15" s="30"/>
      <c r="H15" s="30"/>
      <c r="J15" s="72"/>
      <c r="K15" s="72"/>
    </row>
    <row r="16" spans="1:12" ht="51.75" customHeight="1" x14ac:dyDescent="0.3">
      <c r="A16" s="73"/>
      <c r="B16" s="74"/>
      <c r="C16" s="52" t="s">
        <v>32</v>
      </c>
      <c r="D16" s="63" t="s">
        <v>843</v>
      </c>
      <c r="E16" s="29">
        <f>IF(D16='lijsten (SDG-Toets)'!$A$2,'lijsten (SDG-Toets)'!$A$9, IF('SDG-Toets'!D16='lijsten (SDG-Toets)'!$A$3,'lijsten (SDG-Toets)'!$A$10, IF('SDG-Toets'!D16='lijsten (SDG-Toets)'!$A$6,'lijsten (SDG-Toets)'!$A$13, IF('SDG-Toets'!D16='lijsten (SDG-Toets)'!$A$4, 'lijsten (SDG-Toets)'!$A$11, IF('SDG-Toets'!D16='lijsten (SDG-Toets)'!$A$5,'lijsten (SDG-Toets)'!$A$12,0)))))</f>
        <v>3</v>
      </c>
      <c r="F16" s="71"/>
      <c r="G16" s="30"/>
      <c r="H16" s="30"/>
      <c r="J16" s="72"/>
      <c r="K16" s="72"/>
    </row>
    <row r="17" spans="1:11" ht="51.75" customHeight="1" x14ac:dyDescent="0.3">
      <c r="A17" s="73"/>
      <c r="B17" s="74"/>
      <c r="C17" s="68" t="s">
        <v>33</v>
      </c>
      <c r="D17" s="63" t="s">
        <v>843</v>
      </c>
      <c r="E17" s="29">
        <f>IF(D17='lijsten (SDG-Toets)'!$A$2,'lijsten (SDG-Toets)'!$A$9, IF('SDG-Toets'!D17='lijsten (SDG-Toets)'!$A$3,'lijsten (SDG-Toets)'!$A$10, IF('SDG-Toets'!D17='lijsten (SDG-Toets)'!$A$6,'lijsten (SDG-Toets)'!$A$13, IF('SDG-Toets'!D17='lijsten (SDG-Toets)'!$A$4, 'lijsten (SDG-Toets)'!$A$11, IF('SDG-Toets'!D17='lijsten (SDG-Toets)'!$A$5,'lijsten (SDG-Toets)'!$A$12,0)))))</f>
        <v>3</v>
      </c>
      <c r="F17" s="71"/>
      <c r="G17" s="30"/>
      <c r="H17" s="30"/>
      <c r="J17" s="72"/>
      <c r="K17" s="72"/>
    </row>
    <row r="18" spans="1:11" ht="51.75" customHeight="1" x14ac:dyDescent="0.3">
      <c r="A18" s="73"/>
      <c r="B18" s="74"/>
      <c r="C18" s="52" t="s">
        <v>34</v>
      </c>
      <c r="D18" s="63" t="s">
        <v>843</v>
      </c>
      <c r="E18" s="29">
        <f>IF(D18='lijsten (SDG-Toets)'!$A$2,'lijsten (SDG-Toets)'!$A$9, IF('SDG-Toets'!D18='lijsten (SDG-Toets)'!$A$3,'lijsten (SDG-Toets)'!$A$10, IF('SDG-Toets'!D18='lijsten (SDG-Toets)'!$A$6,'lijsten (SDG-Toets)'!$A$13, IF('SDG-Toets'!D18='lijsten (SDG-Toets)'!$A$4, 'lijsten (SDG-Toets)'!$A$11, IF('SDG-Toets'!D18='lijsten (SDG-Toets)'!$A$5,'lijsten (SDG-Toets)'!$A$12,0)))))</f>
        <v>3</v>
      </c>
      <c r="F18" s="71"/>
      <c r="G18" s="30"/>
      <c r="H18" s="30"/>
      <c r="J18" s="72"/>
      <c r="K18" s="72"/>
    </row>
    <row r="19" spans="1:11" x14ac:dyDescent="0.3">
      <c r="A19" s="62"/>
      <c r="B19" s="70"/>
      <c r="C19" s="64"/>
      <c r="D19" s="65"/>
      <c r="E19" s="66"/>
      <c r="F19" s="66"/>
      <c r="G19" s="67"/>
      <c r="H19" s="67"/>
      <c r="I19" s="55"/>
      <c r="J19" s="62"/>
      <c r="K19" s="62"/>
    </row>
    <row r="20" spans="1:11" ht="51.75" customHeight="1" x14ac:dyDescent="0.3">
      <c r="A20" s="77"/>
      <c r="B20" s="74" t="s">
        <v>35</v>
      </c>
      <c r="C20" s="52" t="s">
        <v>36</v>
      </c>
      <c r="D20" s="63" t="s">
        <v>843</v>
      </c>
      <c r="E20" s="29">
        <f>IF(D20='lijsten (SDG-Toets)'!$A$2,'lijsten (SDG-Toets)'!$A$9, IF('SDG-Toets'!D20='lijsten (SDG-Toets)'!$A$3,'lijsten (SDG-Toets)'!$A$10, IF('SDG-Toets'!D20='lijsten (SDG-Toets)'!$A$6,'lijsten (SDG-Toets)'!$A$13, IF('SDG-Toets'!D20='lijsten (SDG-Toets)'!$A$4, 'lijsten (SDG-Toets)'!$A$11, IF('SDG-Toets'!D20='lijsten (SDG-Toets)'!$A$5,'lijsten (SDG-Toets)'!$A$12,0)))))</f>
        <v>3</v>
      </c>
      <c r="F20" s="71">
        <f>AVERAGE(E20:E23)</f>
        <v>3</v>
      </c>
      <c r="G20" s="78"/>
      <c r="H20" s="75"/>
      <c r="J20" s="72" t="s">
        <v>850</v>
      </c>
      <c r="K20" s="72" t="s">
        <v>866</v>
      </c>
    </row>
    <row r="21" spans="1:11" ht="51.75" customHeight="1" x14ac:dyDescent="0.3">
      <c r="A21" s="77"/>
      <c r="B21" s="74"/>
      <c r="C21" s="52" t="s">
        <v>37</v>
      </c>
      <c r="D21" s="63" t="s">
        <v>843</v>
      </c>
      <c r="E21" s="29">
        <f>IF(D21='lijsten (SDG-Toets)'!$A$2,'lijsten (SDG-Toets)'!$A$9, IF('SDG-Toets'!D21='lijsten (SDG-Toets)'!$A$3,'lijsten (SDG-Toets)'!$A$10, IF('SDG-Toets'!D21='lijsten (SDG-Toets)'!$A$6,'lijsten (SDG-Toets)'!$A$13, IF('SDG-Toets'!D21='lijsten (SDG-Toets)'!$A$4, 'lijsten (SDG-Toets)'!$A$11, IF('SDG-Toets'!D21='lijsten (SDG-Toets)'!$A$5,'lijsten (SDG-Toets)'!$A$12,0)))))</f>
        <v>3</v>
      </c>
      <c r="F21" s="71"/>
      <c r="G21" s="78"/>
      <c r="H21" s="75"/>
      <c r="J21" s="72"/>
      <c r="K21" s="72"/>
    </row>
    <row r="22" spans="1:11" ht="51.75" customHeight="1" x14ac:dyDescent="0.3">
      <c r="A22" s="77"/>
      <c r="B22" s="74"/>
      <c r="C22" s="52" t="s">
        <v>38</v>
      </c>
      <c r="D22" s="63" t="s">
        <v>843</v>
      </c>
      <c r="E22" s="29">
        <f>IF(D22='lijsten (SDG-Toets)'!$A$2,'lijsten (SDG-Toets)'!$A$9, IF('SDG-Toets'!D22='lijsten (SDG-Toets)'!$A$3,'lijsten (SDG-Toets)'!$A$10, IF('SDG-Toets'!D22='lijsten (SDG-Toets)'!$A$6,'lijsten (SDG-Toets)'!$A$13, IF('SDG-Toets'!D22='lijsten (SDG-Toets)'!$A$4, 'lijsten (SDG-Toets)'!$A$11, IF('SDG-Toets'!D22='lijsten (SDG-Toets)'!$A$5,'lijsten (SDG-Toets)'!$A$12,0)))))</f>
        <v>3</v>
      </c>
      <c r="F22" s="71"/>
      <c r="G22" s="78"/>
      <c r="H22" s="75"/>
      <c r="J22" s="72"/>
      <c r="K22" s="72"/>
    </row>
    <row r="23" spans="1:11" ht="51.75" customHeight="1" x14ac:dyDescent="0.3">
      <c r="A23" s="77"/>
      <c r="B23" s="74"/>
      <c r="C23" s="52" t="s">
        <v>39</v>
      </c>
      <c r="D23" s="63" t="s">
        <v>843</v>
      </c>
      <c r="E23" s="29">
        <f>IF(D23='lijsten (SDG-Toets)'!$A$2,'lijsten (SDG-Toets)'!$A$9, IF('SDG-Toets'!D23='lijsten (SDG-Toets)'!$A$3,'lijsten (SDG-Toets)'!$A$10, IF('SDG-Toets'!D23='lijsten (SDG-Toets)'!$A$6,'lijsten (SDG-Toets)'!$A$13, IF('SDG-Toets'!D23='lijsten (SDG-Toets)'!$A$4, 'lijsten (SDG-Toets)'!$A$11, IF('SDG-Toets'!D23='lijsten (SDG-Toets)'!$A$5,'lijsten (SDG-Toets)'!$A$12,0)))))</f>
        <v>3</v>
      </c>
      <c r="F23" s="71"/>
      <c r="G23" s="78"/>
      <c r="H23" s="75"/>
      <c r="J23" s="72"/>
      <c r="K23" s="72"/>
    </row>
    <row r="24" spans="1:11" x14ac:dyDescent="0.3">
      <c r="A24" s="62"/>
      <c r="B24" s="70"/>
      <c r="C24" s="64"/>
      <c r="D24" s="65"/>
      <c r="E24" s="66"/>
      <c r="F24" s="66"/>
      <c r="G24" s="67"/>
      <c r="H24" s="67"/>
      <c r="I24" s="55"/>
      <c r="J24" s="62"/>
      <c r="K24" s="62"/>
    </row>
    <row r="25" spans="1:11" ht="49.5" customHeight="1" x14ac:dyDescent="0.3">
      <c r="A25" s="73"/>
      <c r="B25" s="74" t="s">
        <v>40</v>
      </c>
      <c r="C25" s="52" t="s">
        <v>41</v>
      </c>
      <c r="D25" s="63" t="s">
        <v>843</v>
      </c>
      <c r="E25" s="29">
        <f>IF(D25='lijsten (SDG-Toets)'!$A$2,'lijsten (SDG-Toets)'!$A$9, IF('SDG-Toets'!D25='lijsten (SDG-Toets)'!$A$3,'lijsten (SDG-Toets)'!$A$10, IF('SDG-Toets'!D25='lijsten (SDG-Toets)'!$A$6,'lijsten (SDG-Toets)'!$A$13, IF('SDG-Toets'!D25='lijsten (SDG-Toets)'!$A$4, 'lijsten (SDG-Toets)'!$A$11, IF('SDG-Toets'!D25='lijsten (SDG-Toets)'!$A$5,'lijsten (SDG-Toets)'!$A$12,0)))))</f>
        <v>3</v>
      </c>
      <c r="F25" s="71">
        <f>AVERAGE(E25:E27)</f>
        <v>3</v>
      </c>
      <c r="G25" s="76"/>
      <c r="H25" s="76"/>
      <c r="J25" s="72" t="s">
        <v>42</v>
      </c>
      <c r="K25" s="72" t="s">
        <v>865</v>
      </c>
    </row>
    <row r="26" spans="1:11" ht="49.5" customHeight="1" x14ac:dyDescent="0.3">
      <c r="A26" s="73"/>
      <c r="B26" s="74"/>
      <c r="C26" s="52" t="s">
        <v>43</v>
      </c>
      <c r="D26" s="63" t="s">
        <v>843</v>
      </c>
      <c r="E26" s="29">
        <f>IF(D26='lijsten (SDG-Toets)'!$A$2,'lijsten (SDG-Toets)'!$A$9, IF('SDG-Toets'!D26='lijsten (SDG-Toets)'!$A$3,'lijsten (SDG-Toets)'!$A$10, IF('SDG-Toets'!D26='lijsten (SDG-Toets)'!$A$6,'lijsten (SDG-Toets)'!$A$13, IF('SDG-Toets'!D26='lijsten (SDG-Toets)'!$A$4, 'lijsten (SDG-Toets)'!$A$11, IF('SDG-Toets'!D26='lijsten (SDG-Toets)'!$A$5,'lijsten (SDG-Toets)'!$A$12,0)))))</f>
        <v>3</v>
      </c>
      <c r="F26" s="71"/>
      <c r="G26" s="76"/>
      <c r="H26" s="76"/>
      <c r="J26" s="72"/>
      <c r="K26" s="72"/>
    </row>
    <row r="27" spans="1:11" ht="49.5" customHeight="1" x14ac:dyDescent="0.3">
      <c r="A27" s="73"/>
      <c r="B27" s="74"/>
      <c r="C27" s="52" t="s">
        <v>44</v>
      </c>
      <c r="D27" s="63" t="s">
        <v>843</v>
      </c>
      <c r="E27" s="29">
        <f>IF(D27='lijsten (SDG-Toets)'!$A$2,'lijsten (SDG-Toets)'!$A$9, IF('SDG-Toets'!D27='lijsten (SDG-Toets)'!$A$3,'lijsten (SDG-Toets)'!$A$10, IF('SDG-Toets'!D27='lijsten (SDG-Toets)'!$A$6,'lijsten (SDG-Toets)'!$A$13, IF('SDG-Toets'!D27='lijsten (SDG-Toets)'!$A$4, 'lijsten (SDG-Toets)'!$A$11, IF('SDG-Toets'!D27='lijsten (SDG-Toets)'!$A$5,'lijsten (SDG-Toets)'!$A$12,0)))))</f>
        <v>3</v>
      </c>
      <c r="F27" s="71"/>
      <c r="G27" s="76"/>
      <c r="H27" s="76"/>
      <c r="J27" s="72"/>
      <c r="K27" s="72"/>
    </row>
    <row r="28" spans="1:11" x14ac:dyDescent="0.3">
      <c r="A28" s="62"/>
      <c r="B28" s="70"/>
      <c r="C28" s="64"/>
      <c r="D28" s="65"/>
      <c r="E28" s="66"/>
      <c r="F28" s="66"/>
      <c r="G28" s="67"/>
      <c r="H28" s="67"/>
      <c r="I28" s="55"/>
      <c r="J28" s="62"/>
      <c r="K28" s="62"/>
    </row>
    <row r="29" spans="1:11" ht="57" customHeight="1" x14ac:dyDescent="0.3">
      <c r="A29" s="73"/>
      <c r="B29" s="74" t="s">
        <v>45</v>
      </c>
      <c r="C29" s="52" t="s">
        <v>46</v>
      </c>
      <c r="D29" s="63" t="s">
        <v>843</v>
      </c>
      <c r="E29" s="29">
        <f>IF(D29='lijsten (SDG-Toets)'!$A$2,'lijsten (SDG-Toets)'!$A$9, IF('SDG-Toets'!D29='lijsten (SDG-Toets)'!$A$3,'lijsten (SDG-Toets)'!$A$10, IF('SDG-Toets'!D29='lijsten (SDG-Toets)'!$A$6,'lijsten (SDG-Toets)'!$A$13, IF('SDG-Toets'!D29='lijsten (SDG-Toets)'!$A$4, 'lijsten (SDG-Toets)'!$A$11, IF('SDG-Toets'!D29='lijsten (SDG-Toets)'!$A$5,'lijsten (SDG-Toets)'!$A$12,0)))))</f>
        <v>3</v>
      </c>
      <c r="F29" s="71">
        <f>AVERAGE(E29:E31)</f>
        <v>3</v>
      </c>
      <c r="G29" s="76"/>
      <c r="H29" s="76"/>
      <c r="J29" s="72" t="s">
        <v>851</v>
      </c>
      <c r="K29" s="72" t="s">
        <v>864</v>
      </c>
    </row>
    <row r="30" spans="1:11" ht="51.75" customHeight="1" x14ac:dyDescent="0.3">
      <c r="A30" s="73"/>
      <c r="B30" s="74"/>
      <c r="C30" s="52" t="s">
        <v>47</v>
      </c>
      <c r="D30" s="63" t="s">
        <v>843</v>
      </c>
      <c r="E30" s="29">
        <f>IF(D30='lijsten (SDG-Toets)'!$A$2,'lijsten (SDG-Toets)'!$A$9, IF('SDG-Toets'!D30='lijsten (SDG-Toets)'!$A$3,'lijsten (SDG-Toets)'!$A$10, IF('SDG-Toets'!D30='lijsten (SDG-Toets)'!$A$6,'lijsten (SDG-Toets)'!$A$13, IF('SDG-Toets'!D30='lijsten (SDG-Toets)'!$A$4, 'lijsten (SDG-Toets)'!$A$11, IF('SDG-Toets'!D30='lijsten (SDG-Toets)'!$A$5,'lijsten (SDG-Toets)'!$A$12,0)))))</f>
        <v>3</v>
      </c>
      <c r="F30" s="71"/>
      <c r="G30" s="76"/>
      <c r="H30" s="76"/>
      <c r="J30" s="72"/>
      <c r="K30" s="72"/>
    </row>
    <row r="31" spans="1:11" ht="51.75" customHeight="1" x14ac:dyDescent="0.3">
      <c r="A31" s="73"/>
      <c r="B31" s="74"/>
      <c r="C31" s="52" t="s">
        <v>48</v>
      </c>
      <c r="D31" s="63" t="s">
        <v>843</v>
      </c>
      <c r="E31" s="29">
        <f>IF(D31='lijsten (SDG-Toets)'!$A$2,'lijsten (SDG-Toets)'!$A$9, IF('SDG-Toets'!D31='lijsten (SDG-Toets)'!$A$3,'lijsten (SDG-Toets)'!$A$10, IF('SDG-Toets'!D31='lijsten (SDG-Toets)'!$A$6,'lijsten (SDG-Toets)'!$A$13, IF('SDG-Toets'!D31='lijsten (SDG-Toets)'!$A$4, 'lijsten (SDG-Toets)'!$A$11, IF('SDG-Toets'!D31='lijsten (SDG-Toets)'!$A$5,'lijsten (SDG-Toets)'!$A$12,0)))))</f>
        <v>3</v>
      </c>
      <c r="F31" s="71"/>
      <c r="G31" s="76"/>
      <c r="H31" s="76"/>
      <c r="J31" s="72"/>
      <c r="K31" s="72"/>
    </row>
    <row r="32" spans="1:11" x14ac:dyDescent="0.3">
      <c r="A32" s="62"/>
      <c r="B32" s="70"/>
      <c r="C32" s="64"/>
      <c r="D32" s="65"/>
      <c r="E32" s="66"/>
      <c r="F32" s="66"/>
      <c r="G32" s="67"/>
      <c r="H32" s="67"/>
      <c r="I32" s="55"/>
      <c r="J32" s="62"/>
      <c r="K32" s="62"/>
    </row>
    <row r="33" spans="1:11" ht="51.75" customHeight="1" x14ac:dyDescent="0.3">
      <c r="A33" s="77"/>
      <c r="B33" s="74" t="s">
        <v>49</v>
      </c>
      <c r="C33" s="52" t="s">
        <v>50</v>
      </c>
      <c r="D33" s="63" t="s">
        <v>843</v>
      </c>
      <c r="E33" s="29">
        <f>IF(D33='lijsten (SDG-Toets)'!$A$2,'lijsten (SDG-Toets)'!$A$9, IF('SDG-Toets'!D33='lijsten (SDG-Toets)'!$A$3,'lijsten (SDG-Toets)'!$A$10, IF('SDG-Toets'!D33='lijsten (SDG-Toets)'!$A$6,'lijsten (SDG-Toets)'!$A$13, IF('SDG-Toets'!D33='lijsten (SDG-Toets)'!$A$4, 'lijsten (SDG-Toets)'!$A$11, IF('SDG-Toets'!D33='lijsten (SDG-Toets)'!$A$5,'lijsten (SDG-Toets)'!$A$12,0)))))</f>
        <v>3</v>
      </c>
      <c r="F33" s="71">
        <f>AVERAGE(E33:E35)</f>
        <v>3</v>
      </c>
      <c r="G33" s="76"/>
      <c r="H33" s="76"/>
      <c r="J33" s="72" t="s">
        <v>51</v>
      </c>
      <c r="K33" s="72" t="s">
        <v>863</v>
      </c>
    </row>
    <row r="34" spans="1:11" ht="51.75" customHeight="1" x14ac:dyDescent="0.3">
      <c r="A34" s="77"/>
      <c r="B34" s="74"/>
      <c r="C34" s="52" t="s">
        <v>52</v>
      </c>
      <c r="D34" s="63" t="s">
        <v>843</v>
      </c>
      <c r="E34" s="29">
        <f>IF(D34='lijsten (SDG-Toets)'!$A$2,'lijsten (SDG-Toets)'!$A$9, IF('SDG-Toets'!D34='lijsten (SDG-Toets)'!$A$3,'lijsten (SDG-Toets)'!$A$10, IF('SDG-Toets'!D34='lijsten (SDG-Toets)'!$A$6,'lijsten (SDG-Toets)'!$A$13, IF('SDG-Toets'!D34='lijsten (SDG-Toets)'!$A$4, 'lijsten (SDG-Toets)'!$A$11, IF('SDG-Toets'!D34='lijsten (SDG-Toets)'!$A$5,'lijsten (SDG-Toets)'!$A$12,0)))))</f>
        <v>3</v>
      </c>
      <c r="F34" s="71"/>
      <c r="G34" s="76"/>
      <c r="H34" s="76"/>
      <c r="J34" s="72"/>
      <c r="K34" s="72"/>
    </row>
    <row r="35" spans="1:11" ht="51.75" customHeight="1" x14ac:dyDescent="0.3">
      <c r="A35" s="77"/>
      <c r="B35" s="74"/>
      <c r="C35" s="52" t="s">
        <v>53</v>
      </c>
      <c r="D35" s="63" t="s">
        <v>843</v>
      </c>
      <c r="E35" s="29">
        <f>IF(D35='lijsten (SDG-Toets)'!$A$2,'lijsten (SDG-Toets)'!$A$9, IF('SDG-Toets'!D35='lijsten (SDG-Toets)'!$A$3,'lijsten (SDG-Toets)'!$A$10, IF('SDG-Toets'!D35='lijsten (SDG-Toets)'!$A$6,'lijsten (SDG-Toets)'!$A$13, IF('SDG-Toets'!D35='lijsten (SDG-Toets)'!$A$4, 'lijsten (SDG-Toets)'!$A$11, IF('SDG-Toets'!D35='lijsten (SDG-Toets)'!$A$5,'lijsten (SDG-Toets)'!$A$12,0)))))</f>
        <v>3</v>
      </c>
      <c r="F35" s="71"/>
      <c r="G35" s="76"/>
      <c r="H35" s="76"/>
      <c r="J35" s="72"/>
      <c r="K35" s="72"/>
    </row>
    <row r="36" spans="1:11" x14ac:dyDescent="0.3">
      <c r="A36" s="62"/>
      <c r="B36" s="70"/>
      <c r="C36" s="64"/>
      <c r="D36" s="65"/>
      <c r="E36" s="66"/>
      <c r="F36" s="66"/>
      <c r="G36" s="67"/>
      <c r="H36" s="67"/>
      <c r="I36" s="55"/>
      <c r="J36" s="62"/>
      <c r="K36" s="62"/>
    </row>
    <row r="37" spans="1:11" ht="51.75" customHeight="1" x14ac:dyDescent="0.3">
      <c r="A37" s="73"/>
      <c r="B37" s="74" t="s">
        <v>54</v>
      </c>
      <c r="C37" s="52" t="s">
        <v>55</v>
      </c>
      <c r="D37" s="63" t="s">
        <v>843</v>
      </c>
      <c r="E37" s="29">
        <f>IF(D37='lijsten (SDG-Toets)'!$A$2,'lijsten (SDG-Toets)'!$A$9, IF('SDG-Toets'!D37='lijsten (SDG-Toets)'!$A$3,'lijsten (SDG-Toets)'!$A$10, IF('SDG-Toets'!D37='lijsten (SDG-Toets)'!$A$6,'lijsten (SDG-Toets)'!$A$13, IF('SDG-Toets'!D37='lijsten (SDG-Toets)'!$A$4, 'lijsten (SDG-Toets)'!$A$11, IF('SDG-Toets'!D37='lijsten (SDG-Toets)'!$A$5,'lijsten (SDG-Toets)'!$A$12,0)))))</f>
        <v>3</v>
      </c>
      <c r="F37" s="71">
        <f>AVERAGE(E37:E40)</f>
        <v>3</v>
      </c>
      <c r="G37" s="76"/>
      <c r="H37" s="76"/>
      <c r="J37" s="72" t="s">
        <v>852</v>
      </c>
      <c r="K37" s="72" t="s">
        <v>862</v>
      </c>
    </row>
    <row r="38" spans="1:11" ht="51.75" customHeight="1" x14ac:dyDescent="0.3">
      <c r="A38" s="73"/>
      <c r="B38" s="74"/>
      <c r="C38" s="52" t="s">
        <v>56</v>
      </c>
      <c r="D38" s="63" t="s">
        <v>843</v>
      </c>
      <c r="E38" s="29">
        <f>IF(D38='lijsten (SDG-Toets)'!$A$2,'lijsten (SDG-Toets)'!$A$9, IF('SDG-Toets'!D38='lijsten (SDG-Toets)'!$A$3,'lijsten (SDG-Toets)'!$A$10, IF('SDG-Toets'!D38='lijsten (SDG-Toets)'!$A$6,'lijsten (SDG-Toets)'!$A$13, IF('SDG-Toets'!D38='lijsten (SDG-Toets)'!$A$4, 'lijsten (SDG-Toets)'!$A$11, IF('SDG-Toets'!D38='lijsten (SDG-Toets)'!$A$5,'lijsten (SDG-Toets)'!$A$12,0)))))</f>
        <v>3</v>
      </c>
      <c r="F38" s="71"/>
      <c r="G38" s="76"/>
      <c r="H38" s="76"/>
      <c r="J38" s="72"/>
      <c r="K38" s="72"/>
    </row>
    <row r="39" spans="1:11" ht="51.75" customHeight="1" x14ac:dyDescent="0.3">
      <c r="A39" s="73"/>
      <c r="B39" s="74"/>
      <c r="C39" s="52" t="s">
        <v>57</v>
      </c>
      <c r="D39" s="63" t="s">
        <v>843</v>
      </c>
      <c r="E39" s="29">
        <f>IF(D39='lijsten (SDG-Toets)'!$A$2,'lijsten (SDG-Toets)'!$A$9, IF('SDG-Toets'!D39='lijsten (SDG-Toets)'!$A$3,'lijsten (SDG-Toets)'!$A$10, IF('SDG-Toets'!D39='lijsten (SDG-Toets)'!$A$6,'lijsten (SDG-Toets)'!$A$13, IF('SDG-Toets'!D39='lijsten (SDG-Toets)'!$A$4, 'lijsten (SDG-Toets)'!$A$11, IF('SDG-Toets'!D39='lijsten (SDG-Toets)'!$A$5,'lijsten (SDG-Toets)'!$A$12,0)))))</f>
        <v>3</v>
      </c>
      <c r="F39" s="71"/>
      <c r="G39" s="76"/>
      <c r="H39" s="76"/>
      <c r="J39" s="72"/>
      <c r="K39" s="72"/>
    </row>
    <row r="40" spans="1:11" ht="51.75" customHeight="1" x14ac:dyDescent="0.3">
      <c r="A40" s="73"/>
      <c r="B40" s="74"/>
      <c r="C40" s="52" t="s">
        <v>58</v>
      </c>
      <c r="D40" s="63" t="s">
        <v>843</v>
      </c>
      <c r="E40" s="29">
        <f>IF(D40='lijsten (SDG-Toets)'!$A$2,'lijsten (SDG-Toets)'!$A$9, IF('SDG-Toets'!D40='lijsten (SDG-Toets)'!$A$3,'lijsten (SDG-Toets)'!$A$10, IF('SDG-Toets'!D40='lijsten (SDG-Toets)'!$A$6,'lijsten (SDG-Toets)'!$A$13, IF('SDG-Toets'!D40='lijsten (SDG-Toets)'!$A$4, 'lijsten (SDG-Toets)'!$A$11, IF('SDG-Toets'!D40='lijsten (SDG-Toets)'!$A$5,'lijsten (SDG-Toets)'!$A$12,0)))))</f>
        <v>3</v>
      </c>
      <c r="F40" s="71"/>
      <c r="G40" s="76"/>
      <c r="H40" s="76"/>
      <c r="J40" s="72"/>
      <c r="K40" s="72"/>
    </row>
    <row r="41" spans="1:11" x14ac:dyDescent="0.3">
      <c r="A41" s="62"/>
      <c r="B41" s="70"/>
      <c r="C41" s="64"/>
      <c r="D41" s="65"/>
      <c r="E41" s="66"/>
      <c r="F41" s="66"/>
      <c r="G41" s="67"/>
      <c r="H41" s="67"/>
      <c r="I41" s="55"/>
      <c r="J41" s="62"/>
      <c r="K41" s="62"/>
    </row>
    <row r="42" spans="1:11" ht="51.75" customHeight="1" x14ac:dyDescent="0.3">
      <c r="A42" s="73"/>
      <c r="B42" s="74" t="s">
        <v>59</v>
      </c>
      <c r="C42" s="52" t="s">
        <v>60</v>
      </c>
      <c r="D42" s="63" t="s">
        <v>843</v>
      </c>
      <c r="E42" s="29">
        <f>IF(D42='lijsten (SDG-Toets)'!$A$2,'lijsten (SDG-Toets)'!$A$9, IF('SDG-Toets'!D42='lijsten (SDG-Toets)'!$A$3,'lijsten (SDG-Toets)'!$A$10, IF('SDG-Toets'!D42='lijsten (SDG-Toets)'!$A$6,'lijsten (SDG-Toets)'!$A$13, IF('SDG-Toets'!D42='lijsten (SDG-Toets)'!$A$4, 'lijsten (SDG-Toets)'!$A$11, IF('SDG-Toets'!D42='lijsten (SDG-Toets)'!$A$5,'lijsten (SDG-Toets)'!$A$12,0)))))</f>
        <v>3</v>
      </c>
      <c r="F42" s="71">
        <f>AVERAGE(E42:E45)</f>
        <v>3</v>
      </c>
      <c r="G42" s="76"/>
      <c r="H42" s="76"/>
      <c r="J42" s="72" t="s">
        <v>61</v>
      </c>
      <c r="K42" s="72" t="s">
        <v>861</v>
      </c>
    </row>
    <row r="43" spans="1:11" ht="51.75" customHeight="1" x14ac:dyDescent="0.3">
      <c r="A43" s="73"/>
      <c r="B43" s="74"/>
      <c r="C43" s="52" t="s">
        <v>62</v>
      </c>
      <c r="D43" s="63" t="s">
        <v>843</v>
      </c>
      <c r="E43" s="29">
        <f>IF(D43='lijsten (SDG-Toets)'!$A$2,'lijsten (SDG-Toets)'!$A$9, IF('SDG-Toets'!D43='lijsten (SDG-Toets)'!$A$3,'lijsten (SDG-Toets)'!$A$10, IF('SDG-Toets'!D43='lijsten (SDG-Toets)'!$A$6,'lijsten (SDG-Toets)'!$A$13, IF('SDG-Toets'!D43='lijsten (SDG-Toets)'!$A$4, 'lijsten (SDG-Toets)'!$A$11, IF('SDG-Toets'!D43='lijsten (SDG-Toets)'!$A$5,'lijsten (SDG-Toets)'!$A$12,0)))))</f>
        <v>3</v>
      </c>
      <c r="F43" s="71"/>
      <c r="G43" s="76"/>
      <c r="H43" s="76"/>
      <c r="J43" s="72"/>
      <c r="K43" s="72"/>
    </row>
    <row r="44" spans="1:11" ht="51.75" customHeight="1" x14ac:dyDescent="0.3">
      <c r="A44" s="73"/>
      <c r="B44" s="74"/>
      <c r="C44" s="52" t="s">
        <v>63</v>
      </c>
      <c r="D44" s="63" t="s">
        <v>843</v>
      </c>
      <c r="E44" s="29">
        <f>IF(D44='lijsten (SDG-Toets)'!$A$2,'lijsten (SDG-Toets)'!$A$9, IF('SDG-Toets'!D44='lijsten (SDG-Toets)'!$A$3,'lijsten (SDG-Toets)'!$A$10, IF('SDG-Toets'!D44='lijsten (SDG-Toets)'!$A$6,'lijsten (SDG-Toets)'!$A$13, IF('SDG-Toets'!D44='lijsten (SDG-Toets)'!$A$4, 'lijsten (SDG-Toets)'!$A$11, IF('SDG-Toets'!D44='lijsten (SDG-Toets)'!$A$5,'lijsten (SDG-Toets)'!$A$12,0)))))</f>
        <v>3</v>
      </c>
      <c r="F44" s="71"/>
      <c r="G44" s="76"/>
      <c r="H44" s="76"/>
      <c r="J44" s="72"/>
      <c r="K44" s="72"/>
    </row>
    <row r="45" spans="1:11" ht="51.75" customHeight="1" x14ac:dyDescent="0.3">
      <c r="A45" s="73"/>
      <c r="B45" s="74"/>
      <c r="C45" s="52" t="s">
        <v>64</v>
      </c>
      <c r="D45" s="63" t="s">
        <v>843</v>
      </c>
      <c r="E45" s="29">
        <f>IF(D45='lijsten (SDG-Toets)'!$A$2,'lijsten (SDG-Toets)'!$A$9, IF('SDG-Toets'!D45='lijsten (SDG-Toets)'!$A$3,'lijsten (SDG-Toets)'!$A$10, IF('SDG-Toets'!D45='lijsten (SDG-Toets)'!$A$6,'lijsten (SDG-Toets)'!$A$13, IF('SDG-Toets'!D45='lijsten (SDG-Toets)'!$A$4, 'lijsten (SDG-Toets)'!$A$11, IF('SDG-Toets'!D45='lijsten (SDG-Toets)'!$A$5,'lijsten (SDG-Toets)'!$A$12,0)))))</f>
        <v>3</v>
      </c>
      <c r="F45" s="71"/>
      <c r="G45" s="76"/>
      <c r="H45" s="76"/>
      <c r="J45" s="72"/>
      <c r="K45" s="72"/>
    </row>
    <row r="46" spans="1:11" x14ac:dyDescent="0.3">
      <c r="A46" s="62"/>
      <c r="B46" s="70"/>
      <c r="C46" s="64"/>
      <c r="D46" s="65"/>
      <c r="E46" s="66"/>
      <c r="F46" s="66"/>
      <c r="G46" s="67"/>
      <c r="H46" s="67"/>
      <c r="I46" s="55"/>
      <c r="J46" s="62"/>
      <c r="K46" s="62"/>
    </row>
    <row r="47" spans="1:11" ht="51.75" customHeight="1" x14ac:dyDescent="0.3">
      <c r="A47" s="77"/>
      <c r="B47" s="74" t="s">
        <v>65</v>
      </c>
      <c r="C47" s="52" t="s">
        <v>66</v>
      </c>
      <c r="D47" s="63" t="s">
        <v>843</v>
      </c>
      <c r="E47" s="29">
        <f>IF(D47='lijsten (SDG-Toets)'!$A$2,'lijsten (SDG-Toets)'!$A$9, IF('SDG-Toets'!D47='lijsten (SDG-Toets)'!$A$3,'lijsten (SDG-Toets)'!$A$10, IF('SDG-Toets'!D47='lijsten (SDG-Toets)'!$A$6,'lijsten (SDG-Toets)'!$A$13, IF('SDG-Toets'!D47='lijsten (SDG-Toets)'!$A$4, 'lijsten (SDG-Toets)'!$A$11, IF('SDG-Toets'!D47='lijsten (SDG-Toets)'!$A$5,'lijsten (SDG-Toets)'!$A$12,0)))))</f>
        <v>3</v>
      </c>
      <c r="F47" s="71">
        <f>AVERAGE(E47:E50)</f>
        <v>3</v>
      </c>
      <c r="G47" s="76"/>
      <c r="H47" s="76"/>
      <c r="J47" s="72" t="s">
        <v>67</v>
      </c>
      <c r="K47" s="72" t="s">
        <v>860</v>
      </c>
    </row>
    <row r="48" spans="1:11" ht="51.75" customHeight="1" x14ac:dyDescent="0.3">
      <c r="A48" s="77"/>
      <c r="B48" s="74"/>
      <c r="C48" s="52" t="s">
        <v>68</v>
      </c>
      <c r="D48" s="63" t="s">
        <v>843</v>
      </c>
      <c r="E48" s="29">
        <f>IF(D48='lijsten (SDG-Toets)'!$A$2,'lijsten (SDG-Toets)'!$A$9, IF('SDG-Toets'!D48='lijsten (SDG-Toets)'!$A$3,'lijsten (SDG-Toets)'!$A$10, IF('SDG-Toets'!D48='lijsten (SDG-Toets)'!$A$6,'lijsten (SDG-Toets)'!$A$13, IF('SDG-Toets'!D48='lijsten (SDG-Toets)'!$A$4, 'lijsten (SDG-Toets)'!$A$11, IF('SDG-Toets'!D48='lijsten (SDG-Toets)'!$A$5,'lijsten (SDG-Toets)'!$A$12,0)))))</f>
        <v>3</v>
      </c>
      <c r="F48" s="71"/>
      <c r="G48" s="76"/>
      <c r="H48" s="76"/>
      <c r="J48" s="72"/>
      <c r="K48" s="72"/>
    </row>
    <row r="49" spans="1:11" ht="51.75" customHeight="1" x14ac:dyDescent="0.3">
      <c r="A49" s="77"/>
      <c r="B49" s="74"/>
      <c r="C49" s="52" t="s">
        <v>69</v>
      </c>
      <c r="D49" s="63" t="s">
        <v>843</v>
      </c>
      <c r="E49" s="29">
        <f>IF(D49='lijsten (SDG-Toets)'!$A$2,'lijsten (SDG-Toets)'!$A$9, IF('SDG-Toets'!D49='lijsten (SDG-Toets)'!$A$3,'lijsten (SDG-Toets)'!$A$10, IF('SDG-Toets'!D49='lijsten (SDG-Toets)'!$A$6,'lijsten (SDG-Toets)'!$A$13, IF('SDG-Toets'!D49='lijsten (SDG-Toets)'!$A$4, 'lijsten (SDG-Toets)'!$A$11, IF('SDG-Toets'!D49='lijsten (SDG-Toets)'!$A$5,'lijsten (SDG-Toets)'!$A$12,0)))))</f>
        <v>3</v>
      </c>
      <c r="F49" s="71"/>
      <c r="G49" s="76"/>
      <c r="H49" s="76"/>
      <c r="J49" s="72"/>
      <c r="K49" s="72"/>
    </row>
    <row r="50" spans="1:11" ht="51.75" customHeight="1" x14ac:dyDescent="0.3">
      <c r="A50" s="77"/>
      <c r="B50" s="74"/>
      <c r="C50" s="52" t="s">
        <v>70</v>
      </c>
      <c r="D50" s="63" t="s">
        <v>843</v>
      </c>
      <c r="E50" s="29">
        <f>IF(D50='lijsten (SDG-Toets)'!$A$2,'lijsten (SDG-Toets)'!$A$9, IF('SDG-Toets'!D50='lijsten (SDG-Toets)'!$A$3,'lijsten (SDG-Toets)'!$A$10, IF('SDG-Toets'!D50='lijsten (SDG-Toets)'!$A$6,'lijsten (SDG-Toets)'!$A$13, IF('SDG-Toets'!D50='lijsten (SDG-Toets)'!$A$4, 'lijsten (SDG-Toets)'!$A$11, IF('SDG-Toets'!D50='lijsten (SDG-Toets)'!$A$5,'lijsten (SDG-Toets)'!$A$12,0)))))</f>
        <v>3</v>
      </c>
      <c r="F50" s="71"/>
      <c r="G50" s="76"/>
      <c r="H50" s="76"/>
      <c r="J50" s="72"/>
      <c r="K50" s="72"/>
    </row>
    <row r="51" spans="1:11" x14ac:dyDescent="0.3">
      <c r="A51" s="62"/>
      <c r="B51" s="70"/>
      <c r="C51" s="64"/>
      <c r="D51" s="65"/>
      <c r="E51" s="66"/>
      <c r="F51" s="66"/>
      <c r="G51" s="67"/>
      <c r="H51" s="67"/>
      <c r="I51" s="55"/>
      <c r="J51" s="62"/>
      <c r="K51" s="62"/>
    </row>
    <row r="52" spans="1:11" ht="51.75" customHeight="1" x14ac:dyDescent="0.3">
      <c r="A52" s="73"/>
      <c r="B52" s="74" t="s">
        <v>71</v>
      </c>
      <c r="C52" s="52" t="s">
        <v>72</v>
      </c>
      <c r="D52" s="63" t="s">
        <v>843</v>
      </c>
      <c r="E52" s="29">
        <f>IF(D52='lijsten (SDG-Toets)'!$A$2,'lijsten (SDG-Toets)'!$A$9, IF('SDG-Toets'!D52='lijsten (SDG-Toets)'!$A$3,'lijsten (SDG-Toets)'!$A$10, IF('SDG-Toets'!D52='lijsten (SDG-Toets)'!$A$6,'lijsten (SDG-Toets)'!$A$13, IF('SDG-Toets'!D52='lijsten (SDG-Toets)'!$A$4, 'lijsten (SDG-Toets)'!$A$11, IF('SDG-Toets'!D52='lijsten (SDG-Toets)'!$A$5,'lijsten (SDG-Toets)'!$A$12,0)))))</f>
        <v>3</v>
      </c>
      <c r="F52" s="71">
        <f>AVERAGE(E52:E56)</f>
        <v>3</v>
      </c>
      <c r="G52" s="76"/>
      <c r="H52" s="76"/>
      <c r="J52" s="72" t="s">
        <v>73</v>
      </c>
      <c r="K52" s="72" t="s">
        <v>859</v>
      </c>
    </row>
    <row r="53" spans="1:11" ht="51.75" customHeight="1" x14ac:dyDescent="0.3">
      <c r="A53" s="73"/>
      <c r="B53" s="74"/>
      <c r="C53" s="52" t="s">
        <v>74</v>
      </c>
      <c r="D53" s="63" t="s">
        <v>843</v>
      </c>
      <c r="E53" s="29">
        <f>IF(D53='lijsten (SDG-Toets)'!$A$2,'lijsten (SDG-Toets)'!$A$9, IF('SDG-Toets'!D53='lijsten (SDG-Toets)'!$A$3,'lijsten (SDG-Toets)'!$A$10, IF('SDG-Toets'!D53='lijsten (SDG-Toets)'!$A$6,'lijsten (SDG-Toets)'!$A$13, IF('SDG-Toets'!D53='lijsten (SDG-Toets)'!$A$4, 'lijsten (SDG-Toets)'!$A$11, IF('SDG-Toets'!D53='lijsten (SDG-Toets)'!$A$5,'lijsten (SDG-Toets)'!$A$12,0)))))</f>
        <v>3</v>
      </c>
      <c r="F53" s="71"/>
      <c r="G53" s="76"/>
      <c r="H53" s="76"/>
      <c r="J53" s="72"/>
      <c r="K53" s="72"/>
    </row>
    <row r="54" spans="1:11" ht="51.75" customHeight="1" x14ac:dyDescent="0.3">
      <c r="A54" s="73"/>
      <c r="B54" s="74"/>
      <c r="C54" s="52" t="s">
        <v>75</v>
      </c>
      <c r="D54" s="63" t="s">
        <v>843</v>
      </c>
      <c r="E54" s="29">
        <f>IF(D54='lijsten (SDG-Toets)'!$A$2,'lijsten (SDG-Toets)'!$A$9, IF('SDG-Toets'!D54='lijsten (SDG-Toets)'!$A$3,'lijsten (SDG-Toets)'!$A$10, IF('SDG-Toets'!D54='lijsten (SDG-Toets)'!$A$6,'lijsten (SDG-Toets)'!$A$13, IF('SDG-Toets'!D54='lijsten (SDG-Toets)'!$A$4, 'lijsten (SDG-Toets)'!$A$11, IF('SDG-Toets'!D54='lijsten (SDG-Toets)'!$A$5,'lijsten (SDG-Toets)'!$A$12,0)))))</f>
        <v>3</v>
      </c>
      <c r="F54" s="71"/>
      <c r="G54" s="76"/>
      <c r="H54" s="76"/>
      <c r="J54" s="72"/>
      <c r="K54" s="72"/>
    </row>
    <row r="55" spans="1:11" ht="51.75" customHeight="1" x14ac:dyDescent="0.3">
      <c r="A55" s="73"/>
      <c r="B55" s="74"/>
      <c r="C55" s="52" t="s">
        <v>76</v>
      </c>
      <c r="D55" s="63" t="s">
        <v>843</v>
      </c>
      <c r="E55" s="29">
        <f>IF(D55='lijsten (SDG-Toets)'!$A$2,'lijsten (SDG-Toets)'!$A$9, IF('SDG-Toets'!D55='lijsten (SDG-Toets)'!$A$3,'lijsten (SDG-Toets)'!$A$10, IF('SDG-Toets'!D55='lijsten (SDG-Toets)'!$A$6,'lijsten (SDG-Toets)'!$A$13, IF('SDG-Toets'!D55='lijsten (SDG-Toets)'!$A$4, 'lijsten (SDG-Toets)'!$A$11, IF('SDG-Toets'!D55='lijsten (SDG-Toets)'!$A$5,'lijsten (SDG-Toets)'!$A$12,0)))))</f>
        <v>3</v>
      </c>
      <c r="F55" s="71"/>
      <c r="G55" s="76"/>
      <c r="H55" s="76"/>
      <c r="J55" s="72"/>
      <c r="K55" s="72"/>
    </row>
    <row r="56" spans="1:11" ht="51.75" customHeight="1" x14ac:dyDescent="0.3">
      <c r="A56" s="73"/>
      <c r="B56" s="74"/>
      <c r="C56" s="52" t="s">
        <v>77</v>
      </c>
      <c r="D56" s="63" t="s">
        <v>843</v>
      </c>
      <c r="E56" s="29">
        <f>IF(D56='lijsten (SDG-Toets)'!$A$2,'lijsten (SDG-Toets)'!$A$9, IF('SDG-Toets'!D56='lijsten (SDG-Toets)'!$A$3,'lijsten (SDG-Toets)'!$A$10, IF('SDG-Toets'!D56='lijsten (SDG-Toets)'!$A$6,'lijsten (SDG-Toets)'!$A$13, IF('SDG-Toets'!D56='lijsten (SDG-Toets)'!$A$4, 'lijsten (SDG-Toets)'!$A$11, IF('SDG-Toets'!D56='lijsten (SDG-Toets)'!$A$5,'lijsten (SDG-Toets)'!$A$12,0)))))</f>
        <v>3</v>
      </c>
      <c r="F56" s="71"/>
      <c r="G56" s="76"/>
      <c r="H56" s="76"/>
      <c r="J56" s="72"/>
      <c r="K56" s="72"/>
    </row>
    <row r="57" spans="1:11" x14ac:dyDescent="0.3">
      <c r="A57" s="62"/>
      <c r="B57" s="70"/>
      <c r="C57" s="64"/>
      <c r="D57" s="65"/>
      <c r="E57" s="66"/>
      <c r="F57" s="66"/>
      <c r="G57" s="67"/>
      <c r="H57" s="67"/>
      <c r="I57" s="55"/>
      <c r="J57" s="62"/>
      <c r="K57" s="62"/>
    </row>
    <row r="58" spans="1:11" ht="51.75" customHeight="1" x14ac:dyDescent="0.3">
      <c r="A58" s="77"/>
      <c r="B58" s="74" t="s">
        <v>78</v>
      </c>
      <c r="C58" s="52" t="s">
        <v>79</v>
      </c>
      <c r="D58" s="63" t="s">
        <v>843</v>
      </c>
      <c r="E58" s="29">
        <f>IF(D58='lijsten (SDG-Toets)'!$A$2,'lijsten (SDG-Toets)'!$A$9, IF('SDG-Toets'!D58='lijsten (SDG-Toets)'!$A$3,'lijsten (SDG-Toets)'!$A$10, IF('SDG-Toets'!D58='lijsten (SDG-Toets)'!$A$6,'lijsten (SDG-Toets)'!$A$13, IF('SDG-Toets'!D58='lijsten (SDG-Toets)'!$A$4, 'lijsten (SDG-Toets)'!$A$11, IF('SDG-Toets'!D58='lijsten (SDG-Toets)'!$A$5,'lijsten (SDG-Toets)'!$A$12,0)))))</f>
        <v>3</v>
      </c>
      <c r="F58" s="71">
        <f>AVERAGE(E58:E62)</f>
        <v>3</v>
      </c>
      <c r="G58" s="76"/>
      <c r="H58" s="76"/>
      <c r="J58" s="72" t="s">
        <v>80</v>
      </c>
      <c r="K58" s="72" t="s">
        <v>858</v>
      </c>
    </row>
    <row r="59" spans="1:11" ht="51.75" customHeight="1" x14ac:dyDescent="0.3">
      <c r="A59" s="77"/>
      <c r="B59" s="74"/>
      <c r="C59" s="52" t="s">
        <v>81</v>
      </c>
      <c r="D59" s="63" t="s">
        <v>843</v>
      </c>
      <c r="E59" s="29">
        <f>IF(D59='lijsten (SDG-Toets)'!$A$2,'lijsten (SDG-Toets)'!$A$9, IF('SDG-Toets'!D59='lijsten (SDG-Toets)'!$A$3,'lijsten (SDG-Toets)'!$A$10, IF('SDG-Toets'!D59='lijsten (SDG-Toets)'!$A$6,'lijsten (SDG-Toets)'!$A$13, IF('SDG-Toets'!D59='lijsten (SDG-Toets)'!$A$4, 'lijsten (SDG-Toets)'!$A$11, IF('SDG-Toets'!D59='lijsten (SDG-Toets)'!$A$5,'lijsten (SDG-Toets)'!$A$12,0)))))</f>
        <v>3</v>
      </c>
      <c r="F59" s="71"/>
      <c r="G59" s="76"/>
      <c r="H59" s="76"/>
      <c r="J59" s="72"/>
      <c r="K59" s="72"/>
    </row>
    <row r="60" spans="1:11" ht="51.75" customHeight="1" x14ac:dyDescent="0.3">
      <c r="A60" s="77"/>
      <c r="B60" s="74"/>
      <c r="C60" s="52" t="s">
        <v>82</v>
      </c>
      <c r="D60" s="63" t="s">
        <v>843</v>
      </c>
      <c r="E60" s="29">
        <f>IF(D60='lijsten (SDG-Toets)'!$A$2,'lijsten (SDG-Toets)'!$A$9, IF('SDG-Toets'!D60='lijsten (SDG-Toets)'!$A$3,'lijsten (SDG-Toets)'!$A$10, IF('SDG-Toets'!D60='lijsten (SDG-Toets)'!$A$6,'lijsten (SDG-Toets)'!$A$13, IF('SDG-Toets'!D60='lijsten (SDG-Toets)'!$A$4, 'lijsten (SDG-Toets)'!$A$11, IF('SDG-Toets'!D60='lijsten (SDG-Toets)'!$A$5,'lijsten (SDG-Toets)'!$A$12,0)))))</f>
        <v>3</v>
      </c>
      <c r="F60" s="71"/>
      <c r="G60" s="76"/>
      <c r="H60" s="76"/>
      <c r="J60" s="72"/>
      <c r="K60" s="72"/>
    </row>
    <row r="61" spans="1:11" ht="51.75" customHeight="1" x14ac:dyDescent="0.3">
      <c r="A61" s="77"/>
      <c r="B61" s="74"/>
      <c r="C61" s="52" t="s">
        <v>83</v>
      </c>
      <c r="D61" s="63" t="s">
        <v>843</v>
      </c>
      <c r="E61" s="29">
        <f>IF(D61='lijsten (SDG-Toets)'!$A$2,'lijsten (SDG-Toets)'!$A$9, IF('SDG-Toets'!D61='lijsten (SDG-Toets)'!$A$3,'lijsten (SDG-Toets)'!$A$10, IF('SDG-Toets'!D61='lijsten (SDG-Toets)'!$A$6,'lijsten (SDG-Toets)'!$A$13, IF('SDG-Toets'!D61='lijsten (SDG-Toets)'!$A$4, 'lijsten (SDG-Toets)'!$A$11, IF('SDG-Toets'!D61='lijsten (SDG-Toets)'!$A$5,'lijsten (SDG-Toets)'!$A$12,0)))))</f>
        <v>3</v>
      </c>
      <c r="F61" s="71"/>
      <c r="G61" s="76"/>
      <c r="H61" s="76"/>
      <c r="J61" s="72"/>
      <c r="K61" s="72"/>
    </row>
    <row r="62" spans="1:11" ht="51.75" customHeight="1" x14ac:dyDescent="0.3">
      <c r="A62" s="77"/>
      <c r="B62" s="74"/>
      <c r="C62" s="52" t="s">
        <v>84</v>
      </c>
      <c r="D62" s="63" t="s">
        <v>843</v>
      </c>
      <c r="E62" s="29">
        <f>IF(D62='lijsten (SDG-Toets)'!$A$2,'lijsten (SDG-Toets)'!$A$9, IF('SDG-Toets'!D62='lijsten (SDG-Toets)'!$A$3,'lijsten (SDG-Toets)'!$A$10, IF('SDG-Toets'!D62='lijsten (SDG-Toets)'!$A$6,'lijsten (SDG-Toets)'!$A$13, IF('SDG-Toets'!D62='lijsten (SDG-Toets)'!$A$4, 'lijsten (SDG-Toets)'!$A$11, IF('SDG-Toets'!D62='lijsten (SDG-Toets)'!$A$5,'lijsten (SDG-Toets)'!$A$12,0)))))</f>
        <v>3</v>
      </c>
      <c r="F62" s="71"/>
      <c r="G62" s="76"/>
      <c r="H62" s="76"/>
      <c r="J62" s="72"/>
      <c r="K62" s="72"/>
    </row>
    <row r="63" spans="1:11" x14ac:dyDescent="0.3">
      <c r="A63" s="62"/>
      <c r="B63" s="70"/>
      <c r="C63" s="64"/>
      <c r="D63" s="65"/>
      <c r="E63" s="66"/>
      <c r="F63" s="66"/>
      <c r="G63" s="67"/>
      <c r="H63" s="67"/>
      <c r="I63" s="55"/>
      <c r="J63" s="62"/>
      <c r="K63" s="62"/>
    </row>
    <row r="64" spans="1:11" ht="51.75" customHeight="1" x14ac:dyDescent="0.3">
      <c r="A64" s="73"/>
      <c r="B64" s="74" t="s">
        <v>85</v>
      </c>
      <c r="C64" s="52" t="s">
        <v>86</v>
      </c>
      <c r="D64" s="63" t="s">
        <v>843</v>
      </c>
      <c r="E64" s="29">
        <f>IF(D64='lijsten (SDG-Toets)'!$A$2,'lijsten (SDG-Toets)'!$A$9, IF('SDG-Toets'!D64='lijsten (SDG-Toets)'!$A$3,'lijsten (SDG-Toets)'!$A$10, IF('SDG-Toets'!D64='lijsten (SDG-Toets)'!$A$6,'lijsten (SDG-Toets)'!$A$13, IF('SDG-Toets'!D64='lijsten (SDG-Toets)'!$A$4, 'lijsten (SDG-Toets)'!$A$11, IF('SDG-Toets'!D64='lijsten (SDG-Toets)'!$A$5,'lijsten (SDG-Toets)'!$A$12,0)))))</f>
        <v>3</v>
      </c>
      <c r="F64" s="71">
        <f>AVERAGE(E64:E66)</f>
        <v>3</v>
      </c>
      <c r="G64" s="76"/>
      <c r="H64" s="76"/>
      <c r="J64" s="72" t="s">
        <v>87</v>
      </c>
      <c r="K64" s="72" t="s">
        <v>857</v>
      </c>
    </row>
    <row r="65" spans="1:11" ht="51.75" customHeight="1" x14ac:dyDescent="0.3">
      <c r="A65" s="73"/>
      <c r="B65" s="74"/>
      <c r="C65" s="52" t="s">
        <v>88</v>
      </c>
      <c r="D65" s="63" t="s">
        <v>843</v>
      </c>
      <c r="E65" s="29">
        <f>IF(D65='lijsten (SDG-Toets)'!$A$2,'lijsten (SDG-Toets)'!$A$9, IF('SDG-Toets'!D65='lijsten (SDG-Toets)'!$A$3,'lijsten (SDG-Toets)'!$A$10, IF('SDG-Toets'!D65='lijsten (SDG-Toets)'!$A$6,'lijsten (SDG-Toets)'!$A$13, IF('SDG-Toets'!D65='lijsten (SDG-Toets)'!$A$4, 'lijsten (SDG-Toets)'!$A$11, IF('SDG-Toets'!D65='lijsten (SDG-Toets)'!$A$5,'lijsten (SDG-Toets)'!$A$12,0)))))</f>
        <v>3</v>
      </c>
      <c r="F65" s="71"/>
      <c r="G65" s="76"/>
      <c r="H65" s="76"/>
      <c r="J65" s="72"/>
      <c r="K65" s="72"/>
    </row>
    <row r="66" spans="1:11" ht="51.75" customHeight="1" x14ac:dyDescent="0.3">
      <c r="A66" s="73"/>
      <c r="B66" s="74"/>
      <c r="C66" s="52" t="s">
        <v>89</v>
      </c>
      <c r="D66" s="63" t="s">
        <v>843</v>
      </c>
      <c r="E66" s="29">
        <f>IF(D66='lijsten (SDG-Toets)'!$A$2,'lijsten (SDG-Toets)'!$A$9, IF('SDG-Toets'!D66='lijsten (SDG-Toets)'!$A$3,'lijsten (SDG-Toets)'!$A$10, IF('SDG-Toets'!D66='lijsten (SDG-Toets)'!$A$6,'lijsten (SDG-Toets)'!$A$13, IF('SDG-Toets'!D66='lijsten (SDG-Toets)'!$A$4, 'lijsten (SDG-Toets)'!$A$11, IF('SDG-Toets'!D66='lijsten (SDG-Toets)'!$A$5,'lijsten (SDG-Toets)'!$A$12,0)))))</f>
        <v>3</v>
      </c>
      <c r="F66" s="71"/>
      <c r="G66" s="76"/>
      <c r="H66" s="76"/>
      <c r="J66" s="72"/>
      <c r="K66" s="72"/>
    </row>
    <row r="67" spans="1:11" x14ac:dyDescent="0.3">
      <c r="A67" s="62"/>
      <c r="B67" s="70"/>
      <c r="C67" s="64"/>
      <c r="D67" s="65"/>
      <c r="E67" s="66"/>
      <c r="F67" s="66"/>
      <c r="G67" s="67"/>
      <c r="H67" s="67"/>
      <c r="I67" s="55"/>
      <c r="J67" s="62"/>
      <c r="K67" s="62"/>
    </row>
    <row r="68" spans="1:11" ht="151.5" customHeight="1" x14ac:dyDescent="0.3">
      <c r="A68" s="47"/>
      <c r="B68" s="69" t="s">
        <v>90</v>
      </c>
      <c r="C68" s="52" t="s">
        <v>91</v>
      </c>
      <c r="D68" s="63" t="s">
        <v>843</v>
      </c>
      <c r="E68" s="29">
        <f>IF(D68='lijsten (SDG-Toets)'!$A$2,'lijsten (SDG-Toets)'!$A$9, IF('SDG-Toets'!D68='lijsten (SDG-Toets)'!$A$3,'lijsten (SDG-Toets)'!$A$10, IF('SDG-Toets'!D68='lijsten (SDG-Toets)'!$A$6,'lijsten (SDG-Toets)'!$A$13, IF('SDG-Toets'!D68='lijsten (SDG-Toets)'!$A$4, 'lijsten (SDG-Toets)'!$A$11, IF('SDG-Toets'!D68='lijsten (SDG-Toets)'!$A$5,'lijsten (SDG-Toets)'!$A$12,0)))))</f>
        <v>3</v>
      </c>
      <c r="F68" s="61">
        <f>AVERAGE(E68:E68)</f>
        <v>3</v>
      </c>
      <c r="G68" s="53"/>
      <c r="H68" s="53"/>
      <c r="J68" s="60" t="s">
        <v>92</v>
      </c>
      <c r="K68" s="60" t="s">
        <v>855</v>
      </c>
    </row>
    <row r="69" spans="1:11" x14ac:dyDescent="0.3">
      <c r="A69" s="62"/>
      <c r="B69" s="70"/>
      <c r="C69" s="64"/>
      <c r="D69" s="65"/>
      <c r="E69" s="66"/>
      <c r="F69" s="66"/>
      <c r="G69" s="67"/>
      <c r="H69" s="67"/>
      <c r="I69" s="55"/>
      <c r="J69" s="62"/>
      <c r="K69" s="62"/>
    </row>
    <row r="70" spans="1:11" ht="51.75" customHeight="1" x14ac:dyDescent="0.3">
      <c r="A70" s="73"/>
      <c r="B70" s="74" t="s">
        <v>93</v>
      </c>
      <c r="C70" s="52" t="s">
        <v>94</v>
      </c>
      <c r="D70" s="63" t="s">
        <v>843</v>
      </c>
      <c r="E70" s="29">
        <f>IF(D70='lijsten (SDG-Toets)'!$A$2,'lijsten (SDG-Toets)'!$A$9, IF('SDG-Toets'!D70='lijsten (SDG-Toets)'!$A$3,'lijsten (SDG-Toets)'!$A$10, IF('SDG-Toets'!D70='lijsten (SDG-Toets)'!$A$6,'lijsten (SDG-Toets)'!$A$13, IF('SDG-Toets'!D70='lijsten (SDG-Toets)'!$A$4, 'lijsten (SDG-Toets)'!$A$11, IF('SDG-Toets'!D70='lijsten (SDG-Toets)'!$A$5,'lijsten (SDG-Toets)'!$A$12,0)))))</f>
        <v>3</v>
      </c>
      <c r="F70" s="71">
        <f>AVERAGE(E70:E71)</f>
        <v>3</v>
      </c>
      <c r="G70" s="76"/>
      <c r="H70" s="76"/>
      <c r="J70" s="72" t="s">
        <v>95</v>
      </c>
      <c r="K70" s="72" t="s">
        <v>856</v>
      </c>
    </row>
    <row r="71" spans="1:11" ht="105.6" customHeight="1" x14ac:dyDescent="0.3">
      <c r="A71" s="73"/>
      <c r="B71" s="74"/>
      <c r="C71" s="52" t="s">
        <v>96</v>
      </c>
      <c r="D71" s="63" t="s">
        <v>843</v>
      </c>
      <c r="E71" s="29">
        <f>IF(D71='lijsten (SDG-Toets)'!$A$2,'lijsten (SDG-Toets)'!$A$9, IF('SDG-Toets'!D71='lijsten (SDG-Toets)'!$A$3,'lijsten (SDG-Toets)'!$A$10, IF('SDG-Toets'!D71='lijsten (SDG-Toets)'!$A$6,'lijsten (SDG-Toets)'!$A$13, IF('SDG-Toets'!D71='lijsten (SDG-Toets)'!$A$4, 'lijsten (SDG-Toets)'!$A$11, IF('SDG-Toets'!D71='lijsten (SDG-Toets)'!$A$5,'lijsten (SDG-Toets)'!$A$12,0)))))</f>
        <v>3</v>
      </c>
      <c r="F71" s="71"/>
      <c r="G71" s="76"/>
      <c r="H71" s="76"/>
      <c r="J71" s="72"/>
      <c r="K71" s="72"/>
    </row>
    <row r="72" spans="1:11" x14ac:dyDescent="0.3">
      <c r="A72" s="62"/>
      <c r="B72" s="70"/>
      <c r="C72" s="64"/>
      <c r="D72" s="65"/>
      <c r="E72" s="66"/>
      <c r="F72" s="66"/>
      <c r="G72" s="67"/>
      <c r="H72" s="67"/>
      <c r="I72" s="55"/>
      <c r="J72" s="62"/>
      <c r="K72" s="62"/>
    </row>
    <row r="73" spans="1:11" ht="51.75" customHeight="1" x14ac:dyDescent="0.3">
      <c r="A73" s="73"/>
      <c r="B73" s="74" t="s">
        <v>97</v>
      </c>
      <c r="C73" s="52" t="s">
        <v>98</v>
      </c>
      <c r="D73" s="63" t="s">
        <v>843</v>
      </c>
      <c r="E73" s="29">
        <f>IF(D73='lijsten (SDG-Toets)'!$A$2,'lijsten (SDG-Toets)'!$A$9, IF('SDG-Toets'!D73='lijsten (SDG-Toets)'!$A$3,'lijsten (SDG-Toets)'!$A$10, IF('SDG-Toets'!D73='lijsten (SDG-Toets)'!$A$6,'lijsten (SDG-Toets)'!$A$13, IF('SDG-Toets'!D73='lijsten (SDG-Toets)'!$A$4, 'lijsten (SDG-Toets)'!$A$11, IF('SDG-Toets'!D73='lijsten (SDG-Toets)'!$A$5,'lijsten (SDG-Toets)'!$A$12,0)))))</f>
        <v>3</v>
      </c>
      <c r="F73" s="71">
        <f>AVERAGE(E73:E76)</f>
        <v>3</v>
      </c>
      <c r="G73" s="76"/>
      <c r="H73" s="76"/>
      <c r="J73" s="72" t="s">
        <v>99</v>
      </c>
      <c r="K73" s="72" t="s">
        <v>854</v>
      </c>
    </row>
    <row r="74" spans="1:11" ht="51.75" customHeight="1" x14ac:dyDescent="0.3">
      <c r="A74" s="73"/>
      <c r="B74" s="74"/>
      <c r="C74" s="52" t="s">
        <v>100</v>
      </c>
      <c r="D74" s="63" t="s">
        <v>843</v>
      </c>
      <c r="E74" s="29">
        <f>IF(D74='lijsten (SDG-Toets)'!$A$2,'lijsten (SDG-Toets)'!$A$9, IF('SDG-Toets'!D74='lijsten (SDG-Toets)'!$A$3,'lijsten (SDG-Toets)'!$A$10, IF('SDG-Toets'!D74='lijsten (SDG-Toets)'!$A$6,'lijsten (SDG-Toets)'!$A$13, IF('SDG-Toets'!D74='lijsten (SDG-Toets)'!$A$4, 'lijsten (SDG-Toets)'!$A$11, IF('SDG-Toets'!D74='lijsten (SDG-Toets)'!$A$5,'lijsten (SDG-Toets)'!$A$12,0)))))</f>
        <v>3</v>
      </c>
      <c r="F74" s="71"/>
      <c r="G74" s="76"/>
      <c r="H74" s="76"/>
      <c r="J74" s="72"/>
      <c r="K74" s="72"/>
    </row>
    <row r="75" spans="1:11" ht="51.75" customHeight="1" x14ac:dyDescent="0.3">
      <c r="A75" s="73"/>
      <c r="B75" s="74"/>
      <c r="C75" s="52" t="s">
        <v>101</v>
      </c>
      <c r="D75" s="63" t="s">
        <v>843</v>
      </c>
      <c r="E75" s="29">
        <f>IF(D75='lijsten (SDG-Toets)'!$A$2,'lijsten (SDG-Toets)'!$A$9, IF('SDG-Toets'!D75='lijsten (SDG-Toets)'!$A$3,'lijsten (SDG-Toets)'!$A$10, IF('SDG-Toets'!D75='lijsten (SDG-Toets)'!$A$6,'lijsten (SDG-Toets)'!$A$13, IF('SDG-Toets'!D75='lijsten (SDG-Toets)'!$A$4, 'lijsten (SDG-Toets)'!$A$11, IF('SDG-Toets'!D75='lijsten (SDG-Toets)'!$A$5,'lijsten (SDG-Toets)'!$A$12,0)))))</f>
        <v>3</v>
      </c>
      <c r="F75" s="71"/>
      <c r="G75" s="76"/>
      <c r="H75" s="76"/>
      <c r="J75" s="72"/>
      <c r="K75" s="72"/>
    </row>
    <row r="76" spans="1:11" ht="51.75" customHeight="1" x14ac:dyDescent="0.3">
      <c r="A76" s="73"/>
      <c r="B76" s="74"/>
      <c r="C76" s="52" t="s">
        <v>102</v>
      </c>
      <c r="D76" s="63" t="s">
        <v>843</v>
      </c>
      <c r="E76" s="29">
        <f>IF(D76='lijsten (SDG-Toets)'!$A$2,'lijsten (SDG-Toets)'!$A$9, IF('SDG-Toets'!D76='lijsten (SDG-Toets)'!$A$3,'lijsten (SDG-Toets)'!$A$10, IF('SDG-Toets'!D76='lijsten (SDG-Toets)'!$A$6,'lijsten (SDG-Toets)'!$A$13, IF('SDG-Toets'!D76='lijsten (SDG-Toets)'!$A$4, 'lijsten (SDG-Toets)'!$A$11, IF('SDG-Toets'!D76='lijsten (SDG-Toets)'!$A$5,'lijsten (SDG-Toets)'!$A$12,0)))))</f>
        <v>3</v>
      </c>
      <c r="F76" s="71"/>
      <c r="G76" s="76"/>
      <c r="H76" s="76"/>
      <c r="J76" s="72"/>
      <c r="K76" s="72"/>
    </row>
    <row r="77" spans="1:11" x14ac:dyDescent="0.3">
      <c r="A77" s="62"/>
      <c r="B77" s="70"/>
      <c r="C77" s="64"/>
      <c r="D77" s="65"/>
      <c r="E77" s="66"/>
      <c r="F77" s="66"/>
      <c r="G77" s="67"/>
      <c r="H77" s="67"/>
      <c r="I77" s="55"/>
      <c r="J77" s="62"/>
      <c r="K77" s="62"/>
    </row>
    <row r="78" spans="1:11" ht="51.75" customHeight="1" x14ac:dyDescent="0.3">
      <c r="A78" s="73"/>
      <c r="B78" s="74" t="s">
        <v>103</v>
      </c>
      <c r="C78" s="52" t="s">
        <v>104</v>
      </c>
      <c r="D78" s="63" t="s">
        <v>843</v>
      </c>
      <c r="E78" s="29">
        <f>IF(D78='lijsten (SDG-Toets)'!$A$2,'lijsten (SDG-Toets)'!$A$9, IF('SDG-Toets'!D78='lijsten (SDG-Toets)'!$A$3,'lijsten (SDG-Toets)'!$A$10, IF('SDG-Toets'!D78='lijsten (SDG-Toets)'!$A$6,'lijsten (SDG-Toets)'!$A$13, IF('SDG-Toets'!D78='lijsten (SDG-Toets)'!$A$4, 'lijsten (SDG-Toets)'!$A$11, IF('SDG-Toets'!D78='lijsten (SDG-Toets)'!$A$5,'lijsten (SDG-Toets)'!$A$12,0)))))</f>
        <v>3</v>
      </c>
      <c r="F78" s="71">
        <f>AVERAGE(E78:E82)</f>
        <v>3</v>
      </c>
      <c r="G78" s="76"/>
      <c r="H78" s="76"/>
      <c r="J78" s="72" t="s">
        <v>105</v>
      </c>
      <c r="K78" s="72" t="s">
        <v>853</v>
      </c>
    </row>
    <row r="79" spans="1:11" ht="51.75" customHeight="1" x14ac:dyDescent="0.3">
      <c r="A79" s="73"/>
      <c r="B79" s="74"/>
      <c r="C79" s="52" t="s">
        <v>106</v>
      </c>
      <c r="D79" s="63" t="s">
        <v>843</v>
      </c>
      <c r="E79" s="29">
        <f>IF(D79='lijsten (SDG-Toets)'!$A$2,'lijsten (SDG-Toets)'!$A$9, IF('SDG-Toets'!D79='lijsten (SDG-Toets)'!$A$3,'lijsten (SDG-Toets)'!$A$10, IF('SDG-Toets'!D79='lijsten (SDG-Toets)'!$A$6,'lijsten (SDG-Toets)'!$A$13, IF('SDG-Toets'!D79='lijsten (SDG-Toets)'!$A$4, 'lijsten (SDG-Toets)'!$A$11, IF('SDG-Toets'!D79='lijsten (SDG-Toets)'!$A$5,'lijsten (SDG-Toets)'!$A$12,0)))))</f>
        <v>3</v>
      </c>
      <c r="F79" s="71"/>
      <c r="G79" s="76"/>
      <c r="H79" s="76"/>
      <c r="J79" s="72"/>
      <c r="K79" s="72"/>
    </row>
    <row r="80" spans="1:11" ht="51.75" customHeight="1" x14ac:dyDescent="0.3">
      <c r="A80" s="73"/>
      <c r="B80" s="74"/>
      <c r="C80" s="52" t="s">
        <v>107</v>
      </c>
      <c r="D80" s="63" t="s">
        <v>843</v>
      </c>
      <c r="E80" s="29">
        <f>IF(D80='lijsten (SDG-Toets)'!$A$2,'lijsten (SDG-Toets)'!$A$9, IF('SDG-Toets'!D80='lijsten (SDG-Toets)'!$A$3,'lijsten (SDG-Toets)'!$A$10, IF('SDG-Toets'!D80='lijsten (SDG-Toets)'!$A$6,'lijsten (SDG-Toets)'!$A$13, IF('SDG-Toets'!D80='lijsten (SDG-Toets)'!$A$4, 'lijsten (SDG-Toets)'!$A$11, IF('SDG-Toets'!D80='lijsten (SDG-Toets)'!$A$5,'lijsten (SDG-Toets)'!$A$12,0)))))</f>
        <v>3</v>
      </c>
      <c r="F80" s="71"/>
      <c r="G80" s="76"/>
      <c r="H80" s="76"/>
      <c r="J80" s="72"/>
      <c r="K80" s="72"/>
    </row>
    <row r="81" spans="1:11" ht="51.75" customHeight="1" x14ac:dyDescent="0.3">
      <c r="A81" s="73"/>
      <c r="B81" s="74"/>
      <c r="C81" s="52" t="s">
        <v>108</v>
      </c>
      <c r="D81" s="63" t="s">
        <v>843</v>
      </c>
      <c r="E81" s="29">
        <f>IF(D81='lijsten (SDG-Toets)'!$A$2,'lijsten (SDG-Toets)'!$A$9, IF('SDG-Toets'!D81='lijsten (SDG-Toets)'!$A$3,'lijsten (SDG-Toets)'!$A$10, IF('SDG-Toets'!D81='lijsten (SDG-Toets)'!$A$6,'lijsten (SDG-Toets)'!$A$13, IF('SDG-Toets'!D81='lijsten (SDG-Toets)'!$A$4, 'lijsten (SDG-Toets)'!$A$11, IF('SDG-Toets'!D81='lijsten (SDG-Toets)'!$A$5,'lijsten (SDG-Toets)'!$A$12,0)))))</f>
        <v>3</v>
      </c>
      <c r="F81" s="71"/>
      <c r="G81" s="76"/>
      <c r="H81" s="76"/>
      <c r="J81" s="72"/>
      <c r="K81" s="72"/>
    </row>
    <row r="82" spans="1:11" ht="51.75" customHeight="1" x14ac:dyDescent="0.3">
      <c r="A82" s="73"/>
      <c r="B82" s="74"/>
      <c r="C82" s="52" t="s">
        <v>109</v>
      </c>
      <c r="D82" s="63" t="s">
        <v>843</v>
      </c>
      <c r="E82" s="29">
        <f>IF(D82='lijsten (SDG-Toets)'!$A$2,'lijsten (SDG-Toets)'!$A$9, IF('SDG-Toets'!D82='lijsten (SDG-Toets)'!$A$3,'lijsten (SDG-Toets)'!$A$10, IF('SDG-Toets'!D82='lijsten (SDG-Toets)'!$A$6,'lijsten (SDG-Toets)'!$A$13, IF('SDG-Toets'!D82='lijsten (SDG-Toets)'!$A$4, 'lijsten (SDG-Toets)'!$A$11, IF('SDG-Toets'!D82='lijsten (SDG-Toets)'!$A$5,'lijsten (SDG-Toets)'!$A$12,0)))))</f>
        <v>3</v>
      </c>
      <c r="F82" s="71"/>
      <c r="G82" s="76"/>
      <c r="H82" s="76"/>
      <c r="J82" s="72"/>
      <c r="K82" s="72"/>
    </row>
    <row r="83" spans="1:11" x14ac:dyDescent="0.3">
      <c r="A83" s="62"/>
      <c r="B83" s="62"/>
      <c r="C83" s="62"/>
      <c r="D83" s="65"/>
      <c r="E83" s="66"/>
      <c r="F83" s="66"/>
      <c r="G83" s="67"/>
      <c r="H83" s="67"/>
      <c r="I83" s="55"/>
      <c r="J83" s="62"/>
      <c r="K83" s="62"/>
    </row>
    <row r="84" spans="1:11" x14ac:dyDescent="0.3">
      <c r="E84" s="33"/>
    </row>
    <row r="85" spans="1:11" x14ac:dyDescent="0.3">
      <c r="B85" s="37" t="s">
        <v>110</v>
      </c>
      <c r="C85" s="38">
        <f>SUM(F5:F82)</f>
        <v>51</v>
      </c>
      <c r="E85" s="34"/>
    </row>
    <row r="86" spans="1:11" x14ac:dyDescent="0.3">
      <c r="C86" s="39"/>
      <c r="E86" s="34"/>
    </row>
    <row r="87" spans="1:11" ht="28.8" x14ac:dyDescent="0.3">
      <c r="A87" s="40" t="s">
        <v>111</v>
      </c>
      <c r="C87" s="36" t="s">
        <v>846</v>
      </c>
      <c r="E87" s="41">
        <f>SUM(COUNTIF(E5:E7,"&gt;3"),COUNTIF(E13:E16,"&gt;3"),COUNTIF(E20:E22,"&gt;3"),COUNTIF(E25:E27,"&gt;3"),COUNTIF(E29,"&gt;3"),COUNTIF(E33,"&gt;3"),COUNTIF(E37,"&gt;3"),COUNTIF(E39,"&gt;3"),COUNTIF(E47:E50,"&gt;3"),COUNTIF(E52:E53,"&gt;3"),COUNTIF(E75:E80,"&gt;3"))/28*5</f>
        <v>0</v>
      </c>
    </row>
    <row r="88" spans="1:11" ht="43.2" x14ac:dyDescent="0.3">
      <c r="C88" s="36" t="s">
        <v>112</v>
      </c>
      <c r="E88" s="42">
        <f>SUM(IF('5 P''s'!B2&gt;3,1),IF('5 P''s'!B3&gt;3,1),IF('5 P''s'!B4&gt;3,1),IF('5 P''s'!B5&gt;3,1),IF('5 P''s'!B6&gt;3,1))</f>
        <v>0</v>
      </c>
    </row>
    <row r="89" spans="1:11" ht="129.6" x14ac:dyDescent="0.3">
      <c r="C89" s="36" t="s">
        <v>113</v>
      </c>
      <c r="E89" s="43">
        <v>3</v>
      </c>
      <c r="G89" s="53"/>
      <c r="H89" s="44"/>
    </row>
    <row r="90" spans="1:11" x14ac:dyDescent="0.3">
      <c r="E90" s="34"/>
    </row>
    <row r="91" spans="1:11" x14ac:dyDescent="0.3">
      <c r="E91" s="34"/>
    </row>
    <row r="92" spans="1:11" x14ac:dyDescent="0.3">
      <c r="B92" s="45" t="s">
        <v>114</v>
      </c>
      <c r="C92" s="46">
        <f>SUM(C85,E87,E88,E89)</f>
        <v>54</v>
      </c>
      <c r="E92" s="34"/>
    </row>
    <row r="93" spans="1:11" x14ac:dyDescent="0.3">
      <c r="E93" s="34"/>
    </row>
    <row r="94" spans="1:11" x14ac:dyDescent="0.3">
      <c r="E94" s="34"/>
    </row>
    <row r="95" spans="1:11" x14ac:dyDescent="0.3">
      <c r="E95" s="34"/>
    </row>
    <row r="96" spans="1:11" x14ac:dyDescent="0.3">
      <c r="E96" s="34"/>
    </row>
    <row r="97" spans="5:5" x14ac:dyDescent="0.3">
      <c r="E97" s="34"/>
    </row>
    <row r="98" spans="5:5" x14ac:dyDescent="0.3">
      <c r="E98" s="34"/>
    </row>
    <row r="99" spans="5:5" x14ac:dyDescent="0.3">
      <c r="E99" s="34"/>
    </row>
    <row r="100" spans="5:5" x14ac:dyDescent="0.3">
      <c r="E100" s="34"/>
    </row>
    <row r="101" spans="5:5" x14ac:dyDescent="0.3">
      <c r="E101" s="34"/>
    </row>
    <row r="102" spans="5:5" x14ac:dyDescent="0.3">
      <c r="E102" s="34"/>
    </row>
    <row r="103" spans="5:5" x14ac:dyDescent="0.3">
      <c r="E103" s="34"/>
    </row>
    <row r="104" spans="5:5" x14ac:dyDescent="0.3">
      <c r="E104" s="34"/>
    </row>
    <row r="105" spans="5:5" x14ac:dyDescent="0.3">
      <c r="E105" s="34"/>
    </row>
    <row r="106" spans="5:5" x14ac:dyDescent="0.3">
      <c r="E106" s="34"/>
    </row>
    <row r="107" spans="5:5" x14ac:dyDescent="0.3">
      <c r="E107" s="34"/>
    </row>
    <row r="108" spans="5:5" x14ac:dyDescent="0.3">
      <c r="E108" s="34"/>
    </row>
    <row r="109" spans="5:5" x14ac:dyDescent="0.3">
      <c r="E109" s="34"/>
    </row>
    <row r="110" spans="5:5" x14ac:dyDescent="0.3">
      <c r="E110" s="34"/>
    </row>
    <row r="111" spans="5:5" x14ac:dyDescent="0.3">
      <c r="E111" s="34"/>
    </row>
    <row r="112" spans="5:5" x14ac:dyDescent="0.3">
      <c r="E112" s="34"/>
    </row>
    <row r="113" spans="5:5" x14ac:dyDescent="0.3">
      <c r="E113" s="34"/>
    </row>
    <row r="114" spans="5:5" x14ac:dyDescent="0.3">
      <c r="E114" s="34"/>
    </row>
    <row r="115" spans="5:5" x14ac:dyDescent="0.3">
      <c r="E115" s="34"/>
    </row>
    <row r="116" spans="5:5" x14ac:dyDescent="0.3">
      <c r="E116" s="34"/>
    </row>
    <row r="117" spans="5:5" x14ac:dyDescent="0.3">
      <c r="E117" s="34"/>
    </row>
    <row r="118" spans="5:5" x14ac:dyDescent="0.3">
      <c r="E118" s="34"/>
    </row>
    <row r="119" spans="5:5" x14ac:dyDescent="0.3">
      <c r="E119" s="34"/>
    </row>
    <row r="120" spans="5:5" x14ac:dyDescent="0.3">
      <c r="E120" s="34"/>
    </row>
    <row r="121" spans="5:5" x14ac:dyDescent="0.3">
      <c r="E121" s="34"/>
    </row>
    <row r="122" spans="5:5" x14ac:dyDescent="0.3">
      <c r="E122" s="34"/>
    </row>
    <row r="123" spans="5:5" x14ac:dyDescent="0.3">
      <c r="E123" s="34"/>
    </row>
    <row r="124" spans="5:5" x14ac:dyDescent="0.3">
      <c r="E124" s="34"/>
    </row>
    <row r="125" spans="5:5" x14ac:dyDescent="0.3">
      <c r="E125" s="34"/>
    </row>
    <row r="126" spans="5:5" x14ac:dyDescent="0.3">
      <c r="E126" s="34"/>
    </row>
    <row r="127" spans="5:5" x14ac:dyDescent="0.3">
      <c r="E127" s="34"/>
    </row>
    <row r="128" spans="5:5" x14ac:dyDescent="0.3">
      <c r="E128" s="34"/>
    </row>
    <row r="129" spans="5:5" x14ac:dyDescent="0.3">
      <c r="E129" s="34"/>
    </row>
    <row r="130" spans="5:5" x14ac:dyDescent="0.3">
      <c r="E130" s="34"/>
    </row>
    <row r="131" spans="5:5" x14ac:dyDescent="0.3">
      <c r="E131" s="34"/>
    </row>
    <row r="132" spans="5:5" x14ac:dyDescent="0.3">
      <c r="E132" s="34"/>
    </row>
    <row r="133" spans="5:5" x14ac:dyDescent="0.3">
      <c r="E133" s="34"/>
    </row>
    <row r="134" spans="5:5" x14ac:dyDescent="0.3">
      <c r="E134" s="34"/>
    </row>
    <row r="135" spans="5:5" x14ac:dyDescent="0.3">
      <c r="E135" s="34"/>
    </row>
    <row r="136" spans="5:5" x14ac:dyDescent="0.3">
      <c r="E136" s="34"/>
    </row>
    <row r="137" spans="5:5" x14ac:dyDescent="0.3">
      <c r="E137" s="34"/>
    </row>
    <row r="138" spans="5:5" x14ac:dyDescent="0.3">
      <c r="E138" s="34"/>
    </row>
    <row r="139" spans="5:5" x14ac:dyDescent="0.3">
      <c r="E139" s="34"/>
    </row>
    <row r="140" spans="5:5" x14ac:dyDescent="0.3">
      <c r="E140" s="34"/>
    </row>
    <row r="141" spans="5:5" x14ac:dyDescent="0.3">
      <c r="E141" s="34"/>
    </row>
    <row r="142" spans="5:5" x14ac:dyDescent="0.3">
      <c r="E142" s="34"/>
    </row>
    <row r="143" spans="5:5" x14ac:dyDescent="0.3">
      <c r="E143" s="34"/>
    </row>
    <row r="144" spans="5:5" x14ac:dyDescent="0.3">
      <c r="E144" s="34"/>
    </row>
    <row r="145" spans="5:5" x14ac:dyDescent="0.3">
      <c r="E145" s="34"/>
    </row>
    <row r="146" spans="5:5" x14ac:dyDescent="0.3">
      <c r="E146" s="34"/>
    </row>
    <row r="147" spans="5:5" x14ac:dyDescent="0.3">
      <c r="E147" s="34"/>
    </row>
    <row r="148" spans="5:5" x14ac:dyDescent="0.3">
      <c r="E148" s="34"/>
    </row>
    <row r="149" spans="5:5" x14ac:dyDescent="0.3">
      <c r="E149" s="34"/>
    </row>
    <row r="150" spans="5:5" x14ac:dyDescent="0.3">
      <c r="E150" s="34"/>
    </row>
    <row r="151" spans="5:5" x14ac:dyDescent="0.3">
      <c r="E151" s="34"/>
    </row>
    <row r="152" spans="5:5" x14ac:dyDescent="0.3">
      <c r="E152" s="34"/>
    </row>
    <row r="153" spans="5:5" x14ac:dyDescent="0.3">
      <c r="E153" s="34"/>
    </row>
    <row r="154" spans="5:5" x14ac:dyDescent="0.3">
      <c r="E154" s="34"/>
    </row>
    <row r="155" spans="5:5" x14ac:dyDescent="0.3">
      <c r="E155" s="34"/>
    </row>
    <row r="156" spans="5:5" x14ac:dyDescent="0.3">
      <c r="E156" s="34"/>
    </row>
    <row r="157" spans="5:5" x14ac:dyDescent="0.3">
      <c r="E157" s="34"/>
    </row>
    <row r="158" spans="5:5" x14ac:dyDescent="0.3">
      <c r="E158" s="34"/>
    </row>
    <row r="159" spans="5:5" x14ac:dyDescent="0.3">
      <c r="E159" s="34"/>
    </row>
    <row r="160" spans="5:5" x14ac:dyDescent="0.3">
      <c r="E160" s="34"/>
    </row>
    <row r="161" spans="5:5" x14ac:dyDescent="0.3">
      <c r="E161" s="34"/>
    </row>
    <row r="162" spans="5:5" x14ac:dyDescent="0.3">
      <c r="E162" s="34"/>
    </row>
    <row r="163" spans="5:5" x14ac:dyDescent="0.3">
      <c r="E163" s="34"/>
    </row>
    <row r="164" spans="5:5" x14ac:dyDescent="0.3">
      <c r="E164" s="34"/>
    </row>
    <row r="165" spans="5:5" x14ac:dyDescent="0.3">
      <c r="E165" s="34"/>
    </row>
    <row r="166" spans="5:5" x14ac:dyDescent="0.3">
      <c r="E166" s="34"/>
    </row>
    <row r="167" spans="5:5" x14ac:dyDescent="0.3">
      <c r="E167" s="34"/>
    </row>
    <row r="168" spans="5:5" x14ac:dyDescent="0.3">
      <c r="E168" s="34"/>
    </row>
    <row r="169" spans="5:5" x14ac:dyDescent="0.3">
      <c r="E169" s="34"/>
    </row>
    <row r="170" spans="5:5" x14ac:dyDescent="0.3">
      <c r="E170" s="34"/>
    </row>
    <row r="171" spans="5:5" x14ac:dyDescent="0.3">
      <c r="E171" s="34"/>
    </row>
    <row r="172" spans="5:5" x14ac:dyDescent="0.3">
      <c r="E172" s="34"/>
    </row>
    <row r="173" spans="5:5" x14ac:dyDescent="0.3">
      <c r="E173" s="34"/>
    </row>
    <row r="174" spans="5:5" x14ac:dyDescent="0.3">
      <c r="E174" s="34"/>
    </row>
    <row r="175" spans="5:5" x14ac:dyDescent="0.3">
      <c r="E175" s="34"/>
    </row>
    <row r="176" spans="5:5" x14ac:dyDescent="0.3">
      <c r="E176" s="34"/>
    </row>
    <row r="177" spans="5:5" x14ac:dyDescent="0.3">
      <c r="E177" s="34"/>
    </row>
    <row r="178" spans="5:5" x14ac:dyDescent="0.3">
      <c r="E178" s="34"/>
    </row>
    <row r="179" spans="5:5" x14ac:dyDescent="0.3">
      <c r="E179" s="34"/>
    </row>
    <row r="180" spans="5:5" x14ac:dyDescent="0.3">
      <c r="E180" s="34"/>
    </row>
    <row r="181" spans="5:5" x14ac:dyDescent="0.3">
      <c r="E181" s="34"/>
    </row>
    <row r="182" spans="5:5" x14ac:dyDescent="0.3">
      <c r="E182" s="34"/>
    </row>
    <row r="183" spans="5:5" x14ac:dyDescent="0.3">
      <c r="E183" s="34"/>
    </row>
    <row r="184" spans="5:5" x14ac:dyDescent="0.3">
      <c r="E184" s="34"/>
    </row>
    <row r="185" spans="5:5" x14ac:dyDescent="0.3">
      <c r="E185" s="34"/>
    </row>
    <row r="186" spans="5:5" x14ac:dyDescent="0.3">
      <c r="E186" s="34"/>
    </row>
    <row r="187" spans="5:5" x14ac:dyDescent="0.3">
      <c r="E187" s="34"/>
    </row>
    <row r="188" spans="5:5" x14ac:dyDescent="0.3">
      <c r="E188" s="34"/>
    </row>
    <row r="189" spans="5:5" x14ac:dyDescent="0.3">
      <c r="E189" s="34"/>
    </row>
    <row r="190" spans="5:5" x14ac:dyDescent="0.3">
      <c r="E190" s="34"/>
    </row>
    <row r="191" spans="5:5" x14ac:dyDescent="0.3">
      <c r="E191" s="34"/>
    </row>
    <row r="192" spans="5:5" x14ac:dyDescent="0.3">
      <c r="E192" s="34"/>
    </row>
    <row r="193" spans="5:5" x14ac:dyDescent="0.3">
      <c r="E193" s="34"/>
    </row>
    <row r="194" spans="5:5" x14ac:dyDescent="0.3">
      <c r="E194" s="34"/>
    </row>
    <row r="195" spans="5:5" x14ac:dyDescent="0.3">
      <c r="E195" s="34"/>
    </row>
    <row r="196" spans="5:5" x14ac:dyDescent="0.3">
      <c r="E196" s="34"/>
    </row>
    <row r="197" spans="5:5" x14ac:dyDescent="0.3">
      <c r="E197" s="34"/>
    </row>
    <row r="198" spans="5:5" x14ac:dyDescent="0.3">
      <c r="E198" s="34"/>
    </row>
    <row r="199" spans="5:5" x14ac:dyDescent="0.3">
      <c r="E199" s="34"/>
    </row>
    <row r="200" spans="5:5" x14ac:dyDescent="0.3">
      <c r="E200" s="34"/>
    </row>
    <row r="201" spans="5:5" x14ac:dyDescent="0.3">
      <c r="E201" s="34"/>
    </row>
    <row r="202" spans="5:5" x14ac:dyDescent="0.3">
      <c r="E202" s="34"/>
    </row>
    <row r="203" spans="5:5" x14ac:dyDescent="0.3">
      <c r="E203" s="34"/>
    </row>
    <row r="204" spans="5:5" x14ac:dyDescent="0.3">
      <c r="E204" s="34"/>
    </row>
    <row r="205" spans="5:5" x14ac:dyDescent="0.3">
      <c r="E205" s="34"/>
    </row>
    <row r="206" spans="5:5" x14ac:dyDescent="0.3">
      <c r="E206" s="34"/>
    </row>
    <row r="207" spans="5:5" x14ac:dyDescent="0.3">
      <c r="E207" s="34"/>
    </row>
    <row r="208" spans="5:5" x14ac:dyDescent="0.3">
      <c r="E208" s="34"/>
    </row>
    <row r="209" spans="5:5" x14ac:dyDescent="0.3">
      <c r="E209" s="34"/>
    </row>
    <row r="210" spans="5:5" x14ac:dyDescent="0.3">
      <c r="E210" s="34"/>
    </row>
    <row r="211" spans="5:5" x14ac:dyDescent="0.3">
      <c r="E211" s="34"/>
    </row>
    <row r="212" spans="5:5" x14ac:dyDescent="0.3">
      <c r="E212" s="34"/>
    </row>
    <row r="213" spans="5:5" x14ac:dyDescent="0.3">
      <c r="E213" s="34"/>
    </row>
    <row r="214" spans="5:5" x14ac:dyDescent="0.3">
      <c r="E214" s="34"/>
    </row>
    <row r="215" spans="5:5" x14ac:dyDescent="0.3">
      <c r="E215" s="34"/>
    </row>
    <row r="216" spans="5:5" x14ac:dyDescent="0.3">
      <c r="E216" s="34"/>
    </row>
    <row r="217" spans="5:5" x14ac:dyDescent="0.3">
      <c r="E217" s="34"/>
    </row>
    <row r="218" spans="5:5" x14ac:dyDescent="0.3">
      <c r="E218" s="34"/>
    </row>
    <row r="219" spans="5:5" x14ac:dyDescent="0.3">
      <c r="E219" s="34"/>
    </row>
    <row r="220" spans="5:5" x14ac:dyDescent="0.3">
      <c r="E220" s="34"/>
    </row>
    <row r="221" spans="5:5" x14ac:dyDescent="0.3">
      <c r="E221" s="34"/>
    </row>
    <row r="222" spans="5:5" x14ac:dyDescent="0.3">
      <c r="E222" s="34"/>
    </row>
    <row r="223" spans="5:5" x14ac:dyDescent="0.3">
      <c r="E223" s="34"/>
    </row>
    <row r="224" spans="5:5" x14ac:dyDescent="0.3">
      <c r="E224" s="34"/>
    </row>
    <row r="225" spans="5:5" x14ac:dyDescent="0.3">
      <c r="E225" s="34"/>
    </row>
    <row r="226" spans="5:5" x14ac:dyDescent="0.3">
      <c r="E226" s="34"/>
    </row>
    <row r="227" spans="5:5" x14ac:dyDescent="0.3">
      <c r="E227" s="34"/>
    </row>
    <row r="228" spans="5:5" x14ac:dyDescent="0.3">
      <c r="E228" s="34"/>
    </row>
    <row r="229" spans="5:5" x14ac:dyDescent="0.3">
      <c r="E229" s="34"/>
    </row>
    <row r="230" spans="5:5" x14ac:dyDescent="0.3">
      <c r="E230" s="34"/>
    </row>
    <row r="231" spans="5:5" x14ac:dyDescent="0.3">
      <c r="E231" s="34"/>
    </row>
    <row r="232" spans="5:5" x14ac:dyDescent="0.3">
      <c r="E232" s="34"/>
    </row>
    <row r="233" spans="5:5" x14ac:dyDescent="0.3">
      <c r="E233" s="34"/>
    </row>
    <row r="234" spans="5:5" x14ac:dyDescent="0.3">
      <c r="E234" s="34"/>
    </row>
    <row r="235" spans="5:5" x14ac:dyDescent="0.3">
      <c r="E235" s="34"/>
    </row>
    <row r="236" spans="5:5" x14ac:dyDescent="0.3">
      <c r="E236" s="34"/>
    </row>
    <row r="237" spans="5:5" x14ac:dyDescent="0.3">
      <c r="E237" s="34"/>
    </row>
    <row r="238" spans="5:5" x14ac:dyDescent="0.3">
      <c r="E238" s="34"/>
    </row>
    <row r="239" spans="5:5" x14ac:dyDescent="0.3">
      <c r="E239" s="34"/>
    </row>
    <row r="240" spans="5:5" x14ac:dyDescent="0.3">
      <c r="E240" s="34"/>
    </row>
    <row r="241" spans="5:5" x14ac:dyDescent="0.3">
      <c r="E241" s="34"/>
    </row>
    <row r="242" spans="5:5" x14ac:dyDescent="0.3">
      <c r="E242" s="34"/>
    </row>
    <row r="243" spans="5:5" x14ac:dyDescent="0.3">
      <c r="E243" s="34"/>
    </row>
    <row r="244" spans="5:5" x14ac:dyDescent="0.3">
      <c r="E244" s="34"/>
    </row>
    <row r="245" spans="5:5" x14ac:dyDescent="0.3">
      <c r="E245" s="34"/>
    </row>
    <row r="246" spans="5:5" x14ac:dyDescent="0.3">
      <c r="E246" s="34"/>
    </row>
    <row r="247" spans="5:5" x14ac:dyDescent="0.3">
      <c r="E247" s="34"/>
    </row>
    <row r="248" spans="5:5" x14ac:dyDescent="0.3">
      <c r="E248" s="34"/>
    </row>
    <row r="249" spans="5:5" x14ac:dyDescent="0.3">
      <c r="E249" s="34"/>
    </row>
    <row r="250" spans="5:5" x14ac:dyDescent="0.3">
      <c r="E250" s="34"/>
    </row>
    <row r="251" spans="5:5" x14ac:dyDescent="0.3">
      <c r="E251" s="34"/>
    </row>
    <row r="252" spans="5:5" x14ac:dyDescent="0.3">
      <c r="E252" s="34"/>
    </row>
    <row r="253" spans="5:5" x14ac:dyDescent="0.3">
      <c r="E253" s="34"/>
    </row>
    <row r="254" spans="5:5" x14ac:dyDescent="0.3">
      <c r="E254" s="34"/>
    </row>
    <row r="255" spans="5:5" x14ac:dyDescent="0.3">
      <c r="E255" s="34"/>
    </row>
    <row r="256" spans="5:5" x14ac:dyDescent="0.3">
      <c r="E256" s="34"/>
    </row>
    <row r="257" spans="5:5" x14ac:dyDescent="0.3">
      <c r="E257" s="34"/>
    </row>
    <row r="258" spans="5:5" x14ac:dyDescent="0.3">
      <c r="E258" s="34"/>
    </row>
    <row r="259" spans="5:5" x14ac:dyDescent="0.3">
      <c r="E259" s="34"/>
    </row>
    <row r="260" spans="5:5" x14ac:dyDescent="0.3">
      <c r="E260" s="34"/>
    </row>
    <row r="261" spans="5:5" x14ac:dyDescent="0.3">
      <c r="E261" s="34"/>
    </row>
    <row r="262" spans="5:5" x14ac:dyDescent="0.3">
      <c r="E262" s="34"/>
    </row>
    <row r="263" spans="5:5" x14ac:dyDescent="0.3">
      <c r="E263" s="34"/>
    </row>
    <row r="264" spans="5:5" x14ac:dyDescent="0.3">
      <c r="E264" s="34"/>
    </row>
    <row r="265" spans="5:5" x14ac:dyDescent="0.3">
      <c r="E265" s="34"/>
    </row>
    <row r="266" spans="5:5" x14ac:dyDescent="0.3">
      <c r="E266" s="34"/>
    </row>
    <row r="267" spans="5:5" x14ac:dyDescent="0.3">
      <c r="E267" s="34"/>
    </row>
    <row r="268" spans="5:5" x14ac:dyDescent="0.3">
      <c r="E268" s="34"/>
    </row>
    <row r="269" spans="5:5" x14ac:dyDescent="0.3">
      <c r="E269" s="34"/>
    </row>
    <row r="270" spans="5:5" x14ac:dyDescent="0.3">
      <c r="E270" s="34"/>
    </row>
    <row r="271" spans="5:5" x14ac:dyDescent="0.3">
      <c r="E271" s="34"/>
    </row>
    <row r="272" spans="5:5" x14ac:dyDescent="0.3">
      <c r="E272" s="34"/>
    </row>
    <row r="273" spans="5:5" x14ac:dyDescent="0.3">
      <c r="E273" s="34"/>
    </row>
    <row r="274" spans="5:5" x14ac:dyDescent="0.3">
      <c r="E274" s="34"/>
    </row>
    <row r="275" spans="5:5" x14ac:dyDescent="0.3">
      <c r="E275" s="34"/>
    </row>
    <row r="276" spans="5:5" x14ac:dyDescent="0.3">
      <c r="E276" s="34"/>
    </row>
    <row r="277" spans="5:5" x14ac:dyDescent="0.3">
      <c r="E277" s="34"/>
    </row>
    <row r="278" spans="5:5" x14ac:dyDescent="0.3">
      <c r="E278" s="34"/>
    </row>
    <row r="279" spans="5:5" x14ac:dyDescent="0.3">
      <c r="E279" s="34"/>
    </row>
    <row r="280" spans="5:5" x14ac:dyDescent="0.3">
      <c r="E280" s="34"/>
    </row>
    <row r="281" spans="5:5" x14ac:dyDescent="0.3">
      <c r="E281" s="34"/>
    </row>
    <row r="282" spans="5:5" x14ac:dyDescent="0.3">
      <c r="E282" s="34"/>
    </row>
    <row r="283" spans="5:5" x14ac:dyDescent="0.3">
      <c r="E283" s="34"/>
    </row>
    <row r="284" spans="5:5" x14ac:dyDescent="0.3">
      <c r="E284" s="34"/>
    </row>
    <row r="285" spans="5:5" x14ac:dyDescent="0.3">
      <c r="E285" s="34"/>
    </row>
    <row r="286" spans="5:5" x14ac:dyDescent="0.3">
      <c r="E286" s="34"/>
    </row>
    <row r="287" spans="5:5" x14ac:dyDescent="0.3">
      <c r="E287" s="34"/>
    </row>
    <row r="288" spans="5:5" x14ac:dyDescent="0.3">
      <c r="E288" s="34"/>
    </row>
    <row r="289" spans="5:5" x14ac:dyDescent="0.3">
      <c r="E289" s="34"/>
    </row>
    <row r="290" spans="5:5" x14ac:dyDescent="0.3">
      <c r="E290" s="34"/>
    </row>
    <row r="291" spans="5:5" x14ac:dyDescent="0.3">
      <c r="E291" s="34"/>
    </row>
    <row r="292" spans="5:5" x14ac:dyDescent="0.3">
      <c r="E292" s="34"/>
    </row>
    <row r="293" spans="5:5" x14ac:dyDescent="0.3">
      <c r="E293" s="34"/>
    </row>
    <row r="294" spans="5:5" x14ac:dyDescent="0.3">
      <c r="E294" s="34"/>
    </row>
    <row r="295" spans="5:5" x14ac:dyDescent="0.3">
      <c r="E295" s="34"/>
    </row>
    <row r="296" spans="5:5" x14ac:dyDescent="0.3">
      <c r="E296" s="34"/>
    </row>
    <row r="297" spans="5:5" x14ac:dyDescent="0.3">
      <c r="E297" s="34"/>
    </row>
    <row r="298" spans="5:5" x14ac:dyDescent="0.3">
      <c r="E298" s="34"/>
    </row>
    <row r="299" spans="5:5" x14ac:dyDescent="0.3">
      <c r="E299" s="34"/>
    </row>
    <row r="300" spans="5:5" x14ac:dyDescent="0.3">
      <c r="E300" s="34"/>
    </row>
    <row r="301" spans="5:5" x14ac:dyDescent="0.3">
      <c r="E301" s="34"/>
    </row>
    <row r="302" spans="5:5" x14ac:dyDescent="0.3">
      <c r="E302" s="34"/>
    </row>
    <row r="303" spans="5:5" x14ac:dyDescent="0.3">
      <c r="E303" s="34"/>
    </row>
    <row r="304" spans="5:5" x14ac:dyDescent="0.3">
      <c r="E304" s="34"/>
    </row>
    <row r="305" spans="5:5" x14ac:dyDescent="0.3">
      <c r="E305" s="34"/>
    </row>
    <row r="306" spans="5:5" x14ac:dyDescent="0.3">
      <c r="E306" s="34"/>
    </row>
    <row r="307" spans="5:5" x14ac:dyDescent="0.3">
      <c r="E307" s="34"/>
    </row>
    <row r="308" spans="5:5" x14ac:dyDescent="0.3">
      <c r="E308" s="34"/>
    </row>
    <row r="309" spans="5:5" x14ac:dyDescent="0.3">
      <c r="E309" s="34"/>
    </row>
    <row r="310" spans="5:5" x14ac:dyDescent="0.3">
      <c r="E310" s="34"/>
    </row>
    <row r="311" spans="5:5" x14ac:dyDescent="0.3">
      <c r="E311" s="34"/>
    </row>
    <row r="312" spans="5:5" x14ac:dyDescent="0.3">
      <c r="E312" s="34"/>
    </row>
    <row r="313" spans="5:5" x14ac:dyDescent="0.3">
      <c r="E313" s="34"/>
    </row>
    <row r="314" spans="5:5" x14ac:dyDescent="0.3">
      <c r="E314" s="34"/>
    </row>
    <row r="315" spans="5:5" x14ac:dyDescent="0.3">
      <c r="E315" s="34"/>
    </row>
    <row r="316" spans="5:5" x14ac:dyDescent="0.3">
      <c r="E316" s="34"/>
    </row>
    <row r="317" spans="5:5" x14ac:dyDescent="0.3">
      <c r="E317" s="34"/>
    </row>
    <row r="318" spans="5:5" x14ac:dyDescent="0.3">
      <c r="E318" s="34"/>
    </row>
    <row r="319" spans="5:5" x14ac:dyDescent="0.3">
      <c r="E319" s="34"/>
    </row>
    <row r="320" spans="5:5" x14ac:dyDescent="0.3">
      <c r="E320" s="34"/>
    </row>
    <row r="321" spans="5:5" x14ac:dyDescent="0.3">
      <c r="E321" s="34"/>
    </row>
    <row r="322" spans="5:5" x14ac:dyDescent="0.3">
      <c r="E322" s="34"/>
    </row>
    <row r="323" spans="5:5" x14ac:dyDescent="0.3">
      <c r="E323" s="34"/>
    </row>
    <row r="324" spans="5:5" x14ac:dyDescent="0.3">
      <c r="E324" s="34"/>
    </row>
    <row r="325" spans="5:5" x14ac:dyDescent="0.3">
      <c r="E325" s="34"/>
    </row>
    <row r="326" spans="5:5" x14ac:dyDescent="0.3">
      <c r="E326" s="34"/>
    </row>
    <row r="327" spans="5:5" x14ac:dyDescent="0.3">
      <c r="E327" s="34"/>
    </row>
    <row r="328" spans="5:5" x14ac:dyDescent="0.3">
      <c r="E328" s="34"/>
    </row>
    <row r="329" spans="5:5" x14ac:dyDescent="0.3">
      <c r="E329" s="34"/>
    </row>
    <row r="330" spans="5:5" x14ac:dyDescent="0.3">
      <c r="E330" s="34"/>
    </row>
    <row r="331" spans="5:5" x14ac:dyDescent="0.3">
      <c r="E331" s="34"/>
    </row>
    <row r="332" spans="5:5" x14ac:dyDescent="0.3">
      <c r="E332" s="34"/>
    </row>
    <row r="333" spans="5:5" x14ac:dyDescent="0.3">
      <c r="E333" s="34"/>
    </row>
    <row r="334" spans="5:5" x14ac:dyDescent="0.3">
      <c r="E334" s="34"/>
    </row>
    <row r="335" spans="5:5" x14ac:dyDescent="0.3">
      <c r="E335" s="34"/>
    </row>
    <row r="336" spans="5:5" x14ac:dyDescent="0.3">
      <c r="E336" s="34"/>
    </row>
    <row r="337" spans="5:5" x14ac:dyDescent="0.3">
      <c r="E337" s="34"/>
    </row>
    <row r="338" spans="5:5" x14ac:dyDescent="0.3">
      <c r="E338" s="34"/>
    </row>
    <row r="339" spans="5:5" x14ac:dyDescent="0.3">
      <c r="E339" s="34"/>
    </row>
    <row r="340" spans="5:5" x14ac:dyDescent="0.3">
      <c r="E340" s="34"/>
    </row>
    <row r="341" spans="5:5" x14ac:dyDescent="0.3">
      <c r="E341" s="34"/>
    </row>
    <row r="342" spans="5:5" x14ac:dyDescent="0.3">
      <c r="E342" s="34"/>
    </row>
    <row r="343" spans="5:5" x14ac:dyDescent="0.3">
      <c r="E343" s="34"/>
    </row>
    <row r="344" spans="5:5" x14ac:dyDescent="0.3">
      <c r="E344" s="34"/>
    </row>
    <row r="345" spans="5:5" x14ac:dyDescent="0.3">
      <c r="E345" s="34"/>
    </row>
    <row r="346" spans="5:5" x14ac:dyDescent="0.3">
      <c r="E346" s="34"/>
    </row>
    <row r="347" spans="5:5" x14ac:dyDescent="0.3">
      <c r="E347" s="34"/>
    </row>
    <row r="348" spans="5:5" x14ac:dyDescent="0.3">
      <c r="E348" s="34"/>
    </row>
    <row r="349" spans="5:5" x14ac:dyDescent="0.3">
      <c r="E349" s="34"/>
    </row>
    <row r="350" spans="5:5" x14ac:dyDescent="0.3">
      <c r="E350" s="34"/>
    </row>
    <row r="351" spans="5:5" x14ac:dyDescent="0.3">
      <c r="E351" s="34"/>
    </row>
    <row r="352" spans="5:5" x14ac:dyDescent="0.3">
      <c r="E352" s="34"/>
    </row>
    <row r="353" spans="5:5" x14ac:dyDescent="0.3">
      <c r="E353" s="34"/>
    </row>
    <row r="354" spans="5:5" x14ac:dyDescent="0.3">
      <c r="E354" s="34"/>
    </row>
    <row r="355" spans="5:5" x14ac:dyDescent="0.3">
      <c r="E355" s="34"/>
    </row>
    <row r="356" spans="5:5" x14ac:dyDescent="0.3">
      <c r="E356" s="34"/>
    </row>
    <row r="357" spans="5:5" x14ac:dyDescent="0.3">
      <c r="E357" s="34"/>
    </row>
    <row r="358" spans="5:5" x14ac:dyDescent="0.3">
      <c r="E358" s="34"/>
    </row>
    <row r="359" spans="5:5" x14ac:dyDescent="0.3">
      <c r="E359" s="34"/>
    </row>
    <row r="360" spans="5:5" x14ac:dyDescent="0.3">
      <c r="E360" s="34"/>
    </row>
    <row r="361" spans="5:5" x14ac:dyDescent="0.3">
      <c r="E361" s="34"/>
    </row>
    <row r="362" spans="5:5" x14ac:dyDescent="0.3">
      <c r="E362" s="34"/>
    </row>
    <row r="363" spans="5:5" x14ac:dyDescent="0.3">
      <c r="E363" s="34"/>
    </row>
    <row r="364" spans="5:5" x14ac:dyDescent="0.3">
      <c r="E364" s="34"/>
    </row>
    <row r="365" spans="5:5" x14ac:dyDescent="0.3">
      <c r="E365" s="34"/>
    </row>
    <row r="366" spans="5:5" x14ac:dyDescent="0.3">
      <c r="E366" s="34"/>
    </row>
    <row r="367" spans="5:5" x14ac:dyDescent="0.3">
      <c r="E367" s="34"/>
    </row>
    <row r="368" spans="5:5" x14ac:dyDescent="0.3">
      <c r="E368" s="34"/>
    </row>
    <row r="369" spans="5:5" x14ac:dyDescent="0.3">
      <c r="E369" s="34"/>
    </row>
    <row r="370" spans="5:5" x14ac:dyDescent="0.3">
      <c r="E370" s="34"/>
    </row>
    <row r="371" spans="5:5" x14ac:dyDescent="0.3">
      <c r="E371" s="34"/>
    </row>
    <row r="372" spans="5:5" x14ac:dyDescent="0.3">
      <c r="E372" s="34"/>
    </row>
    <row r="373" spans="5:5" x14ac:dyDescent="0.3">
      <c r="E373" s="34"/>
    </row>
    <row r="374" spans="5:5" x14ac:dyDescent="0.3">
      <c r="E374" s="34"/>
    </row>
    <row r="375" spans="5:5" x14ac:dyDescent="0.3">
      <c r="E375" s="34"/>
    </row>
    <row r="376" spans="5:5" x14ac:dyDescent="0.3">
      <c r="E376" s="34"/>
    </row>
    <row r="377" spans="5:5" x14ac:dyDescent="0.3">
      <c r="E377" s="34"/>
    </row>
    <row r="378" spans="5:5" x14ac:dyDescent="0.3">
      <c r="E378" s="34"/>
    </row>
    <row r="379" spans="5:5" x14ac:dyDescent="0.3">
      <c r="E379" s="34"/>
    </row>
    <row r="380" spans="5:5" x14ac:dyDescent="0.3">
      <c r="E380" s="34"/>
    </row>
    <row r="381" spans="5:5" x14ac:dyDescent="0.3">
      <c r="E381" s="34"/>
    </row>
    <row r="382" spans="5:5" x14ac:dyDescent="0.3">
      <c r="E382" s="34"/>
    </row>
    <row r="383" spans="5:5" x14ac:dyDescent="0.3">
      <c r="E383" s="34"/>
    </row>
    <row r="384" spans="5:5" x14ac:dyDescent="0.3">
      <c r="E384" s="34"/>
    </row>
    <row r="385" spans="5:5" x14ac:dyDescent="0.3">
      <c r="E385" s="34"/>
    </row>
    <row r="386" spans="5:5" x14ac:dyDescent="0.3">
      <c r="E386" s="34"/>
    </row>
    <row r="387" spans="5:5" x14ac:dyDescent="0.3">
      <c r="E387" s="34"/>
    </row>
    <row r="388" spans="5:5" x14ac:dyDescent="0.3">
      <c r="E388" s="34"/>
    </row>
    <row r="389" spans="5:5" x14ac:dyDescent="0.3">
      <c r="E389" s="34"/>
    </row>
    <row r="390" spans="5:5" x14ac:dyDescent="0.3">
      <c r="E390" s="34"/>
    </row>
    <row r="391" spans="5:5" x14ac:dyDescent="0.3">
      <c r="E391" s="34"/>
    </row>
    <row r="392" spans="5:5" x14ac:dyDescent="0.3">
      <c r="E392" s="34"/>
    </row>
    <row r="393" spans="5:5" x14ac:dyDescent="0.3">
      <c r="E393" s="34"/>
    </row>
    <row r="394" spans="5:5" x14ac:dyDescent="0.3">
      <c r="E394" s="34"/>
    </row>
    <row r="395" spans="5:5" x14ac:dyDescent="0.3">
      <c r="E395" s="34"/>
    </row>
    <row r="396" spans="5:5" x14ac:dyDescent="0.3">
      <c r="E396" s="34"/>
    </row>
    <row r="397" spans="5:5" x14ac:dyDescent="0.3">
      <c r="E397" s="34"/>
    </row>
    <row r="398" spans="5:5" x14ac:dyDescent="0.3">
      <c r="E398" s="34"/>
    </row>
    <row r="399" spans="5:5" x14ac:dyDescent="0.3">
      <c r="E399" s="34"/>
    </row>
    <row r="400" spans="5:5" x14ac:dyDescent="0.3">
      <c r="E400" s="34"/>
    </row>
    <row r="401" spans="5:5" x14ac:dyDescent="0.3">
      <c r="E401" s="34"/>
    </row>
    <row r="402" spans="5:5" x14ac:dyDescent="0.3">
      <c r="E402" s="34"/>
    </row>
    <row r="403" spans="5:5" x14ac:dyDescent="0.3">
      <c r="E403" s="34"/>
    </row>
    <row r="404" spans="5:5" x14ac:dyDescent="0.3">
      <c r="E404" s="34"/>
    </row>
    <row r="405" spans="5:5" x14ac:dyDescent="0.3">
      <c r="E405" s="34"/>
    </row>
    <row r="406" spans="5:5" x14ac:dyDescent="0.3">
      <c r="E406" s="34"/>
    </row>
    <row r="407" spans="5:5" x14ac:dyDescent="0.3">
      <c r="E407" s="34"/>
    </row>
    <row r="408" spans="5:5" x14ac:dyDescent="0.3">
      <c r="E408" s="34"/>
    </row>
    <row r="409" spans="5:5" x14ac:dyDescent="0.3">
      <c r="E409" s="34"/>
    </row>
    <row r="410" spans="5:5" x14ac:dyDescent="0.3">
      <c r="E410" s="34"/>
    </row>
    <row r="411" spans="5:5" x14ac:dyDescent="0.3">
      <c r="E411" s="34"/>
    </row>
    <row r="412" spans="5:5" x14ac:dyDescent="0.3">
      <c r="E412" s="34"/>
    </row>
    <row r="413" spans="5:5" x14ac:dyDescent="0.3">
      <c r="E413" s="34"/>
    </row>
    <row r="414" spans="5:5" x14ac:dyDescent="0.3">
      <c r="E414" s="34"/>
    </row>
    <row r="415" spans="5:5" x14ac:dyDescent="0.3">
      <c r="E415" s="34"/>
    </row>
    <row r="416" spans="5:5" x14ac:dyDescent="0.3">
      <c r="E416" s="34"/>
    </row>
    <row r="417" spans="5:5" x14ac:dyDescent="0.3">
      <c r="E417" s="34"/>
    </row>
    <row r="418" spans="5:5" x14ac:dyDescent="0.3">
      <c r="E418" s="34"/>
    </row>
    <row r="419" spans="5:5" x14ac:dyDescent="0.3">
      <c r="E419" s="34"/>
    </row>
    <row r="420" spans="5:5" x14ac:dyDescent="0.3">
      <c r="E420" s="34"/>
    </row>
    <row r="421" spans="5:5" x14ac:dyDescent="0.3">
      <c r="E421" s="34"/>
    </row>
    <row r="422" spans="5:5" x14ac:dyDescent="0.3">
      <c r="E422" s="34"/>
    </row>
    <row r="423" spans="5:5" x14ac:dyDescent="0.3">
      <c r="E423" s="34"/>
    </row>
    <row r="424" spans="5:5" x14ac:dyDescent="0.3">
      <c r="E424" s="34"/>
    </row>
    <row r="425" spans="5:5" x14ac:dyDescent="0.3">
      <c r="E425" s="34"/>
    </row>
    <row r="426" spans="5:5" x14ac:dyDescent="0.3">
      <c r="E426" s="34"/>
    </row>
    <row r="427" spans="5:5" x14ac:dyDescent="0.3">
      <c r="E427" s="34"/>
    </row>
    <row r="428" spans="5:5" x14ac:dyDescent="0.3">
      <c r="E428" s="34"/>
    </row>
    <row r="429" spans="5:5" x14ac:dyDescent="0.3">
      <c r="E429" s="34"/>
    </row>
    <row r="430" spans="5:5" x14ac:dyDescent="0.3">
      <c r="E430" s="34"/>
    </row>
    <row r="431" spans="5:5" x14ac:dyDescent="0.3">
      <c r="E431" s="34"/>
    </row>
    <row r="432" spans="5:5" x14ac:dyDescent="0.3">
      <c r="E432" s="34"/>
    </row>
    <row r="433" spans="5:5" x14ac:dyDescent="0.3">
      <c r="E433" s="34"/>
    </row>
    <row r="434" spans="5:5" x14ac:dyDescent="0.3">
      <c r="E434" s="34"/>
    </row>
    <row r="435" spans="5:5" x14ac:dyDescent="0.3">
      <c r="E435" s="34"/>
    </row>
    <row r="436" spans="5:5" x14ac:dyDescent="0.3">
      <c r="E436" s="34"/>
    </row>
    <row r="437" spans="5:5" x14ac:dyDescent="0.3">
      <c r="E437" s="34"/>
    </row>
    <row r="438" spans="5:5" x14ac:dyDescent="0.3">
      <c r="E438" s="34"/>
    </row>
    <row r="439" spans="5:5" x14ac:dyDescent="0.3">
      <c r="E439" s="34"/>
    </row>
    <row r="440" spans="5:5" x14ac:dyDescent="0.3">
      <c r="E440" s="34"/>
    </row>
    <row r="441" spans="5:5" x14ac:dyDescent="0.3">
      <c r="E441" s="34"/>
    </row>
    <row r="442" spans="5:5" x14ac:dyDescent="0.3">
      <c r="E442" s="34"/>
    </row>
    <row r="443" spans="5:5" x14ac:dyDescent="0.3">
      <c r="E443" s="34"/>
    </row>
    <row r="444" spans="5:5" x14ac:dyDescent="0.3">
      <c r="E444" s="34"/>
    </row>
    <row r="445" spans="5:5" x14ac:dyDescent="0.3">
      <c r="E445" s="34"/>
    </row>
    <row r="446" spans="5:5" x14ac:dyDescent="0.3">
      <c r="E446" s="34"/>
    </row>
    <row r="447" spans="5:5" x14ac:dyDescent="0.3">
      <c r="E447" s="34"/>
    </row>
    <row r="448" spans="5:5" x14ac:dyDescent="0.3">
      <c r="E448" s="34"/>
    </row>
    <row r="449" spans="5:5" x14ac:dyDescent="0.3">
      <c r="E449" s="34"/>
    </row>
    <row r="450" spans="5:5" x14ac:dyDescent="0.3">
      <c r="E450" s="34"/>
    </row>
    <row r="451" spans="5:5" x14ac:dyDescent="0.3">
      <c r="E451" s="34"/>
    </row>
    <row r="452" spans="5:5" x14ac:dyDescent="0.3">
      <c r="E452" s="34"/>
    </row>
    <row r="453" spans="5:5" x14ac:dyDescent="0.3">
      <c r="E453" s="34"/>
    </row>
    <row r="454" spans="5:5" x14ac:dyDescent="0.3">
      <c r="E454" s="34"/>
    </row>
    <row r="455" spans="5:5" x14ac:dyDescent="0.3">
      <c r="E455" s="34"/>
    </row>
    <row r="456" spans="5:5" x14ac:dyDescent="0.3">
      <c r="E456" s="34"/>
    </row>
    <row r="457" spans="5:5" x14ac:dyDescent="0.3">
      <c r="E457" s="34"/>
    </row>
    <row r="458" spans="5:5" x14ac:dyDescent="0.3">
      <c r="E458" s="34"/>
    </row>
    <row r="459" spans="5:5" x14ac:dyDescent="0.3">
      <c r="E459" s="34"/>
    </row>
    <row r="460" spans="5:5" x14ac:dyDescent="0.3">
      <c r="E460" s="34"/>
    </row>
    <row r="461" spans="5:5" x14ac:dyDescent="0.3">
      <c r="E461" s="34"/>
    </row>
    <row r="462" spans="5:5" x14ac:dyDescent="0.3">
      <c r="E462" s="34"/>
    </row>
    <row r="463" spans="5:5" x14ac:dyDescent="0.3">
      <c r="E463" s="34"/>
    </row>
    <row r="464" spans="5:5" x14ac:dyDescent="0.3">
      <c r="E464" s="34"/>
    </row>
    <row r="465" spans="5:5" x14ac:dyDescent="0.3">
      <c r="E465" s="34"/>
    </row>
    <row r="466" spans="5:5" x14ac:dyDescent="0.3">
      <c r="E466" s="34"/>
    </row>
    <row r="467" spans="5:5" x14ac:dyDescent="0.3">
      <c r="E467" s="34"/>
    </row>
    <row r="468" spans="5:5" x14ac:dyDescent="0.3">
      <c r="E468" s="34"/>
    </row>
    <row r="469" spans="5:5" x14ac:dyDescent="0.3">
      <c r="E469" s="34"/>
    </row>
    <row r="470" spans="5:5" x14ac:dyDescent="0.3">
      <c r="E470" s="34"/>
    </row>
    <row r="471" spans="5:5" x14ac:dyDescent="0.3">
      <c r="E471" s="34"/>
    </row>
    <row r="472" spans="5:5" x14ac:dyDescent="0.3">
      <c r="E472" s="34"/>
    </row>
    <row r="473" spans="5:5" x14ac:dyDescent="0.3">
      <c r="E473" s="34"/>
    </row>
    <row r="474" spans="5:5" x14ac:dyDescent="0.3">
      <c r="E474" s="34"/>
    </row>
    <row r="475" spans="5:5" x14ac:dyDescent="0.3">
      <c r="E475" s="34"/>
    </row>
    <row r="476" spans="5:5" x14ac:dyDescent="0.3">
      <c r="E476" s="34"/>
    </row>
    <row r="477" spans="5:5" x14ac:dyDescent="0.3">
      <c r="E477" s="34"/>
    </row>
    <row r="478" spans="5:5" x14ac:dyDescent="0.3">
      <c r="E478" s="34"/>
    </row>
    <row r="479" spans="5:5" x14ac:dyDescent="0.3">
      <c r="E479" s="34"/>
    </row>
    <row r="480" spans="5:5" x14ac:dyDescent="0.3">
      <c r="E480" s="34"/>
    </row>
    <row r="481" spans="5:5" x14ac:dyDescent="0.3">
      <c r="E481" s="34"/>
    </row>
    <row r="482" spans="5:5" x14ac:dyDescent="0.3">
      <c r="E482" s="34"/>
    </row>
    <row r="483" spans="5:5" x14ac:dyDescent="0.3">
      <c r="E483" s="34"/>
    </row>
    <row r="484" spans="5:5" x14ac:dyDescent="0.3">
      <c r="E484" s="34"/>
    </row>
    <row r="485" spans="5:5" x14ac:dyDescent="0.3">
      <c r="E485" s="34"/>
    </row>
    <row r="486" spans="5:5" x14ac:dyDescent="0.3">
      <c r="E486" s="34"/>
    </row>
    <row r="487" spans="5:5" x14ac:dyDescent="0.3">
      <c r="E487" s="34"/>
    </row>
    <row r="488" spans="5:5" x14ac:dyDescent="0.3">
      <c r="E488" s="34"/>
    </row>
    <row r="489" spans="5:5" x14ac:dyDescent="0.3">
      <c r="E489" s="34"/>
    </row>
    <row r="490" spans="5:5" x14ac:dyDescent="0.3">
      <c r="E490" s="34"/>
    </row>
    <row r="491" spans="5:5" x14ac:dyDescent="0.3">
      <c r="E491" s="34"/>
    </row>
    <row r="492" spans="5:5" x14ac:dyDescent="0.3">
      <c r="E492" s="34"/>
    </row>
    <row r="493" spans="5:5" x14ac:dyDescent="0.3">
      <c r="E493" s="34"/>
    </row>
    <row r="494" spans="5:5" x14ac:dyDescent="0.3">
      <c r="E494" s="34"/>
    </row>
    <row r="495" spans="5:5" x14ac:dyDescent="0.3">
      <c r="E495" s="34"/>
    </row>
    <row r="496" spans="5:5" x14ac:dyDescent="0.3">
      <c r="E496" s="34"/>
    </row>
    <row r="497" spans="5:5" x14ac:dyDescent="0.3">
      <c r="E497" s="34"/>
    </row>
    <row r="498" spans="5:5" x14ac:dyDescent="0.3">
      <c r="E498" s="34"/>
    </row>
    <row r="499" spans="5:5" x14ac:dyDescent="0.3">
      <c r="E499" s="34"/>
    </row>
    <row r="500" spans="5:5" x14ac:dyDescent="0.3">
      <c r="E500" s="34"/>
    </row>
    <row r="501" spans="5:5" x14ac:dyDescent="0.3">
      <c r="E501" s="34"/>
    </row>
    <row r="502" spans="5:5" x14ac:dyDescent="0.3">
      <c r="E502" s="34"/>
    </row>
    <row r="503" spans="5:5" x14ac:dyDescent="0.3">
      <c r="E503" s="34"/>
    </row>
    <row r="504" spans="5:5" x14ac:dyDescent="0.3">
      <c r="E504" s="34"/>
    </row>
    <row r="505" spans="5:5" x14ac:dyDescent="0.3">
      <c r="E505" s="34"/>
    </row>
    <row r="506" spans="5:5" x14ac:dyDescent="0.3">
      <c r="E506" s="34"/>
    </row>
    <row r="507" spans="5:5" x14ac:dyDescent="0.3">
      <c r="E507" s="34"/>
    </row>
    <row r="508" spans="5:5" x14ac:dyDescent="0.3">
      <c r="E508" s="34"/>
    </row>
    <row r="509" spans="5:5" x14ac:dyDescent="0.3">
      <c r="E509" s="34"/>
    </row>
    <row r="510" spans="5:5" x14ac:dyDescent="0.3">
      <c r="E510" s="34"/>
    </row>
    <row r="511" spans="5:5" x14ac:dyDescent="0.3">
      <c r="E511" s="34"/>
    </row>
    <row r="512" spans="5:5" x14ac:dyDescent="0.3">
      <c r="E512" s="34"/>
    </row>
    <row r="513" spans="5:5" x14ac:dyDescent="0.3">
      <c r="E513" s="34"/>
    </row>
    <row r="514" spans="5:5" x14ac:dyDescent="0.3">
      <c r="E514" s="34"/>
    </row>
    <row r="515" spans="5:5" x14ac:dyDescent="0.3">
      <c r="E515" s="34"/>
    </row>
    <row r="516" spans="5:5" x14ac:dyDescent="0.3">
      <c r="E516" s="34"/>
    </row>
    <row r="517" spans="5:5" x14ac:dyDescent="0.3">
      <c r="E517" s="34"/>
    </row>
    <row r="518" spans="5:5" x14ac:dyDescent="0.3">
      <c r="E518" s="34"/>
    </row>
    <row r="519" spans="5:5" x14ac:dyDescent="0.3">
      <c r="E519" s="34"/>
    </row>
    <row r="520" spans="5:5" x14ac:dyDescent="0.3">
      <c r="E520" s="34"/>
    </row>
    <row r="521" spans="5:5" x14ac:dyDescent="0.3">
      <c r="E521" s="34"/>
    </row>
    <row r="522" spans="5:5" x14ac:dyDescent="0.3">
      <c r="E522" s="34"/>
    </row>
    <row r="523" spans="5:5" x14ac:dyDescent="0.3">
      <c r="E523" s="34"/>
    </row>
    <row r="524" spans="5:5" x14ac:dyDescent="0.3">
      <c r="E524" s="34"/>
    </row>
    <row r="525" spans="5:5" x14ac:dyDescent="0.3">
      <c r="E525" s="34"/>
    </row>
    <row r="526" spans="5:5" x14ac:dyDescent="0.3">
      <c r="E526" s="34"/>
    </row>
    <row r="527" spans="5:5" x14ac:dyDescent="0.3">
      <c r="E527" s="34"/>
    </row>
    <row r="528" spans="5:5" x14ac:dyDescent="0.3">
      <c r="E528" s="34"/>
    </row>
    <row r="529" spans="5:5" x14ac:dyDescent="0.3">
      <c r="E529" s="34"/>
    </row>
    <row r="530" spans="5:5" x14ac:dyDescent="0.3">
      <c r="E530" s="34"/>
    </row>
    <row r="531" spans="5:5" x14ac:dyDescent="0.3">
      <c r="E531" s="34"/>
    </row>
    <row r="532" spans="5:5" x14ac:dyDescent="0.3">
      <c r="E532" s="34"/>
    </row>
    <row r="533" spans="5:5" x14ac:dyDescent="0.3">
      <c r="E533" s="34"/>
    </row>
    <row r="534" spans="5:5" x14ac:dyDescent="0.3">
      <c r="E534" s="34"/>
    </row>
    <row r="535" spans="5:5" x14ac:dyDescent="0.3">
      <c r="E535" s="34"/>
    </row>
    <row r="536" spans="5:5" x14ac:dyDescent="0.3">
      <c r="E536" s="34"/>
    </row>
    <row r="537" spans="5:5" x14ac:dyDescent="0.3">
      <c r="E537" s="34"/>
    </row>
    <row r="538" spans="5:5" x14ac:dyDescent="0.3">
      <c r="E538" s="34"/>
    </row>
    <row r="539" spans="5:5" x14ac:dyDescent="0.3">
      <c r="E539" s="34"/>
    </row>
    <row r="540" spans="5:5" x14ac:dyDescent="0.3">
      <c r="E540" s="34"/>
    </row>
    <row r="541" spans="5:5" x14ac:dyDescent="0.3">
      <c r="E541" s="34"/>
    </row>
    <row r="542" spans="5:5" x14ac:dyDescent="0.3">
      <c r="E542" s="34"/>
    </row>
    <row r="543" spans="5:5" x14ac:dyDescent="0.3">
      <c r="E543" s="34"/>
    </row>
    <row r="544" spans="5:5" x14ac:dyDescent="0.3">
      <c r="E544" s="34"/>
    </row>
    <row r="545" spans="5:5" x14ac:dyDescent="0.3">
      <c r="E545" s="34"/>
    </row>
    <row r="546" spans="5:5" x14ac:dyDescent="0.3">
      <c r="E546" s="34"/>
    </row>
    <row r="547" spans="5:5" x14ac:dyDescent="0.3">
      <c r="E547" s="34"/>
    </row>
    <row r="548" spans="5:5" x14ac:dyDescent="0.3">
      <c r="E548" s="34"/>
    </row>
    <row r="549" spans="5:5" x14ac:dyDescent="0.3">
      <c r="E549" s="34"/>
    </row>
    <row r="550" spans="5:5" x14ac:dyDescent="0.3">
      <c r="E550" s="34"/>
    </row>
    <row r="551" spans="5:5" x14ac:dyDescent="0.3">
      <c r="E551" s="34"/>
    </row>
    <row r="552" spans="5:5" x14ac:dyDescent="0.3">
      <c r="E552" s="34"/>
    </row>
    <row r="553" spans="5:5" x14ac:dyDescent="0.3">
      <c r="E553" s="34"/>
    </row>
    <row r="554" spans="5:5" x14ac:dyDescent="0.3">
      <c r="E554" s="34"/>
    </row>
    <row r="555" spans="5:5" x14ac:dyDescent="0.3">
      <c r="E555" s="34"/>
    </row>
    <row r="556" spans="5:5" x14ac:dyDescent="0.3">
      <c r="E556" s="34"/>
    </row>
    <row r="557" spans="5:5" x14ac:dyDescent="0.3">
      <c r="E557" s="34"/>
    </row>
    <row r="558" spans="5:5" x14ac:dyDescent="0.3">
      <c r="E558" s="34"/>
    </row>
    <row r="559" spans="5:5" x14ac:dyDescent="0.3">
      <c r="E559" s="34"/>
    </row>
    <row r="560" spans="5:5" x14ac:dyDescent="0.3">
      <c r="E560" s="34"/>
    </row>
    <row r="561" spans="5:5" x14ac:dyDescent="0.3">
      <c r="E561" s="34"/>
    </row>
    <row r="562" spans="5:5" x14ac:dyDescent="0.3">
      <c r="E562" s="34"/>
    </row>
    <row r="563" spans="5:5" x14ac:dyDescent="0.3">
      <c r="E563" s="34"/>
    </row>
    <row r="564" spans="5:5" x14ac:dyDescent="0.3">
      <c r="E564" s="34"/>
    </row>
    <row r="565" spans="5:5" x14ac:dyDescent="0.3">
      <c r="E565" s="34"/>
    </row>
    <row r="566" spans="5:5" x14ac:dyDescent="0.3">
      <c r="E566" s="34"/>
    </row>
    <row r="567" spans="5:5" x14ac:dyDescent="0.3">
      <c r="E567" s="34"/>
    </row>
    <row r="568" spans="5:5" x14ac:dyDescent="0.3">
      <c r="E568" s="34"/>
    </row>
    <row r="569" spans="5:5" x14ac:dyDescent="0.3">
      <c r="E569" s="34"/>
    </row>
    <row r="570" spans="5:5" x14ac:dyDescent="0.3">
      <c r="E570" s="34"/>
    </row>
    <row r="571" spans="5:5" x14ac:dyDescent="0.3">
      <c r="E571" s="34"/>
    </row>
    <row r="572" spans="5:5" x14ac:dyDescent="0.3">
      <c r="E572" s="34"/>
    </row>
    <row r="573" spans="5:5" x14ac:dyDescent="0.3">
      <c r="E573" s="34"/>
    </row>
    <row r="574" spans="5:5" x14ac:dyDescent="0.3">
      <c r="E574" s="34"/>
    </row>
    <row r="575" spans="5:5" x14ac:dyDescent="0.3">
      <c r="E575" s="34"/>
    </row>
    <row r="576" spans="5:5" x14ac:dyDescent="0.3">
      <c r="E576" s="34"/>
    </row>
    <row r="577" spans="5:5" x14ac:dyDescent="0.3">
      <c r="E577" s="34"/>
    </row>
    <row r="578" spans="5:5" x14ac:dyDescent="0.3">
      <c r="E578" s="34"/>
    </row>
    <row r="579" spans="5:5" x14ac:dyDescent="0.3">
      <c r="E579" s="34"/>
    </row>
    <row r="580" spans="5:5" x14ac:dyDescent="0.3">
      <c r="E580" s="34"/>
    </row>
    <row r="581" spans="5:5" x14ac:dyDescent="0.3">
      <c r="E581" s="34"/>
    </row>
    <row r="582" spans="5:5" x14ac:dyDescent="0.3">
      <c r="E582" s="34"/>
    </row>
    <row r="583" spans="5:5" x14ac:dyDescent="0.3">
      <c r="E583" s="34"/>
    </row>
    <row r="584" spans="5:5" x14ac:dyDescent="0.3">
      <c r="E584" s="34"/>
    </row>
    <row r="585" spans="5:5" x14ac:dyDescent="0.3">
      <c r="E585" s="34"/>
    </row>
    <row r="586" spans="5:5" x14ac:dyDescent="0.3">
      <c r="E586" s="34"/>
    </row>
    <row r="587" spans="5:5" x14ac:dyDescent="0.3">
      <c r="E587" s="34"/>
    </row>
    <row r="588" spans="5:5" x14ac:dyDescent="0.3">
      <c r="E588" s="34"/>
    </row>
    <row r="589" spans="5:5" x14ac:dyDescent="0.3">
      <c r="E589" s="34"/>
    </row>
    <row r="590" spans="5:5" x14ac:dyDescent="0.3">
      <c r="E590" s="34"/>
    </row>
    <row r="591" spans="5:5" x14ac:dyDescent="0.3">
      <c r="E591" s="34"/>
    </row>
    <row r="592" spans="5:5" x14ac:dyDescent="0.3">
      <c r="E592" s="34"/>
    </row>
    <row r="593" spans="5:5" x14ac:dyDescent="0.3">
      <c r="E593" s="34"/>
    </row>
    <row r="594" spans="5:5" x14ac:dyDescent="0.3">
      <c r="E594" s="34"/>
    </row>
    <row r="595" spans="5:5" x14ac:dyDescent="0.3">
      <c r="E595" s="34"/>
    </row>
    <row r="596" spans="5:5" x14ac:dyDescent="0.3">
      <c r="E596" s="34"/>
    </row>
    <row r="597" spans="5:5" x14ac:dyDescent="0.3">
      <c r="E597" s="34"/>
    </row>
    <row r="598" spans="5:5" x14ac:dyDescent="0.3">
      <c r="E598" s="34"/>
    </row>
    <row r="599" spans="5:5" x14ac:dyDescent="0.3">
      <c r="E599" s="34"/>
    </row>
    <row r="600" spans="5:5" x14ac:dyDescent="0.3">
      <c r="E600" s="34"/>
    </row>
    <row r="601" spans="5:5" x14ac:dyDescent="0.3">
      <c r="E601" s="34"/>
    </row>
    <row r="602" spans="5:5" x14ac:dyDescent="0.3">
      <c r="E602" s="34"/>
    </row>
    <row r="603" spans="5:5" x14ac:dyDescent="0.3">
      <c r="E603" s="34"/>
    </row>
    <row r="604" spans="5:5" x14ac:dyDescent="0.3">
      <c r="E604" s="34"/>
    </row>
    <row r="605" spans="5:5" x14ac:dyDescent="0.3">
      <c r="E605" s="34"/>
    </row>
    <row r="606" spans="5:5" x14ac:dyDescent="0.3">
      <c r="E606" s="34"/>
    </row>
    <row r="607" spans="5:5" x14ac:dyDescent="0.3">
      <c r="E607" s="34"/>
    </row>
    <row r="608" spans="5:5" x14ac:dyDescent="0.3">
      <c r="E608" s="34"/>
    </row>
    <row r="609" spans="5:5" x14ac:dyDescent="0.3">
      <c r="E609" s="34"/>
    </row>
    <row r="610" spans="5:5" x14ac:dyDescent="0.3">
      <c r="E610" s="34"/>
    </row>
    <row r="611" spans="5:5" x14ac:dyDescent="0.3">
      <c r="E611" s="34"/>
    </row>
    <row r="612" spans="5:5" x14ac:dyDescent="0.3">
      <c r="E612" s="34"/>
    </row>
    <row r="613" spans="5:5" x14ac:dyDescent="0.3">
      <c r="E613" s="34"/>
    </row>
    <row r="614" spans="5:5" x14ac:dyDescent="0.3">
      <c r="E614" s="34"/>
    </row>
    <row r="615" spans="5:5" x14ac:dyDescent="0.3">
      <c r="E615" s="34"/>
    </row>
    <row r="616" spans="5:5" x14ac:dyDescent="0.3">
      <c r="E616" s="34"/>
    </row>
    <row r="617" spans="5:5" x14ac:dyDescent="0.3">
      <c r="E617" s="34"/>
    </row>
    <row r="618" spans="5:5" x14ac:dyDescent="0.3">
      <c r="E618" s="34"/>
    </row>
    <row r="619" spans="5:5" x14ac:dyDescent="0.3">
      <c r="E619" s="34"/>
    </row>
    <row r="620" spans="5:5" x14ac:dyDescent="0.3">
      <c r="E620" s="34"/>
    </row>
    <row r="621" spans="5:5" x14ac:dyDescent="0.3">
      <c r="E621" s="34"/>
    </row>
    <row r="622" spans="5:5" x14ac:dyDescent="0.3">
      <c r="E622" s="34"/>
    </row>
    <row r="623" spans="5:5" x14ac:dyDescent="0.3">
      <c r="E623" s="34"/>
    </row>
    <row r="624" spans="5:5" x14ac:dyDescent="0.3">
      <c r="E624" s="34"/>
    </row>
    <row r="625" spans="5:5" x14ac:dyDescent="0.3">
      <c r="E625" s="34"/>
    </row>
    <row r="626" spans="5:5" x14ac:dyDescent="0.3">
      <c r="E626" s="34"/>
    </row>
    <row r="627" spans="5:5" x14ac:dyDescent="0.3">
      <c r="E627" s="34"/>
    </row>
    <row r="628" spans="5:5" x14ac:dyDescent="0.3">
      <c r="E628" s="34"/>
    </row>
    <row r="629" spans="5:5" x14ac:dyDescent="0.3">
      <c r="E629" s="34"/>
    </row>
    <row r="630" spans="5:5" x14ac:dyDescent="0.3">
      <c r="E630" s="34"/>
    </row>
    <row r="631" spans="5:5" x14ac:dyDescent="0.3">
      <c r="E631" s="34"/>
    </row>
    <row r="632" spans="5:5" x14ac:dyDescent="0.3">
      <c r="E632" s="34"/>
    </row>
    <row r="633" spans="5:5" x14ac:dyDescent="0.3">
      <c r="E633" s="34"/>
    </row>
    <row r="634" spans="5:5" x14ac:dyDescent="0.3">
      <c r="E634" s="34"/>
    </row>
    <row r="635" spans="5:5" x14ac:dyDescent="0.3">
      <c r="E635" s="34"/>
    </row>
    <row r="636" spans="5:5" x14ac:dyDescent="0.3">
      <c r="E636" s="34"/>
    </row>
    <row r="637" spans="5:5" x14ac:dyDescent="0.3">
      <c r="E637" s="34"/>
    </row>
    <row r="638" spans="5:5" x14ac:dyDescent="0.3">
      <c r="E638" s="34"/>
    </row>
    <row r="639" spans="5:5" x14ac:dyDescent="0.3">
      <c r="E639" s="34"/>
    </row>
    <row r="640" spans="5:5" x14ac:dyDescent="0.3">
      <c r="E640" s="34"/>
    </row>
    <row r="641" spans="5:5" x14ac:dyDescent="0.3">
      <c r="E641" s="34"/>
    </row>
    <row r="642" spans="5:5" x14ac:dyDescent="0.3">
      <c r="E642" s="34"/>
    </row>
    <row r="643" spans="5:5" x14ac:dyDescent="0.3">
      <c r="E643" s="34"/>
    </row>
    <row r="644" spans="5:5" x14ac:dyDescent="0.3">
      <c r="E644" s="34"/>
    </row>
    <row r="645" spans="5:5" x14ac:dyDescent="0.3">
      <c r="E645" s="34"/>
    </row>
    <row r="646" spans="5:5" x14ac:dyDescent="0.3">
      <c r="E646" s="34"/>
    </row>
    <row r="647" spans="5:5" x14ac:dyDescent="0.3">
      <c r="E647" s="34"/>
    </row>
    <row r="648" spans="5:5" x14ac:dyDescent="0.3">
      <c r="E648" s="34"/>
    </row>
    <row r="649" spans="5:5" x14ac:dyDescent="0.3">
      <c r="E649" s="34"/>
    </row>
    <row r="650" spans="5:5" x14ac:dyDescent="0.3">
      <c r="E650" s="34"/>
    </row>
    <row r="651" spans="5:5" x14ac:dyDescent="0.3">
      <c r="E651" s="34"/>
    </row>
    <row r="652" spans="5:5" x14ac:dyDescent="0.3">
      <c r="E652" s="34"/>
    </row>
    <row r="653" spans="5:5" x14ac:dyDescent="0.3">
      <c r="E653" s="34"/>
    </row>
    <row r="654" spans="5:5" x14ac:dyDescent="0.3">
      <c r="E654" s="34"/>
    </row>
    <row r="655" spans="5:5" x14ac:dyDescent="0.3">
      <c r="E655" s="34"/>
    </row>
    <row r="656" spans="5:5" x14ac:dyDescent="0.3">
      <c r="E656" s="34"/>
    </row>
    <row r="657" spans="5:5" x14ac:dyDescent="0.3">
      <c r="E657" s="34"/>
    </row>
    <row r="658" spans="5:5" x14ac:dyDescent="0.3">
      <c r="E658" s="34"/>
    </row>
    <row r="659" spans="5:5" x14ac:dyDescent="0.3">
      <c r="E659" s="34"/>
    </row>
    <row r="660" spans="5:5" x14ac:dyDescent="0.3">
      <c r="E660" s="34"/>
    </row>
    <row r="661" spans="5:5" x14ac:dyDescent="0.3">
      <c r="E661" s="34"/>
    </row>
    <row r="662" spans="5:5" x14ac:dyDescent="0.3">
      <c r="E662" s="34"/>
    </row>
    <row r="663" spans="5:5" x14ac:dyDescent="0.3">
      <c r="E663" s="34"/>
    </row>
    <row r="664" spans="5:5" x14ac:dyDescent="0.3">
      <c r="E664" s="34"/>
    </row>
    <row r="665" spans="5:5" x14ac:dyDescent="0.3">
      <c r="E665" s="34"/>
    </row>
    <row r="666" spans="5:5" x14ac:dyDescent="0.3">
      <c r="E666" s="34"/>
    </row>
    <row r="667" spans="5:5" x14ac:dyDescent="0.3">
      <c r="E667" s="34"/>
    </row>
    <row r="668" spans="5:5" x14ac:dyDescent="0.3">
      <c r="E668" s="34"/>
    </row>
    <row r="669" spans="5:5" x14ac:dyDescent="0.3">
      <c r="E669" s="34"/>
    </row>
    <row r="670" spans="5:5" x14ac:dyDescent="0.3">
      <c r="E670" s="34"/>
    </row>
    <row r="671" spans="5:5" x14ac:dyDescent="0.3">
      <c r="E671" s="34"/>
    </row>
    <row r="672" spans="5:5" x14ac:dyDescent="0.3">
      <c r="E672" s="34"/>
    </row>
    <row r="673" spans="5:5" x14ac:dyDescent="0.3">
      <c r="E673" s="34"/>
    </row>
    <row r="674" spans="5:5" x14ac:dyDescent="0.3">
      <c r="E674" s="34"/>
    </row>
    <row r="675" spans="5:5" x14ac:dyDescent="0.3">
      <c r="E675" s="34"/>
    </row>
    <row r="676" spans="5:5" x14ac:dyDescent="0.3">
      <c r="E676" s="34"/>
    </row>
    <row r="677" spans="5:5" x14ac:dyDescent="0.3">
      <c r="E677" s="34"/>
    </row>
    <row r="678" spans="5:5" x14ac:dyDescent="0.3">
      <c r="E678" s="34"/>
    </row>
    <row r="679" spans="5:5" x14ac:dyDescent="0.3">
      <c r="E679" s="34"/>
    </row>
    <row r="680" spans="5:5" x14ac:dyDescent="0.3">
      <c r="E680" s="34"/>
    </row>
    <row r="681" spans="5:5" x14ac:dyDescent="0.3">
      <c r="E681" s="34"/>
    </row>
    <row r="682" spans="5:5" x14ac:dyDescent="0.3">
      <c r="E682" s="34"/>
    </row>
    <row r="683" spans="5:5" x14ac:dyDescent="0.3">
      <c r="E683" s="34"/>
    </row>
    <row r="684" spans="5:5" x14ac:dyDescent="0.3">
      <c r="E684" s="34"/>
    </row>
    <row r="685" spans="5:5" x14ac:dyDescent="0.3">
      <c r="E685" s="34"/>
    </row>
    <row r="686" spans="5:5" x14ac:dyDescent="0.3">
      <c r="E686" s="34"/>
    </row>
    <row r="687" spans="5:5" x14ac:dyDescent="0.3">
      <c r="E687" s="34"/>
    </row>
    <row r="688" spans="5:5" x14ac:dyDescent="0.3">
      <c r="E688" s="34"/>
    </row>
    <row r="689" spans="5:5" x14ac:dyDescent="0.3">
      <c r="E689" s="34"/>
    </row>
    <row r="690" spans="5:5" x14ac:dyDescent="0.3">
      <c r="E690" s="34"/>
    </row>
    <row r="691" spans="5:5" x14ac:dyDescent="0.3">
      <c r="E691" s="34"/>
    </row>
    <row r="692" spans="5:5" x14ac:dyDescent="0.3">
      <c r="E692" s="34"/>
    </row>
    <row r="693" spans="5:5" x14ac:dyDescent="0.3">
      <c r="E693" s="34"/>
    </row>
    <row r="694" spans="5:5" x14ac:dyDescent="0.3">
      <c r="E694" s="34"/>
    </row>
    <row r="695" spans="5:5" x14ac:dyDescent="0.3">
      <c r="E695" s="34"/>
    </row>
    <row r="696" spans="5:5" x14ac:dyDescent="0.3">
      <c r="E696" s="34"/>
    </row>
    <row r="697" spans="5:5" x14ac:dyDescent="0.3">
      <c r="E697" s="34"/>
    </row>
    <row r="698" spans="5:5" x14ac:dyDescent="0.3">
      <c r="E698" s="34"/>
    </row>
    <row r="699" spans="5:5" x14ac:dyDescent="0.3">
      <c r="E699" s="34"/>
    </row>
    <row r="700" spans="5:5" x14ac:dyDescent="0.3">
      <c r="E700" s="34"/>
    </row>
    <row r="701" spans="5:5" x14ac:dyDescent="0.3">
      <c r="E701" s="34"/>
    </row>
    <row r="702" spans="5:5" x14ac:dyDescent="0.3">
      <c r="E702" s="34"/>
    </row>
    <row r="703" spans="5:5" x14ac:dyDescent="0.3">
      <c r="E703" s="34"/>
    </row>
    <row r="704" spans="5:5" x14ac:dyDescent="0.3">
      <c r="E704" s="34"/>
    </row>
    <row r="705" spans="5:5" x14ac:dyDescent="0.3">
      <c r="E705" s="34"/>
    </row>
    <row r="706" spans="5:5" x14ac:dyDescent="0.3">
      <c r="E706" s="34"/>
    </row>
    <row r="707" spans="5:5" x14ac:dyDescent="0.3">
      <c r="E707" s="34"/>
    </row>
    <row r="708" spans="5:5" x14ac:dyDescent="0.3">
      <c r="E708" s="34"/>
    </row>
    <row r="709" spans="5:5" x14ac:dyDescent="0.3">
      <c r="E709" s="34"/>
    </row>
    <row r="710" spans="5:5" x14ac:dyDescent="0.3">
      <c r="E710" s="34"/>
    </row>
    <row r="711" spans="5:5" x14ac:dyDescent="0.3">
      <c r="E711" s="34"/>
    </row>
    <row r="712" spans="5:5" x14ac:dyDescent="0.3">
      <c r="E712" s="34"/>
    </row>
    <row r="713" spans="5:5" x14ac:dyDescent="0.3">
      <c r="E713" s="34"/>
    </row>
    <row r="714" spans="5:5" x14ac:dyDescent="0.3">
      <c r="E714" s="34"/>
    </row>
    <row r="715" spans="5:5" x14ac:dyDescent="0.3">
      <c r="E715" s="34"/>
    </row>
    <row r="716" spans="5:5" x14ac:dyDescent="0.3">
      <c r="E716" s="34"/>
    </row>
    <row r="717" spans="5:5" x14ac:dyDescent="0.3">
      <c r="E717" s="34"/>
    </row>
    <row r="718" spans="5:5" x14ac:dyDescent="0.3">
      <c r="E718" s="34"/>
    </row>
    <row r="719" spans="5:5" x14ac:dyDescent="0.3">
      <c r="E719" s="34"/>
    </row>
    <row r="720" spans="5:5" x14ac:dyDescent="0.3">
      <c r="E720" s="34"/>
    </row>
    <row r="721" spans="5:5" x14ac:dyDescent="0.3">
      <c r="E721" s="34"/>
    </row>
    <row r="722" spans="5:5" x14ac:dyDescent="0.3">
      <c r="E722" s="34"/>
    </row>
    <row r="723" spans="5:5" x14ac:dyDescent="0.3">
      <c r="E723" s="34"/>
    </row>
    <row r="724" spans="5:5" x14ac:dyDescent="0.3">
      <c r="E724" s="34"/>
    </row>
    <row r="725" spans="5:5" x14ac:dyDescent="0.3">
      <c r="E725" s="34"/>
    </row>
    <row r="726" spans="5:5" x14ac:dyDescent="0.3">
      <c r="E726" s="34"/>
    </row>
    <row r="727" spans="5:5" x14ac:dyDescent="0.3">
      <c r="E727" s="34"/>
    </row>
    <row r="728" spans="5:5" x14ac:dyDescent="0.3">
      <c r="E728" s="34"/>
    </row>
    <row r="729" spans="5:5" x14ac:dyDescent="0.3">
      <c r="E729" s="34"/>
    </row>
    <row r="730" spans="5:5" x14ac:dyDescent="0.3">
      <c r="E730" s="34"/>
    </row>
    <row r="731" spans="5:5" x14ac:dyDescent="0.3">
      <c r="E731" s="34"/>
    </row>
    <row r="732" spans="5:5" x14ac:dyDescent="0.3">
      <c r="E732" s="34"/>
    </row>
    <row r="733" spans="5:5" x14ac:dyDescent="0.3">
      <c r="E733" s="34"/>
    </row>
    <row r="734" spans="5:5" x14ac:dyDescent="0.3">
      <c r="E734" s="34"/>
    </row>
    <row r="735" spans="5:5" x14ac:dyDescent="0.3">
      <c r="E735" s="34"/>
    </row>
    <row r="736" spans="5:5" x14ac:dyDescent="0.3">
      <c r="E736" s="34"/>
    </row>
    <row r="737" spans="5:5" x14ac:dyDescent="0.3">
      <c r="E737" s="34"/>
    </row>
    <row r="738" spans="5:5" x14ac:dyDescent="0.3">
      <c r="E738" s="34"/>
    </row>
    <row r="739" spans="5:5" x14ac:dyDescent="0.3">
      <c r="E739" s="34"/>
    </row>
    <row r="740" spans="5:5" x14ac:dyDescent="0.3">
      <c r="E740" s="34"/>
    </row>
    <row r="741" spans="5:5" x14ac:dyDescent="0.3">
      <c r="E741" s="34"/>
    </row>
    <row r="742" spans="5:5" x14ac:dyDescent="0.3">
      <c r="E742" s="34"/>
    </row>
    <row r="743" spans="5:5" x14ac:dyDescent="0.3">
      <c r="E743" s="34"/>
    </row>
    <row r="744" spans="5:5" x14ac:dyDescent="0.3">
      <c r="E744" s="34"/>
    </row>
    <row r="745" spans="5:5" x14ac:dyDescent="0.3">
      <c r="E745" s="34"/>
    </row>
    <row r="746" spans="5:5" x14ac:dyDescent="0.3">
      <c r="E746" s="34"/>
    </row>
    <row r="747" spans="5:5" x14ac:dyDescent="0.3">
      <c r="E747" s="34"/>
    </row>
    <row r="748" spans="5:5" x14ac:dyDescent="0.3">
      <c r="E748" s="34"/>
    </row>
    <row r="749" spans="5:5" x14ac:dyDescent="0.3">
      <c r="E749" s="34"/>
    </row>
    <row r="750" spans="5:5" x14ac:dyDescent="0.3">
      <c r="E750" s="34"/>
    </row>
    <row r="751" spans="5:5" x14ac:dyDescent="0.3">
      <c r="E751" s="34"/>
    </row>
    <row r="752" spans="5:5" x14ac:dyDescent="0.3">
      <c r="E752" s="34"/>
    </row>
    <row r="753" spans="5:5" x14ac:dyDescent="0.3">
      <c r="E753" s="34"/>
    </row>
    <row r="754" spans="5:5" x14ac:dyDescent="0.3">
      <c r="E754" s="34"/>
    </row>
    <row r="755" spans="5:5" x14ac:dyDescent="0.3">
      <c r="E755" s="34"/>
    </row>
    <row r="756" spans="5:5" x14ac:dyDescent="0.3">
      <c r="E756" s="34"/>
    </row>
    <row r="757" spans="5:5" x14ac:dyDescent="0.3">
      <c r="E757" s="34"/>
    </row>
    <row r="758" spans="5:5" x14ac:dyDescent="0.3">
      <c r="E758" s="34"/>
    </row>
    <row r="759" spans="5:5" x14ac:dyDescent="0.3">
      <c r="E759" s="34"/>
    </row>
    <row r="760" spans="5:5" x14ac:dyDescent="0.3">
      <c r="E760" s="34"/>
    </row>
    <row r="761" spans="5:5" x14ac:dyDescent="0.3">
      <c r="E761" s="34"/>
    </row>
    <row r="762" spans="5:5" x14ac:dyDescent="0.3">
      <c r="E762" s="34"/>
    </row>
    <row r="763" spans="5:5" x14ac:dyDescent="0.3">
      <c r="E763" s="34"/>
    </row>
    <row r="764" spans="5:5" x14ac:dyDescent="0.3">
      <c r="E764" s="34"/>
    </row>
    <row r="765" spans="5:5" x14ac:dyDescent="0.3">
      <c r="E765" s="34"/>
    </row>
    <row r="766" spans="5:5" x14ac:dyDescent="0.3">
      <c r="E766" s="34"/>
    </row>
    <row r="767" spans="5:5" x14ac:dyDescent="0.3">
      <c r="E767" s="34"/>
    </row>
    <row r="768" spans="5:5" x14ac:dyDescent="0.3">
      <c r="E768" s="34"/>
    </row>
    <row r="769" spans="5:5" x14ac:dyDescent="0.3">
      <c r="E769" s="34"/>
    </row>
    <row r="770" spans="5:5" x14ac:dyDescent="0.3">
      <c r="E770" s="34"/>
    </row>
    <row r="771" spans="5:5" x14ac:dyDescent="0.3">
      <c r="E771" s="34"/>
    </row>
    <row r="772" spans="5:5" x14ac:dyDescent="0.3">
      <c r="E772" s="34"/>
    </row>
    <row r="773" spans="5:5" x14ac:dyDescent="0.3">
      <c r="E773" s="34"/>
    </row>
    <row r="774" spans="5:5" x14ac:dyDescent="0.3">
      <c r="E774" s="34"/>
    </row>
    <row r="775" spans="5:5" x14ac:dyDescent="0.3">
      <c r="E775" s="34"/>
    </row>
    <row r="776" spans="5:5" x14ac:dyDescent="0.3">
      <c r="E776" s="34"/>
    </row>
    <row r="777" spans="5:5" x14ac:dyDescent="0.3">
      <c r="E777" s="34"/>
    </row>
    <row r="778" spans="5:5" x14ac:dyDescent="0.3">
      <c r="E778" s="34"/>
    </row>
    <row r="779" spans="5:5" x14ac:dyDescent="0.3">
      <c r="E779" s="34"/>
    </row>
    <row r="780" spans="5:5" x14ac:dyDescent="0.3">
      <c r="E780" s="34"/>
    </row>
    <row r="781" spans="5:5" x14ac:dyDescent="0.3">
      <c r="E781" s="34"/>
    </row>
    <row r="782" spans="5:5" x14ac:dyDescent="0.3">
      <c r="E782" s="34"/>
    </row>
    <row r="783" spans="5:5" x14ac:dyDescent="0.3">
      <c r="E783" s="34"/>
    </row>
    <row r="784" spans="5:5" x14ac:dyDescent="0.3">
      <c r="E784" s="34"/>
    </row>
    <row r="785" spans="5:5" x14ac:dyDescent="0.3">
      <c r="E785" s="34"/>
    </row>
    <row r="786" spans="5:5" x14ac:dyDescent="0.3">
      <c r="E786" s="34"/>
    </row>
    <row r="787" spans="5:5" x14ac:dyDescent="0.3">
      <c r="E787" s="34"/>
    </row>
    <row r="788" spans="5:5" x14ac:dyDescent="0.3">
      <c r="E788" s="34"/>
    </row>
    <row r="789" spans="5:5" x14ac:dyDescent="0.3">
      <c r="E789" s="34"/>
    </row>
    <row r="790" spans="5:5" x14ac:dyDescent="0.3">
      <c r="E790" s="34"/>
    </row>
    <row r="791" spans="5:5" x14ac:dyDescent="0.3">
      <c r="E791" s="34"/>
    </row>
    <row r="792" spans="5:5" x14ac:dyDescent="0.3">
      <c r="E792" s="34"/>
    </row>
    <row r="793" spans="5:5" x14ac:dyDescent="0.3">
      <c r="E793" s="34"/>
    </row>
    <row r="794" spans="5:5" x14ac:dyDescent="0.3">
      <c r="E794" s="34"/>
    </row>
    <row r="795" spans="5:5" x14ac:dyDescent="0.3">
      <c r="E795" s="34"/>
    </row>
    <row r="796" spans="5:5" x14ac:dyDescent="0.3">
      <c r="E796" s="34"/>
    </row>
    <row r="797" spans="5:5" x14ac:dyDescent="0.3">
      <c r="E797" s="34"/>
    </row>
    <row r="798" spans="5:5" x14ac:dyDescent="0.3">
      <c r="E798" s="34"/>
    </row>
    <row r="799" spans="5:5" x14ac:dyDescent="0.3">
      <c r="E799" s="34"/>
    </row>
    <row r="800" spans="5:5" x14ac:dyDescent="0.3">
      <c r="E800" s="34"/>
    </row>
    <row r="801" spans="5:5" x14ac:dyDescent="0.3">
      <c r="E801" s="34"/>
    </row>
    <row r="802" spans="5:5" x14ac:dyDescent="0.3">
      <c r="E802" s="34"/>
    </row>
    <row r="803" spans="5:5" x14ac:dyDescent="0.3">
      <c r="E803" s="34"/>
    </row>
    <row r="804" spans="5:5" x14ac:dyDescent="0.3">
      <c r="E804" s="34"/>
    </row>
    <row r="805" spans="5:5" x14ac:dyDescent="0.3">
      <c r="E805" s="34"/>
    </row>
    <row r="806" spans="5:5" x14ac:dyDescent="0.3">
      <c r="E806" s="34"/>
    </row>
    <row r="807" spans="5:5" x14ac:dyDescent="0.3">
      <c r="E807" s="34"/>
    </row>
    <row r="808" spans="5:5" x14ac:dyDescent="0.3">
      <c r="E808" s="34"/>
    </row>
    <row r="809" spans="5:5" x14ac:dyDescent="0.3">
      <c r="E809" s="34"/>
    </row>
    <row r="810" spans="5:5" x14ac:dyDescent="0.3">
      <c r="E810" s="34"/>
    </row>
    <row r="811" spans="5:5" x14ac:dyDescent="0.3">
      <c r="E811" s="34"/>
    </row>
    <row r="812" spans="5:5" x14ac:dyDescent="0.3">
      <c r="E812" s="34"/>
    </row>
    <row r="813" spans="5:5" x14ac:dyDescent="0.3">
      <c r="E813" s="34"/>
    </row>
    <row r="814" spans="5:5" x14ac:dyDescent="0.3">
      <c r="E814" s="34"/>
    </row>
    <row r="815" spans="5:5" x14ac:dyDescent="0.3">
      <c r="E815" s="34"/>
    </row>
    <row r="816" spans="5:5" x14ac:dyDescent="0.3">
      <c r="E816" s="34"/>
    </row>
    <row r="817" spans="5:5" x14ac:dyDescent="0.3">
      <c r="E817" s="34"/>
    </row>
    <row r="818" spans="5:5" x14ac:dyDescent="0.3">
      <c r="E818" s="34"/>
    </row>
    <row r="819" spans="5:5" x14ac:dyDescent="0.3">
      <c r="E819" s="34"/>
    </row>
    <row r="820" spans="5:5" x14ac:dyDescent="0.3">
      <c r="E820" s="34"/>
    </row>
    <row r="821" spans="5:5" x14ac:dyDescent="0.3">
      <c r="E821" s="34"/>
    </row>
    <row r="822" spans="5:5" x14ac:dyDescent="0.3">
      <c r="E822" s="34"/>
    </row>
    <row r="823" spans="5:5" x14ac:dyDescent="0.3">
      <c r="E823" s="34"/>
    </row>
    <row r="824" spans="5:5" x14ac:dyDescent="0.3">
      <c r="E824" s="34"/>
    </row>
    <row r="825" spans="5:5" x14ac:dyDescent="0.3">
      <c r="E825" s="34"/>
    </row>
    <row r="826" spans="5:5" x14ac:dyDescent="0.3">
      <c r="E826" s="34"/>
    </row>
    <row r="827" spans="5:5" x14ac:dyDescent="0.3">
      <c r="E827" s="34"/>
    </row>
    <row r="828" spans="5:5" x14ac:dyDescent="0.3">
      <c r="E828" s="34"/>
    </row>
    <row r="829" spans="5:5" x14ac:dyDescent="0.3">
      <c r="E829" s="34"/>
    </row>
    <row r="830" spans="5:5" x14ac:dyDescent="0.3">
      <c r="E830" s="34"/>
    </row>
    <row r="831" spans="5:5" x14ac:dyDescent="0.3">
      <c r="E831" s="34"/>
    </row>
    <row r="832" spans="5:5" x14ac:dyDescent="0.3">
      <c r="E832" s="34"/>
    </row>
    <row r="833" spans="5:5" x14ac:dyDescent="0.3">
      <c r="E833" s="34"/>
    </row>
    <row r="834" spans="5:5" x14ac:dyDescent="0.3">
      <c r="E834" s="34"/>
    </row>
    <row r="835" spans="5:5" x14ac:dyDescent="0.3">
      <c r="E835" s="34"/>
    </row>
    <row r="836" spans="5:5" x14ac:dyDescent="0.3">
      <c r="E836" s="34"/>
    </row>
    <row r="837" spans="5:5" x14ac:dyDescent="0.3">
      <c r="E837" s="34"/>
    </row>
    <row r="838" spans="5:5" x14ac:dyDescent="0.3">
      <c r="E838" s="34"/>
    </row>
    <row r="839" spans="5:5" x14ac:dyDescent="0.3">
      <c r="E839" s="34"/>
    </row>
    <row r="840" spans="5:5" x14ac:dyDescent="0.3">
      <c r="E840" s="34"/>
    </row>
    <row r="841" spans="5:5" x14ac:dyDescent="0.3">
      <c r="E841" s="34"/>
    </row>
    <row r="842" spans="5:5" x14ac:dyDescent="0.3">
      <c r="E842" s="34"/>
    </row>
    <row r="843" spans="5:5" x14ac:dyDescent="0.3">
      <c r="E843" s="34"/>
    </row>
    <row r="844" spans="5:5" x14ac:dyDescent="0.3">
      <c r="E844" s="34"/>
    </row>
    <row r="845" spans="5:5" x14ac:dyDescent="0.3">
      <c r="E845" s="34"/>
    </row>
    <row r="846" spans="5:5" x14ac:dyDescent="0.3">
      <c r="E846" s="34"/>
    </row>
    <row r="847" spans="5:5" x14ac:dyDescent="0.3">
      <c r="E847" s="34"/>
    </row>
    <row r="848" spans="5:5" x14ac:dyDescent="0.3">
      <c r="E848" s="34"/>
    </row>
    <row r="849" spans="5:5" x14ac:dyDescent="0.3">
      <c r="E849" s="34"/>
    </row>
    <row r="850" spans="5:5" x14ac:dyDescent="0.3">
      <c r="E850" s="34"/>
    </row>
    <row r="851" spans="5:5" x14ac:dyDescent="0.3">
      <c r="E851" s="34"/>
    </row>
  </sheetData>
  <sheetProtection algorithmName="SHA-512" hashValue="yko2xIXYTbOyMSQz496Ve7z92myoJMW314UUE+lRm8qNaQ2HKEYc4BQ7AXB/GSojTS7Viiz0cpqvORUl0y7xHQ==" saltValue="aVF96STRefI39S6SznqCxg==" spinCount="100000" sheet="1" objects="1" scenarios="1"/>
  <mergeCells count="108">
    <mergeCell ref="A1:K1"/>
    <mergeCell ref="A2:K3"/>
    <mergeCell ref="H78:H82"/>
    <mergeCell ref="J78:J82"/>
    <mergeCell ref="K78:K82"/>
    <mergeCell ref="A78:A82"/>
    <mergeCell ref="B78:B82"/>
    <mergeCell ref="G78:G82"/>
    <mergeCell ref="F78:F82"/>
    <mergeCell ref="H70:H71"/>
    <mergeCell ref="J70:J71"/>
    <mergeCell ref="K70:K71"/>
    <mergeCell ref="A70:A71"/>
    <mergeCell ref="B70:B71"/>
    <mergeCell ref="G70:G71"/>
    <mergeCell ref="F70:F71"/>
    <mergeCell ref="H73:H76"/>
    <mergeCell ref="J73:J76"/>
    <mergeCell ref="K73:K76"/>
    <mergeCell ref="A73:A76"/>
    <mergeCell ref="B73:B76"/>
    <mergeCell ref="G73:G76"/>
    <mergeCell ref="F73:F76"/>
    <mergeCell ref="H64:H66"/>
    <mergeCell ref="J64:J66"/>
    <mergeCell ref="K64:K66"/>
    <mergeCell ref="A64:A66"/>
    <mergeCell ref="B64:B66"/>
    <mergeCell ref="G64:G66"/>
    <mergeCell ref="F64:F66"/>
    <mergeCell ref="H52:H56"/>
    <mergeCell ref="J52:J56"/>
    <mergeCell ref="K52:K56"/>
    <mergeCell ref="A52:A56"/>
    <mergeCell ref="B52:B56"/>
    <mergeCell ref="G52:G56"/>
    <mergeCell ref="F52:F56"/>
    <mergeCell ref="H58:H62"/>
    <mergeCell ref="J58:J62"/>
    <mergeCell ref="K58:K62"/>
    <mergeCell ref="A58:A62"/>
    <mergeCell ref="B58:B62"/>
    <mergeCell ref="G58:G62"/>
    <mergeCell ref="F58:F62"/>
    <mergeCell ref="F37:F40"/>
    <mergeCell ref="H42:H45"/>
    <mergeCell ref="J42:J45"/>
    <mergeCell ref="K42:K45"/>
    <mergeCell ref="A42:A45"/>
    <mergeCell ref="B42:B45"/>
    <mergeCell ref="G42:G45"/>
    <mergeCell ref="H47:H50"/>
    <mergeCell ref="J47:J50"/>
    <mergeCell ref="K47:K50"/>
    <mergeCell ref="A47:A50"/>
    <mergeCell ref="B47:B50"/>
    <mergeCell ref="G47:G50"/>
    <mergeCell ref="F42:F45"/>
    <mergeCell ref="F47:F50"/>
    <mergeCell ref="H37:H40"/>
    <mergeCell ref="J37:J40"/>
    <mergeCell ref="K37:K40"/>
    <mergeCell ref="A37:A40"/>
    <mergeCell ref="B37:B40"/>
    <mergeCell ref="G37:G40"/>
    <mergeCell ref="B33:B35"/>
    <mergeCell ref="G33:G35"/>
    <mergeCell ref="A29:A31"/>
    <mergeCell ref="B29:B31"/>
    <mergeCell ref="G29:G31"/>
    <mergeCell ref="F29:F31"/>
    <mergeCell ref="F33:F35"/>
    <mergeCell ref="K13:K18"/>
    <mergeCell ref="K20:K23"/>
    <mergeCell ref="A20:A23"/>
    <mergeCell ref="B20:B23"/>
    <mergeCell ref="G20:G23"/>
    <mergeCell ref="K29:K31"/>
    <mergeCell ref="H33:H35"/>
    <mergeCell ref="J33:J35"/>
    <mergeCell ref="K33:K35"/>
    <mergeCell ref="F25:F27"/>
    <mergeCell ref="K25:K27"/>
    <mergeCell ref="H25:H27"/>
    <mergeCell ref="J25:J27"/>
    <mergeCell ref="H29:H31"/>
    <mergeCell ref="J29:J31"/>
    <mergeCell ref="A33:A35"/>
    <mergeCell ref="F13:F18"/>
    <mergeCell ref="J5:J7"/>
    <mergeCell ref="K5:K7"/>
    <mergeCell ref="A9:A11"/>
    <mergeCell ref="B9:B11"/>
    <mergeCell ref="A5:A7"/>
    <mergeCell ref="B5:B7"/>
    <mergeCell ref="J9:J11"/>
    <mergeCell ref="K9:K11"/>
    <mergeCell ref="F5:F7"/>
    <mergeCell ref="F9:F11"/>
    <mergeCell ref="F20:F23"/>
    <mergeCell ref="J13:J18"/>
    <mergeCell ref="A13:A18"/>
    <mergeCell ref="B13:B18"/>
    <mergeCell ref="H20:H23"/>
    <mergeCell ref="J20:J23"/>
    <mergeCell ref="A25:A27"/>
    <mergeCell ref="B25:B27"/>
    <mergeCell ref="G25:G27"/>
  </mergeCells>
  <conditionalFormatting sqref="E5:E7">
    <cfRule type="cellIs" dxfId="175" priority="369" operator="equal">
      <formula>3</formula>
    </cfRule>
  </conditionalFormatting>
  <conditionalFormatting sqref="E5:E7">
    <cfRule type="cellIs" dxfId="174" priority="362" operator="equal">
      <formula>5</formula>
    </cfRule>
    <cfRule type="cellIs" dxfId="173" priority="363" operator="equal">
      <formula>4</formula>
    </cfRule>
    <cfRule type="cellIs" dxfId="172" priority="364" operator="equal">
      <formula>1</formula>
    </cfRule>
    <cfRule type="cellIs" dxfId="171" priority="365" operator="equal">
      <formula>2</formula>
    </cfRule>
    <cfRule type="cellIs" dxfId="170" priority="366" operator="equal">
      <formula>1</formula>
    </cfRule>
    <cfRule type="cellIs" dxfId="169" priority="367" operator="equal">
      <formula>2</formula>
    </cfRule>
    <cfRule type="cellIs" dxfId="168" priority="368" operator="equal">
      <formula>1</formula>
    </cfRule>
  </conditionalFormatting>
  <conditionalFormatting sqref="E5:E7">
    <cfRule type="cellIs" dxfId="167" priority="361" operator="equal">
      <formula>5</formula>
    </cfRule>
  </conditionalFormatting>
  <conditionalFormatting sqref="E5:E7">
    <cfRule type="cellIs" dxfId="166" priority="360" operator="equal">
      <formula>5</formula>
    </cfRule>
  </conditionalFormatting>
  <conditionalFormatting sqref="C85">
    <cfRule type="colorScale" priority="199">
      <colorScale>
        <cfvo type="num" val="51"/>
        <cfvo type="num" val="60"/>
        <cfvo type="num" val="85"/>
        <color rgb="FFF8696B"/>
        <color theme="9" tint="0.79998168889431442"/>
        <color rgb="FF63BE7B"/>
      </colorScale>
    </cfRule>
  </conditionalFormatting>
  <conditionalFormatting sqref="C92">
    <cfRule type="colorScale" priority="198">
      <colorScale>
        <cfvo type="num" val="54"/>
        <cfvo type="num" val="65"/>
        <cfvo type="num" val="100"/>
        <color rgb="FFF8696B"/>
        <color theme="9" tint="0.79998168889431442"/>
        <color rgb="FF63BE7B"/>
      </colorScale>
    </cfRule>
  </conditionalFormatting>
  <conditionalFormatting sqref="E5:E7">
    <cfRule type="colorScale" priority="196">
      <colorScale>
        <cfvo type="num" val="1"/>
        <cfvo type="num" val="3"/>
        <cfvo type="num" val="5"/>
        <color rgb="FFF8696B"/>
        <color theme="2"/>
        <color rgb="FF63BE7B"/>
      </colorScale>
    </cfRule>
  </conditionalFormatting>
  <conditionalFormatting sqref="E9:E11">
    <cfRule type="cellIs" dxfId="165" priority="195" operator="equal">
      <formula>3</formula>
    </cfRule>
  </conditionalFormatting>
  <conditionalFormatting sqref="E9:E11">
    <cfRule type="cellIs" dxfId="164" priority="188" operator="equal">
      <formula>5</formula>
    </cfRule>
    <cfRule type="cellIs" dxfId="163" priority="189" operator="equal">
      <formula>4</formula>
    </cfRule>
    <cfRule type="cellIs" dxfId="162" priority="190" operator="equal">
      <formula>1</formula>
    </cfRule>
    <cfRule type="cellIs" dxfId="161" priority="191" operator="equal">
      <formula>2</formula>
    </cfRule>
    <cfRule type="cellIs" dxfId="160" priority="192" operator="equal">
      <formula>1</formula>
    </cfRule>
    <cfRule type="cellIs" dxfId="159" priority="193" operator="equal">
      <formula>2</formula>
    </cfRule>
    <cfRule type="cellIs" dxfId="158" priority="194" operator="equal">
      <formula>1</formula>
    </cfRule>
  </conditionalFormatting>
  <conditionalFormatting sqref="E9:E11">
    <cfRule type="cellIs" dxfId="157" priority="187" operator="equal">
      <formula>5</formula>
    </cfRule>
  </conditionalFormatting>
  <conditionalFormatting sqref="E9:E11">
    <cfRule type="cellIs" dxfId="156" priority="186" operator="equal">
      <formula>5</formula>
    </cfRule>
  </conditionalFormatting>
  <conditionalFormatting sqref="E9:E11">
    <cfRule type="colorScale" priority="185">
      <colorScale>
        <cfvo type="num" val="1"/>
        <cfvo type="num" val="3"/>
        <cfvo type="num" val="5"/>
        <color rgb="FFF8696B"/>
        <color theme="2"/>
        <color rgb="FF63BE7B"/>
      </colorScale>
    </cfRule>
  </conditionalFormatting>
  <conditionalFormatting sqref="E13:E18">
    <cfRule type="cellIs" dxfId="155" priority="184" operator="equal">
      <formula>3</formula>
    </cfRule>
  </conditionalFormatting>
  <conditionalFormatting sqref="E13:E18">
    <cfRule type="cellIs" dxfId="154" priority="177" operator="equal">
      <formula>5</formula>
    </cfRule>
    <cfRule type="cellIs" dxfId="153" priority="178" operator="equal">
      <formula>4</formula>
    </cfRule>
    <cfRule type="cellIs" dxfId="152" priority="179" operator="equal">
      <formula>1</formula>
    </cfRule>
    <cfRule type="cellIs" dxfId="151" priority="180" operator="equal">
      <formula>2</formula>
    </cfRule>
    <cfRule type="cellIs" dxfId="150" priority="181" operator="equal">
      <formula>1</formula>
    </cfRule>
    <cfRule type="cellIs" dxfId="149" priority="182" operator="equal">
      <formula>2</formula>
    </cfRule>
    <cfRule type="cellIs" dxfId="148" priority="183" operator="equal">
      <formula>1</formula>
    </cfRule>
  </conditionalFormatting>
  <conditionalFormatting sqref="E13:E18">
    <cfRule type="cellIs" dxfId="147" priority="176" operator="equal">
      <formula>5</formula>
    </cfRule>
  </conditionalFormatting>
  <conditionalFormatting sqref="E13:E18">
    <cfRule type="cellIs" dxfId="146" priority="175" operator="equal">
      <formula>5</formula>
    </cfRule>
  </conditionalFormatting>
  <conditionalFormatting sqref="E13:E18">
    <cfRule type="colorScale" priority="174">
      <colorScale>
        <cfvo type="num" val="1"/>
        <cfvo type="num" val="3"/>
        <cfvo type="num" val="5"/>
        <color rgb="FFF8696B"/>
        <color theme="2"/>
        <color rgb="FF63BE7B"/>
      </colorScale>
    </cfRule>
  </conditionalFormatting>
  <conditionalFormatting sqref="E20:E23">
    <cfRule type="cellIs" dxfId="145" priority="173" operator="equal">
      <formula>3</formula>
    </cfRule>
  </conditionalFormatting>
  <conditionalFormatting sqref="E20:E23">
    <cfRule type="cellIs" dxfId="144" priority="166" operator="equal">
      <formula>5</formula>
    </cfRule>
    <cfRule type="cellIs" dxfId="143" priority="167" operator="equal">
      <formula>4</formula>
    </cfRule>
    <cfRule type="cellIs" dxfId="142" priority="168" operator="equal">
      <formula>1</formula>
    </cfRule>
    <cfRule type="cellIs" dxfId="141" priority="169" operator="equal">
      <formula>2</formula>
    </cfRule>
    <cfRule type="cellIs" dxfId="140" priority="170" operator="equal">
      <formula>1</formula>
    </cfRule>
    <cfRule type="cellIs" dxfId="139" priority="171" operator="equal">
      <formula>2</formula>
    </cfRule>
    <cfRule type="cellIs" dxfId="138" priority="172" operator="equal">
      <formula>1</formula>
    </cfRule>
  </conditionalFormatting>
  <conditionalFormatting sqref="E20:E23">
    <cfRule type="cellIs" dxfId="137" priority="165" operator="equal">
      <formula>5</formula>
    </cfRule>
  </conditionalFormatting>
  <conditionalFormatting sqref="E20:E23">
    <cfRule type="cellIs" dxfId="136" priority="164" operator="equal">
      <formula>5</formula>
    </cfRule>
  </conditionalFormatting>
  <conditionalFormatting sqref="E20:E23">
    <cfRule type="colorScale" priority="163">
      <colorScale>
        <cfvo type="num" val="1"/>
        <cfvo type="num" val="3"/>
        <cfvo type="num" val="5"/>
        <color rgb="FFF8696B"/>
        <color theme="2"/>
        <color rgb="FF63BE7B"/>
      </colorScale>
    </cfRule>
  </conditionalFormatting>
  <conditionalFormatting sqref="E25:E27">
    <cfRule type="cellIs" dxfId="135" priority="162" operator="equal">
      <formula>3</formula>
    </cfRule>
  </conditionalFormatting>
  <conditionalFormatting sqref="E25:E27">
    <cfRule type="cellIs" dxfId="134" priority="155" operator="equal">
      <formula>5</formula>
    </cfRule>
    <cfRule type="cellIs" dxfId="133" priority="156" operator="equal">
      <formula>4</formula>
    </cfRule>
    <cfRule type="cellIs" dxfId="132" priority="157" operator="equal">
      <formula>1</formula>
    </cfRule>
    <cfRule type="cellIs" dxfId="131" priority="158" operator="equal">
      <formula>2</formula>
    </cfRule>
    <cfRule type="cellIs" dxfId="130" priority="159" operator="equal">
      <formula>1</formula>
    </cfRule>
    <cfRule type="cellIs" dxfId="129" priority="160" operator="equal">
      <formula>2</formula>
    </cfRule>
    <cfRule type="cellIs" dxfId="128" priority="161" operator="equal">
      <formula>1</formula>
    </cfRule>
  </conditionalFormatting>
  <conditionalFormatting sqref="E25:E27">
    <cfRule type="cellIs" dxfId="127" priority="154" operator="equal">
      <formula>5</formula>
    </cfRule>
  </conditionalFormatting>
  <conditionalFormatting sqref="E25:E27">
    <cfRule type="cellIs" dxfId="126" priority="153" operator="equal">
      <formula>5</formula>
    </cfRule>
  </conditionalFormatting>
  <conditionalFormatting sqref="E25:E27">
    <cfRule type="colorScale" priority="152">
      <colorScale>
        <cfvo type="num" val="1"/>
        <cfvo type="num" val="3"/>
        <cfvo type="num" val="5"/>
        <color rgb="FFF8696B"/>
        <color theme="2"/>
        <color rgb="FF63BE7B"/>
      </colorScale>
    </cfRule>
  </conditionalFormatting>
  <conditionalFormatting sqref="E29:E31">
    <cfRule type="cellIs" dxfId="125" priority="151" operator="equal">
      <formula>3</formula>
    </cfRule>
  </conditionalFormatting>
  <conditionalFormatting sqref="E29:E31">
    <cfRule type="cellIs" dxfId="124" priority="144" operator="equal">
      <formula>5</formula>
    </cfRule>
    <cfRule type="cellIs" dxfId="123" priority="145" operator="equal">
      <formula>4</formula>
    </cfRule>
    <cfRule type="cellIs" dxfId="122" priority="146" operator="equal">
      <formula>1</formula>
    </cfRule>
    <cfRule type="cellIs" dxfId="121" priority="147" operator="equal">
      <formula>2</formula>
    </cfRule>
    <cfRule type="cellIs" dxfId="120" priority="148" operator="equal">
      <formula>1</formula>
    </cfRule>
    <cfRule type="cellIs" dxfId="119" priority="149" operator="equal">
      <formula>2</formula>
    </cfRule>
    <cfRule type="cellIs" dxfId="118" priority="150" operator="equal">
      <formula>1</formula>
    </cfRule>
  </conditionalFormatting>
  <conditionalFormatting sqref="E29:E31">
    <cfRule type="cellIs" dxfId="117" priority="143" operator="equal">
      <formula>5</formula>
    </cfRule>
  </conditionalFormatting>
  <conditionalFormatting sqref="E29:E31">
    <cfRule type="cellIs" dxfId="116" priority="142" operator="equal">
      <formula>5</formula>
    </cfRule>
  </conditionalFormatting>
  <conditionalFormatting sqref="E29:E31">
    <cfRule type="colorScale" priority="141">
      <colorScale>
        <cfvo type="num" val="1"/>
        <cfvo type="num" val="3"/>
        <cfvo type="num" val="5"/>
        <color rgb="FFF8696B"/>
        <color theme="2"/>
        <color rgb="FF63BE7B"/>
      </colorScale>
    </cfRule>
  </conditionalFormatting>
  <conditionalFormatting sqref="E33:E35">
    <cfRule type="cellIs" dxfId="115" priority="140" operator="equal">
      <formula>3</formula>
    </cfRule>
  </conditionalFormatting>
  <conditionalFormatting sqref="E33:E35">
    <cfRule type="cellIs" dxfId="114" priority="133" operator="equal">
      <formula>5</formula>
    </cfRule>
    <cfRule type="cellIs" dxfId="113" priority="134" operator="equal">
      <formula>4</formula>
    </cfRule>
    <cfRule type="cellIs" dxfId="112" priority="135" operator="equal">
      <formula>1</formula>
    </cfRule>
    <cfRule type="cellIs" dxfId="111" priority="136" operator="equal">
      <formula>2</formula>
    </cfRule>
    <cfRule type="cellIs" dxfId="110" priority="137" operator="equal">
      <formula>1</formula>
    </cfRule>
    <cfRule type="cellIs" dxfId="109" priority="138" operator="equal">
      <formula>2</formula>
    </cfRule>
    <cfRule type="cellIs" dxfId="108" priority="139" operator="equal">
      <formula>1</formula>
    </cfRule>
  </conditionalFormatting>
  <conditionalFormatting sqref="E33:E35">
    <cfRule type="cellIs" dxfId="107" priority="132" operator="equal">
      <formula>5</formula>
    </cfRule>
  </conditionalFormatting>
  <conditionalFormatting sqref="E33:E35">
    <cfRule type="cellIs" dxfId="106" priority="131" operator="equal">
      <formula>5</formula>
    </cfRule>
  </conditionalFormatting>
  <conditionalFormatting sqref="E33:E35">
    <cfRule type="colorScale" priority="130">
      <colorScale>
        <cfvo type="num" val="1"/>
        <cfvo type="num" val="3"/>
        <cfvo type="num" val="5"/>
        <color rgb="FFF8696B"/>
        <color theme="2"/>
        <color rgb="FF63BE7B"/>
      </colorScale>
    </cfRule>
  </conditionalFormatting>
  <conditionalFormatting sqref="E37:E40">
    <cfRule type="cellIs" dxfId="105" priority="129" operator="equal">
      <formula>3</formula>
    </cfRule>
  </conditionalFormatting>
  <conditionalFormatting sqref="E37:E40">
    <cfRule type="cellIs" dxfId="104" priority="122" operator="equal">
      <formula>5</formula>
    </cfRule>
    <cfRule type="cellIs" dxfId="103" priority="123" operator="equal">
      <formula>4</formula>
    </cfRule>
    <cfRule type="cellIs" dxfId="102" priority="124" operator="equal">
      <formula>1</formula>
    </cfRule>
    <cfRule type="cellIs" dxfId="101" priority="125" operator="equal">
      <formula>2</formula>
    </cfRule>
    <cfRule type="cellIs" dxfId="100" priority="126" operator="equal">
      <formula>1</formula>
    </cfRule>
    <cfRule type="cellIs" dxfId="99" priority="127" operator="equal">
      <formula>2</formula>
    </cfRule>
    <cfRule type="cellIs" dxfId="98" priority="128" operator="equal">
      <formula>1</formula>
    </cfRule>
  </conditionalFormatting>
  <conditionalFormatting sqref="E37:E40">
    <cfRule type="cellIs" dxfId="97" priority="121" operator="equal">
      <formula>5</formula>
    </cfRule>
  </conditionalFormatting>
  <conditionalFormatting sqref="E37:E40">
    <cfRule type="cellIs" dxfId="96" priority="120" operator="equal">
      <formula>5</formula>
    </cfRule>
  </conditionalFormatting>
  <conditionalFormatting sqref="E37:E40">
    <cfRule type="colorScale" priority="119">
      <colorScale>
        <cfvo type="num" val="1"/>
        <cfvo type="num" val="3"/>
        <cfvo type="num" val="5"/>
        <color rgb="FFF8696B"/>
        <color theme="2"/>
        <color rgb="FF63BE7B"/>
      </colorScale>
    </cfRule>
  </conditionalFormatting>
  <conditionalFormatting sqref="E42:E45">
    <cfRule type="cellIs" dxfId="95" priority="118" operator="equal">
      <formula>3</formula>
    </cfRule>
  </conditionalFormatting>
  <conditionalFormatting sqref="E42:E45">
    <cfRule type="cellIs" dxfId="94" priority="111" operator="equal">
      <formula>5</formula>
    </cfRule>
    <cfRule type="cellIs" dxfId="93" priority="112" operator="equal">
      <formula>4</formula>
    </cfRule>
    <cfRule type="cellIs" dxfId="92" priority="113" operator="equal">
      <formula>1</formula>
    </cfRule>
    <cfRule type="cellIs" dxfId="91" priority="114" operator="equal">
      <formula>2</formula>
    </cfRule>
    <cfRule type="cellIs" dxfId="90" priority="115" operator="equal">
      <formula>1</formula>
    </cfRule>
    <cfRule type="cellIs" dxfId="89" priority="116" operator="equal">
      <formula>2</formula>
    </cfRule>
    <cfRule type="cellIs" dxfId="88" priority="117" operator="equal">
      <formula>1</formula>
    </cfRule>
  </conditionalFormatting>
  <conditionalFormatting sqref="E42:E45">
    <cfRule type="cellIs" dxfId="87" priority="110" operator="equal">
      <formula>5</formula>
    </cfRule>
  </conditionalFormatting>
  <conditionalFormatting sqref="E42:E45">
    <cfRule type="cellIs" dxfId="86" priority="109" operator="equal">
      <formula>5</formula>
    </cfRule>
  </conditionalFormatting>
  <conditionalFormatting sqref="E42:E45">
    <cfRule type="colorScale" priority="108">
      <colorScale>
        <cfvo type="num" val="1"/>
        <cfvo type="num" val="3"/>
        <cfvo type="num" val="5"/>
        <color rgb="FFF8696B"/>
        <color theme="2"/>
        <color rgb="FF63BE7B"/>
      </colorScale>
    </cfRule>
  </conditionalFormatting>
  <conditionalFormatting sqref="E47:E50">
    <cfRule type="cellIs" dxfId="85" priority="107" operator="equal">
      <formula>3</formula>
    </cfRule>
  </conditionalFormatting>
  <conditionalFormatting sqref="E47:E50">
    <cfRule type="cellIs" dxfId="84" priority="100" operator="equal">
      <formula>5</formula>
    </cfRule>
    <cfRule type="cellIs" dxfId="83" priority="101" operator="equal">
      <formula>4</formula>
    </cfRule>
    <cfRule type="cellIs" dxfId="82" priority="102" operator="equal">
      <formula>1</formula>
    </cfRule>
    <cfRule type="cellIs" dxfId="81" priority="103" operator="equal">
      <formula>2</formula>
    </cfRule>
    <cfRule type="cellIs" dxfId="80" priority="104" operator="equal">
      <formula>1</formula>
    </cfRule>
    <cfRule type="cellIs" dxfId="79" priority="105" operator="equal">
      <formula>2</formula>
    </cfRule>
    <cfRule type="cellIs" dxfId="78" priority="106" operator="equal">
      <formula>1</formula>
    </cfRule>
  </conditionalFormatting>
  <conditionalFormatting sqref="E47:E50">
    <cfRule type="cellIs" dxfId="77" priority="99" operator="equal">
      <formula>5</formula>
    </cfRule>
  </conditionalFormatting>
  <conditionalFormatting sqref="E47:E50">
    <cfRule type="cellIs" dxfId="76" priority="98" operator="equal">
      <formula>5</formula>
    </cfRule>
  </conditionalFormatting>
  <conditionalFormatting sqref="E47:E50">
    <cfRule type="colorScale" priority="97">
      <colorScale>
        <cfvo type="num" val="1"/>
        <cfvo type="num" val="3"/>
        <cfvo type="num" val="5"/>
        <color rgb="FFF8696B"/>
        <color theme="2"/>
        <color rgb="FF63BE7B"/>
      </colorScale>
    </cfRule>
  </conditionalFormatting>
  <conditionalFormatting sqref="E52:E56">
    <cfRule type="cellIs" dxfId="75" priority="96" operator="equal">
      <formula>3</formula>
    </cfRule>
  </conditionalFormatting>
  <conditionalFormatting sqref="E52:E56">
    <cfRule type="cellIs" dxfId="74" priority="89" operator="equal">
      <formula>5</formula>
    </cfRule>
    <cfRule type="cellIs" dxfId="73" priority="90" operator="equal">
      <formula>4</formula>
    </cfRule>
    <cfRule type="cellIs" dxfId="72" priority="91" operator="equal">
      <formula>1</formula>
    </cfRule>
    <cfRule type="cellIs" dxfId="71" priority="92" operator="equal">
      <formula>2</formula>
    </cfRule>
    <cfRule type="cellIs" dxfId="70" priority="93" operator="equal">
      <formula>1</formula>
    </cfRule>
    <cfRule type="cellIs" dxfId="69" priority="94" operator="equal">
      <formula>2</formula>
    </cfRule>
    <cfRule type="cellIs" dxfId="68" priority="95" operator="equal">
      <formula>1</formula>
    </cfRule>
  </conditionalFormatting>
  <conditionalFormatting sqref="E52:E56">
    <cfRule type="cellIs" dxfId="67" priority="88" operator="equal">
      <formula>5</formula>
    </cfRule>
  </conditionalFormatting>
  <conditionalFormatting sqref="E52:E56">
    <cfRule type="cellIs" dxfId="66" priority="87" operator="equal">
      <formula>5</formula>
    </cfRule>
  </conditionalFormatting>
  <conditionalFormatting sqref="E52:E56">
    <cfRule type="colorScale" priority="86">
      <colorScale>
        <cfvo type="num" val="1"/>
        <cfvo type="num" val="3"/>
        <cfvo type="num" val="5"/>
        <color rgb="FFF8696B"/>
        <color theme="2"/>
        <color rgb="FF63BE7B"/>
      </colorScale>
    </cfRule>
  </conditionalFormatting>
  <conditionalFormatting sqref="E58:E62">
    <cfRule type="cellIs" dxfId="65" priority="85" operator="equal">
      <formula>3</formula>
    </cfRule>
  </conditionalFormatting>
  <conditionalFormatting sqref="E58:E62">
    <cfRule type="cellIs" dxfId="64" priority="78" operator="equal">
      <formula>5</formula>
    </cfRule>
    <cfRule type="cellIs" dxfId="63" priority="79" operator="equal">
      <formula>4</formula>
    </cfRule>
    <cfRule type="cellIs" dxfId="62" priority="80" operator="equal">
      <formula>1</formula>
    </cfRule>
    <cfRule type="cellIs" dxfId="61" priority="81" operator="equal">
      <formula>2</formula>
    </cfRule>
    <cfRule type="cellIs" dxfId="60" priority="82" operator="equal">
      <formula>1</formula>
    </cfRule>
    <cfRule type="cellIs" dxfId="59" priority="83" operator="equal">
      <formula>2</formula>
    </cfRule>
    <cfRule type="cellIs" dxfId="58" priority="84" operator="equal">
      <formula>1</formula>
    </cfRule>
  </conditionalFormatting>
  <conditionalFormatting sqref="E58:E62">
    <cfRule type="cellIs" dxfId="57" priority="77" operator="equal">
      <formula>5</formula>
    </cfRule>
  </conditionalFormatting>
  <conditionalFormatting sqref="E58:E62">
    <cfRule type="cellIs" dxfId="56" priority="76" operator="equal">
      <formula>5</formula>
    </cfRule>
  </conditionalFormatting>
  <conditionalFormatting sqref="E58:E62">
    <cfRule type="colorScale" priority="75">
      <colorScale>
        <cfvo type="num" val="1"/>
        <cfvo type="num" val="3"/>
        <cfvo type="num" val="5"/>
        <color rgb="FFF8696B"/>
        <color theme="2"/>
        <color rgb="FF63BE7B"/>
      </colorScale>
    </cfRule>
  </conditionalFormatting>
  <conditionalFormatting sqref="E64:E66">
    <cfRule type="cellIs" dxfId="55" priority="74" operator="equal">
      <formula>3</formula>
    </cfRule>
  </conditionalFormatting>
  <conditionalFormatting sqref="E64:E66">
    <cfRule type="cellIs" dxfId="54" priority="67" operator="equal">
      <formula>5</formula>
    </cfRule>
    <cfRule type="cellIs" dxfId="53" priority="68" operator="equal">
      <formula>4</formula>
    </cfRule>
    <cfRule type="cellIs" dxfId="52" priority="69" operator="equal">
      <formula>1</formula>
    </cfRule>
    <cfRule type="cellIs" dxfId="51" priority="70" operator="equal">
      <formula>2</formula>
    </cfRule>
    <cfRule type="cellIs" dxfId="50" priority="71" operator="equal">
      <formula>1</formula>
    </cfRule>
    <cfRule type="cellIs" dxfId="49" priority="72" operator="equal">
      <formula>2</formula>
    </cfRule>
    <cfRule type="cellIs" dxfId="48" priority="73" operator="equal">
      <formula>1</formula>
    </cfRule>
  </conditionalFormatting>
  <conditionalFormatting sqref="E64:E66">
    <cfRule type="cellIs" dxfId="47" priority="66" operator="equal">
      <formula>5</formula>
    </cfRule>
  </conditionalFormatting>
  <conditionalFormatting sqref="E64:E66">
    <cfRule type="cellIs" dxfId="46" priority="65" operator="equal">
      <formula>5</formula>
    </cfRule>
  </conditionalFormatting>
  <conditionalFormatting sqref="E64:E66">
    <cfRule type="colorScale" priority="64">
      <colorScale>
        <cfvo type="num" val="1"/>
        <cfvo type="num" val="3"/>
        <cfvo type="num" val="5"/>
        <color rgb="FFF8696B"/>
        <color theme="2"/>
        <color rgb="FF63BE7B"/>
      </colorScale>
    </cfRule>
  </conditionalFormatting>
  <conditionalFormatting sqref="E68">
    <cfRule type="cellIs" dxfId="45" priority="63" operator="equal">
      <formula>3</formula>
    </cfRule>
  </conditionalFormatting>
  <conditionalFormatting sqref="E68">
    <cfRule type="cellIs" dxfId="44" priority="56" operator="equal">
      <formula>5</formula>
    </cfRule>
    <cfRule type="cellIs" dxfId="43" priority="57" operator="equal">
      <formula>4</formula>
    </cfRule>
    <cfRule type="cellIs" dxfId="42" priority="58" operator="equal">
      <formula>1</formula>
    </cfRule>
    <cfRule type="cellIs" dxfId="41" priority="59" operator="equal">
      <formula>2</formula>
    </cfRule>
    <cfRule type="cellIs" dxfId="40" priority="60" operator="equal">
      <formula>1</formula>
    </cfRule>
    <cfRule type="cellIs" dxfId="39" priority="61" operator="equal">
      <formula>2</formula>
    </cfRule>
    <cfRule type="cellIs" dxfId="38" priority="62" operator="equal">
      <formula>1</formula>
    </cfRule>
  </conditionalFormatting>
  <conditionalFormatting sqref="E68">
    <cfRule type="cellIs" dxfId="37" priority="55" operator="equal">
      <formula>5</formula>
    </cfRule>
  </conditionalFormatting>
  <conditionalFormatting sqref="E68">
    <cfRule type="cellIs" dxfId="36" priority="54" operator="equal">
      <formula>5</formula>
    </cfRule>
  </conditionalFormatting>
  <conditionalFormatting sqref="E68">
    <cfRule type="colorScale" priority="53">
      <colorScale>
        <cfvo type="num" val="1"/>
        <cfvo type="num" val="3"/>
        <cfvo type="num" val="5"/>
        <color rgb="FFF8696B"/>
        <color theme="2"/>
        <color rgb="FF63BE7B"/>
      </colorScale>
    </cfRule>
  </conditionalFormatting>
  <conditionalFormatting sqref="E70:E71">
    <cfRule type="cellIs" dxfId="35" priority="52" operator="equal">
      <formula>3</formula>
    </cfRule>
  </conditionalFormatting>
  <conditionalFormatting sqref="E70:E71">
    <cfRule type="cellIs" dxfId="34" priority="45" operator="equal">
      <formula>5</formula>
    </cfRule>
    <cfRule type="cellIs" dxfId="33" priority="46" operator="equal">
      <formula>4</formula>
    </cfRule>
    <cfRule type="cellIs" dxfId="32" priority="47" operator="equal">
      <formula>1</formula>
    </cfRule>
    <cfRule type="cellIs" dxfId="31" priority="48" operator="equal">
      <formula>2</formula>
    </cfRule>
    <cfRule type="cellIs" dxfId="30" priority="49" operator="equal">
      <formula>1</formula>
    </cfRule>
    <cfRule type="cellIs" dxfId="29" priority="50" operator="equal">
      <formula>2</formula>
    </cfRule>
    <cfRule type="cellIs" dxfId="28" priority="51" operator="equal">
      <formula>1</formula>
    </cfRule>
  </conditionalFormatting>
  <conditionalFormatting sqref="E70:E71">
    <cfRule type="cellIs" dxfId="27" priority="44" operator="equal">
      <formula>5</formula>
    </cfRule>
  </conditionalFormatting>
  <conditionalFormatting sqref="E70:E71">
    <cfRule type="cellIs" dxfId="26" priority="43" operator="equal">
      <formula>5</formula>
    </cfRule>
  </conditionalFormatting>
  <conditionalFormatting sqref="E70:E71">
    <cfRule type="colorScale" priority="42">
      <colorScale>
        <cfvo type="num" val="1"/>
        <cfvo type="num" val="3"/>
        <cfvo type="num" val="5"/>
        <color rgb="FFF8696B"/>
        <color theme="2"/>
        <color rgb="FF63BE7B"/>
      </colorScale>
    </cfRule>
  </conditionalFormatting>
  <conditionalFormatting sqref="E73:E76">
    <cfRule type="cellIs" dxfId="25" priority="41" operator="equal">
      <formula>3</formula>
    </cfRule>
  </conditionalFormatting>
  <conditionalFormatting sqref="E73:E76">
    <cfRule type="cellIs" dxfId="24" priority="34" operator="equal">
      <formula>5</formula>
    </cfRule>
    <cfRule type="cellIs" dxfId="23" priority="35" operator="equal">
      <formula>4</formula>
    </cfRule>
    <cfRule type="cellIs" dxfId="22" priority="36" operator="equal">
      <formula>1</formula>
    </cfRule>
    <cfRule type="cellIs" dxfId="21" priority="37" operator="equal">
      <formula>2</formula>
    </cfRule>
    <cfRule type="cellIs" dxfId="20" priority="38" operator="equal">
      <formula>1</formula>
    </cfRule>
    <cfRule type="cellIs" dxfId="19" priority="39" operator="equal">
      <formula>2</formula>
    </cfRule>
    <cfRule type="cellIs" dxfId="18" priority="40" operator="equal">
      <formula>1</formula>
    </cfRule>
  </conditionalFormatting>
  <conditionalFormatting sqref="E73:E76">
    <cfRule type="cellIs" dxfId="17" priority="33" operator="equal">
      <formula>5</formula>
    </cfRule>
  </conditionalFormatting>
  <conditionalFormatting sqref="E73:E76">
    <cfRule type="cellIs" dxfId="16" priority="32" operator="equal">
      <formula>5</formula>
    </cfRule>
  </conditionalFormatting>
  <conditionalFormatting sqref="E73:E76">
    <cfRule type="colorScale" priority="31">
      <colorScale>
        <cfvo type="num" val="1"/>
        <cfvo type="num" val="3"/>
        <cfvo type="num" val="5"/>
        <color rgb="FFF8696B"/>
        <color theme="2"/>
        <color rgb="FF63BE7B"/>
      </colorScale>
    </cfRule>
  </conditionalFormatting>
  <conditionalFormatting sqref="E78:E82">
    <cfRule type="cellIs" dxfId="15" priority="30" operator="equal">
      <formula>3</formula>
    </cfRule>
  </conditionalFormatting>
  <conditionalFormatting sqref="E78:E82">
    <cfRule type="cellIs" dxfId="14" priority="23" operator="equal">
      <formula>5</formula>
    </cfRule>
    <cfRule type="cellIs" dxfId="13" priority="24" operator="equal">
      <formula>4</formula>
    </cfRule>
    <cfRule type="cellIs" dxfId="12" priority="25" operator="equal">
      <formula>1</formula>
    </cfRule>
    <cfRule type="cellIs" dxfId="11" priority="26" operator="equal">
      <formula>2</formula>
    </cfRule>
    <cfRule type="cellIs" dxfId="10" priority="27" operator="equal">
      <formula>1</formula>
    </cfRule>
    <cfRule type="cellIs" dxfId="9" priority="28" operator="equal">
      <formula>2</formula>
    </cfRule>
    <cfRule type="cellIs" dxfId="8" priority="29" operator="equal">
      <formula>1</formula>
    </cfRule>
  </conditionalFormatting>
  <conditionalFormatting sqref="E78:E82">
    <cfRule type="cellIs" dxfId="7" priority="22" operator="equal">
      <formula>5</formula>
    </cfRule>
  </conditionalFormatting>
  <conditionalFormatting sqref="E78:E82">
    <cfRule type="cellIs" dxfId="6" priority="21" operator="equal">
      <formula>5</formula>
    </cfRule>
  </conditionalFormatting>
  <conditionalFormatting sqref="E78:E82">
    <cfRule type="colorScale" priority="20">
      <colorScale>
        <cfvo type="num" val="1"/>
        <cfvo type="num" val="3"/>
        <cfvo type="num" val="5"/>
        <color rgb="FFF8696B"/>
        <color theme="2"/>
        <color rgb="FF63BE7B"/>
      </colorScale>
    </cfRule>
  </conditionalFormatting>
  <conditionalFormatting sqref="F5:F7">
    <cfRule type="colorScale" priority="19">
      <colorScale>
        <cfvo type="num" val="1"/>
        <cfvo type="num" val="3"/>
        <cfvo type="num" val="5"/>
        <color rgb="FFF8696B"/>
        <color theme="2"/>
        <color rgb="FF63BE7B"/>
      </colorScale>
    </cfRule>
  </conditionalFormatting>
  <conditionalFormatting sqref="F9:F11">
    <cfRule type="colorScale" priority="18">
      <colorScale>
        <cfvo type="num" val="1"/>
        <cfvo type="num" val="3"/>
        <cfvo type="num" val="5"/>
        <color rgb="FFF8696B"/>
        <color theme="2"/>
        <color rgb="FF63BE7B"/>
      </colorScale>
    </cfRule>
  </conditionalFormatting>
  <conditionalFormatting sqref="F13:F18">
    <cfRule type="colorScale" priority="16">
      <colorScale>
        <cfvo type="num" val="1"/>
        <cfvo type="num" val="3"/>
        <cfvo type="num" val="5"/>
        <color rgb="FFF8696B"/>
        <color theme="2"/>
        <color rgb="FF63BE7B"/>
      </colorScale>
    </cfRule>
  </conditionalFormatting>
  <conditionalFormatting sqref="F20:F23">
    <cfRule type="colorScale" priority="15">
      <colorScale>
        <cfvo type="num" val="1"/>
        <cfvo type="num" val="3"/>
        <cfvo type="num" val="5"/>
        <color rgb="FFF8696B"/>
        <color theme="2"/>
        <color rgb="FF63BE7B"/>
      </colorScale>
    </cfRule>
  </conditionalFormatting>
  <conditionalFormatting sqref="F25:F27">
    <cfRule type="colorScale" priority="14">
      <colorScale>
        <cfvo type="num" val="1"/>
        <cfvo type="num" val="3"/>
        <cfvo type="num" val="5"/>
        <color rgb="FFF8696B"/>
        <color theme="2"/>
        <color rgb="FF63BE7B"/>
      </colorScale>
    </cfRule>
  </conditionalFormatting>
  <conditionalFormatting sqref="F29:F31">
    <cfRule type="colorScale" priority="13">
      <colorScale>
        <cfvo type="num" val="1"/>
        <cfvo type="num" val="3"/>
        <cfvo type="num" val="5"/>
        <color rgb="FFF8696B"/>
        <color theme="2"/>
        <color rgb="FF63BE7B"/>
      </colorScale>
    </cfRule>
  </conditionalFormatting>
  <conditionalFormatting sqref="F33:F35">
    <cfRule type="colorScale" priority="12">
      <colorScale>
        <cfvo type="num" val="1"/>
        <cfvo type="num" val="3"/>
        <cfvo type="num" val="5"/>
        <color rgb="FFF8696B"/>
        <color theme="2"/>
        <color rgb="FF63BE7B"/>
      </colorScale>
    </cfRule>
  </conditionalFormatting>
  <conditionalFormatting sqref="F37:F39">
    <cfRule type="colorScale" priority="11">
      <colorScale>
        <cfvo type="num" val="1"/>
        <cfvo type="num" val="3"/>
        <cfvo type="num" val="5"/>
        <color rgb="FFF8696B"/>
        <color theme="2"/>
        <color rgb="FF63BE7B"/>
      </colorScale>
    </cfRule>
  </conditionalFormatting>
  <conditionalFormatting sqref="F42:F44">
    <cfRule type="colorScale" priority="10">
      <colorScale>
        <cfvo type="num" val="1"/>
        <cfvo type="num" val="3"/>
        <cfvo type="num" val="5"/>
        <color rgb="FFF8696B"/>
        <color theme="2"/>
        <color rgb="FF63BE7B"/>
      </colorScale>
    </cfRule>
  </conditionalFormatting>
  <conditionalFormatting sqref="F47:F49">
    <cfRule type="colorScale" priority="9">
      <colorScale>
        <cfvo type="num" val="1"/>
        <cfvo type="num" val="3"/>
        <cfvo type="num" val="5"/>
        <color rgb="FFF8696B"/>
        <color theme="2"/>
        <color rgb="FF63BE7B"/>
      </colorScale>
    </cfRule>
  </conditionalFormatting>
  <conditionalFormatting sqref="F52:F54">
    <cfRule type="colorScale" priority="8">
      <colorScale>
        <cfvo type="num" val="1"/>
        <cfvo type="num" val="3"/>
        <cfvo type="num" val="5"/>
        <color rgb="FFF8696B"/>
        <color theme="2"/>
        <color rgb="FF63BE7B"/>
      </colorScale>
    </cfRule>
  </conditionalFormatting>
  <conditionalFormatting sqref="F58:F60">
    <cfRule type="colorScale" priority="7">
      <colorScale>
        <cfvo type="num" val="1"/>
        <cfvo type="num" val="3"/>
        <cfvo type="num" val="5"/>
        <color rgb="FFF8696B"/>
        <color theme="2"/>
        <color rgb="FF63BE7B"/>
      </colorScale>
    </cfRule>
  </conditionalFormatting>
  <conditionalFormatting sqref="F64:F66">
    <cfRule type="colorScale" priority="6">
      <colorScale>
        <cfvo type="num" val="1"/>
        <cfvo type="num" val="3"/>
        <cfvo type="num" val="5"/>
        <color rgb="FFF8696B"/>
        <color theme="2"/>
        <color rgb="FF63BE7B"/>
      </colorScale>
    </cfRule>
  </conditionalFormatting>
  <conditionalFormatting sqref="F68">
    <cfRule type="colorScale" priority="4">
      <colorScale>
        <cfvo type="num" val="1"/>
        <cfvo type="num" val="3"/>
        <cfvo type="num" val="5"/>
        <color rgb="FFF8696B"/>
        <color rgb="FFFCFCFF"/>
        <color rgb="FF63BE7B"/>
      </colorScale>
    </cfRule>
  </conditionalFormatting>
  <conditionalFormatting sqref="F70">
    <cfRule type="colorScale" priority="3">
      <colorScale>
        <cfvo type="num" val="1"/>
        <cfvo type="num" val="3"/>
        <cfvo type="num" val="5"/>
        <color rgb="FFF8696B"/>
        <color rgb="FFFCFCFF"/>
        <color rgb="FF63BE7B"/>
      </colorScale>
    </cfRule>
  </conditionalFormatting>
  <conditionalFormatting sqref="F73">
    <cfRule type="colorScale" priority="2">
      <colorScale>
        <cfvo type="num" val="1"/>
        <cfvo type="num" val="3"/>
        <cfvo type="num" val="5"/>
        <color rgb="FFF8696B"/>
        <color rgb="FFFCFCFF"/>
        <color rgb="FF63BE7B"/>
      </colorScale>
    </cfRule>
  </conditionalFormatting>
  <conditionalFormatting sqref="F78">
    <cfRule type="colorScale" priority="1">
      <colorScale>
        <cfvo type="num" val="1"/>
        <cfvo type="num" val="3"/>
        <cfvo type="num" val="5"/>
        <color rgb="FFF8696B"/>
        <color rgb="FFFCFCFF"/>
        <color rgb="FF63BE7B"/>
      </colorScale>
    </cfRule>
  </conditionalFormatting>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DF6B788F-C506-4C5D-8C95-4A4282B2E6CF}">
          <x14:formula1>
            <xm:f>'lijsten (SDG-Toets)'!$A$2:$A$5</xm:f>
          </x14:formula1>
          <xm:sqref>D8 D12 D19 D24 D28 D32 D36 D41 D46 D51 D57 D63 D67 D69 D72 D77 D83:D1048576</xm:sqref>
        </x14:dataValidation>
        <x14:dataValidation type="list" allowBlank="1" showInputMessage="1" showErrorMessage="1" xr:uid="{DC60EDDF-CC13-4471-B04C-7806132C6B53}">
          <x14:formula1>
            <xm:f>'lijsten (SDG-Toets)'!$A$2:$A$6</xm:f>
          </x14:formula1>
          <xm:sqref>D5:D7 D9:D11 D13:D18 D20:D23 D25:D27 D29:D31 D33:D35 D37:D40 D42:D45 D47:D50 D52:D56 D58:D62 D64:D66 D68 D70:D71 D73:D76 D78:D82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BA75E-16B6-4588-80BE-2A313FE061AB}">
  <dimension ref="B1:R7"/>
  <sheetViews>
    <sheetView workbookViewId="0">
      <selection activeCell="F5" sqref="F5"/>
    </sheetView>
  </sheetViews>
  <sheetFormatPr defaultColWidth="9.109375" defaultRowHeight="14.4" x14ac:dyDescent="0.3"/>
  <cols>
    <col min="1" max="1" width="3.88671875" style="48" customWidth="1"/>
    <col min="2" max="2" width="26.5546875" style="48" bestFit="1" customWidth="1"/>
    <col min="3" max="3" width="9.5546875" style="48" customWidth="1"/>
    <col min="4" max="4" width="21.88671875" style="48" customWidth="1"/>
    <col min="5" max="5" width="16.6640625" style="48" customWidth="1"/>
    <col min="6" max="16384" width="9.109375" style="48"/>
  </cols>
  <sheetData>
    <row r="1" spans="2:18" ht="20.399999999999999" thickBot="1" x14ac:dyDescent="0.35">
      <c r="B1" s="82" t="s">
        <v>4</v>
      </c>
      <c r="C1" s="82"/>
      <c r="D1" s="82"/>
      <c r="E1" s="82"/>
      <c r="F1" s="82"/>
      <c r="G1" s="82"/>
      <c r="H1" s="82"/>
      <c r="I1" s="82"/>
      <c r="J1" s="82"/>
      <c r="K1" s="82"/>
      <c r="L1" s="82"/>
      <c r="M1" s="82"/>
      <c r="N1" s="82"/>
      <c r="O1" s="82"/>
      <c r="P1" s="82"/>
      <c r="Q1" s="82"/>
      <c r="R1" s="82"/>
    </row>
    <row r="2" spans="2:18" ht="15" thickTop="1" x14ac:dyDescent="0.3">
      <c r="B2" s="83" t="s">
        <v>871</v>
      </c>
      <c r="C2" s="83"/>
      <c r="D2" s="83"/>
      <c r="E2" s="83"/>
      <c r="F2" s="83"/>
      <c r="G2" s="83"/>
      <c r="H2" s="83"/>
      <c r="I2" s="83"/>
      <c r="J2" s="83"/>
      <c r="K2" s="83"/>
      <c r="L2" s="83"/>
      <c r="M2" s="83"/>
      <c r="N2" s="83"/>
      <c r="O2" s="83"/>
      <c r="P2" s="83"/>
      <c r="Q2" s="83"/>
      <c r="R2" s="83"/>
    </row>
    <row r="4" spans="2:18" ht="28.8" x14ac:dyDescent="0.3">
      <c r="B4" s="56" t="s">
        <v>115</v>
      </c>
      <c r="C4" s="57" t="s">
        <v>116</v>
      </c>
      <c r="D4" s="58" t="s">
        <v>117</v>
      </c>
      <c r="E4" s="57" t="s">
        <v>118</v>
      </c>
    </row>
    <row r="5" spans="2:18" x14ac:dyDescent="0.3">
      <c r="B5" s="48" t="s">
        <v>119</v>
      </c>
      <c r="C5" s="49">
        <f>'SDG-Toets'!C85</f>
        <v>51</v>
      </c>
      <c r="D5" s="50">
        <f t="shared" ref="D5" si="0">17*3</f>
        <v>51</v>
      </c>
      <c r="E5" s="50">
        <v>85</v>
      </c>
    </row>
    <row r="6" spans="2:18" x14ac:dyDescent="0.3">
      <c r="B6" s="48" t="s">
        <v>120</v>
      </c>
      <c r="C6" s="49">
        <f>SUM('SDG-Toets'!E87:E89)</f>
        <v>3</v>
      </c>
      <c r="D6" s="50">
        <v>3</v>
      </c>
      <c r="E6" s="50">
        <v>15</v>
      </c>
    </row>
    <row r="7" spans="2:18" x14ac:dyDescent="0.3">
      <c r="B7" s="51" t="s">
        <v>121</v>
      </c>
      <c r="C7" s="49">
        <f>'SDG-Toets'!C92</f>
        <v>54</v>
      </c>
      <c r="D7" s="50">
        <f>D5+D6</f>
        <v>54</v>
      </c>
      <c r="E7" s="50">
        <v>100</v>
      </c>
    </row>
  </sheetData>
  <sheetProtection algorithmName="SHA-512" hashValue="bchJv1sz3skI66N6cZPOKaGEJBm4dDMLrFnfPb7g+lBFqL54xALnJqvkNqQxBKUMU80Jx4ioIeXn5v4MbQTGRA==" saltValue="8jp6zz8CKhXcFWZ0a3cdfw==" spinCount="100000" sheet="1" objects="1" scenarios="1"/>
  <mergeCells count="2">
    <mergeCell ref="B1:R1"/>
    <mergeCell ref="B2:R2"/>
  </mergeCells>
  <conditionalFormatting sqref="C5">
    <cfRule type="colorScale" priority="1">
      <colorScale>
        <cfvo type="num" val="51"/>
        <cfvo type="num" val="60"/>
        <cfvo type="num" val="85"/>
        <color rgb="FFF8696B"/>
        <color theme="9" tint="0.79998168889431442"/>
        <color rgb="FF63BE7B"/>
      </colorScale>
    </cfRule>
  </conditionalFormatting>
  <conditionalFormatting sqref="C6">
    <cfRule type="colorScale" priority="2">
      <colorScale>
        <cfvo type="num" val="3"/>
        <cfvo type="num" val="6"/>
        <cfvo type="num" val="15"/>
        <color rgb="FFF8696B"/>
        <color theme="9" tint="0.79998168889431442"/>
        <color rgb="FF63BE7B"/>
      </colorScale>
    </cfRule>
  </conditionalFormatting>
  <conditionalFormatting sqref="C7">
    <cfRule type="colorScale" priority="3">
      <colorScale>
        <cfvo type="num" val="54"/>
        <cfvo type="num" val="65"/>
        <cfvo type="num" val="100"/>
        <color rgb="FFF8696B"/>
        <color theme="9" tint="0.79998168889431442"/>
        <color rgb="FF63BE7B"/>
      </colorScale>
    </cfRule>
  </conditionalFormatting>
  <pageMargins left="0.7" right="0.7" top="0.75" bottom="0.75" header="0.3" footer="0.3"/>
  <pageSetup paperSize="9" orientation="portrait" horizontalDpi="0" verticalDpi="0" r:id="rId1"/>
  <ignoredErrors>
    <ignoredError sqref="D6:D7" calculatedColumn="1"/>
  </ignoredError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E9310-4FA4-4F71-94A6-652EFC987F71}">
  <dimension ref="A1:E1211"/>
  <sheetViews>
    <sheetView tabSelected="1" zoomScaleNormal="100" workbookViewId="0">
      <pane xSplit="1" ySplit="3" topLeftCell="B4" activePane="bottomRight" state="frozen"/>
      <selection pane="topRight" activeCell="B1" sqref="B1"/>
      <selection pane="bottomLeft" activeCell="A4" sqref="A4"/>
      <selection pane="bottomRight" activeCell="A29" sqref="A29:A30"/>
    </sheetView>
  </sheetViews>
  <sheetFormatPr defaultRowHeight="14.4" x14ac:dyDescent="0.3"/>
  <cols>
    <col min="1" max="1" width="111.5546875" style="15" customWidth="1"/>
    <col min="2" max="2" width="32.44140625" style="12" customWidth="1"/>
    <col min="3" max="3" width="32.44140625" style="15" customWidth="1"/>
    <col min="4" max="4" width="32.44140625" style="12" customWidth="1"/>
    <col min="5" max="5" width="60" style="15" customWidth="1"/>
  </cols>
  <sheetData>
    <row r="1" spans="1:5" s="9" customFormat="1" ht="20.399999999999999" thickBot="1" x14ac:dyDescent="0.45">
      <c r="A1" s="11" t="s">
        <v>5</v>
      </c>
      <c r="B1" s="54"/>
      <c r="C1" s="11"/>
      <c r="D1" s="16"/>
      <c r="E1" s="11"/>
    </row>
    <row r="2" spans="1:5" ht="55.5" customHeight="1" thickTop="1" x14ac:dyDescent="0.3">
      <c r="A2" s="90" t="s">
        <v>122</v>
      </c>
      <c r="B2" s="90"/>
      <c r="C2" s="90"/>
      <c r="D2" s="90"/>
      <c r="E2" s="90"/>
    </row>
    <row r="3" spans="1:5" x14ac:dyDescent="0.3">
      <c r="A3" s="10" t="s">
        <v>123</v>
      </c>
      <c r="B3" s="17" t="s">
        <v>8</v>
      </c>
      <c r="C3" s="17" t="s">
        <v>124</v>
      </c>
      <c r="D3" s="10" t="s">
        <v>125</v>
      </c>
      <c r="E3" s="17" t="s">
        <v>126</v>
      </c>
    </row>
    <row r="4" spans="1:5" ht="28.8" x14ac:dyDescent="0.3">
      <c r="A4" s="89" t="s">
        <v>127</v>
      </c>
      <c r="B4" s="12" t="s">
        <v>128</v>
      </c>
      <c r="C4" s="12" t="s">
        <v>129</v>
      </c>
      <c r="D4" s="12" t="s">
        <v>130</v>
      </c>
      <c r="E4" s="18" t="s">
        <v>131</v>
      </c>
    </row>
    <row r="5" spans="1:5" x14ac:dyDescent="0.3">
      <c r="A5" s="84"/>
      <c r="C5" s="12"/>
      <c r="D5" s="12" t="s">
        <v>132</v>
      </c>
      <c r="E5" s="18"/>
    </row>
    <row r="6" spans="1:5" ht="28.8" x14ac:dyDescent="0.3">
      <c r="A6" s="84" t="s">
        <v>133</v>
      </c>
      <c r="B6" s="12" t="s">
        <v>128</v>
      </c>
      <c r="C6" s="12" t="s">
        <v>134</v>
      </c>
      <c r="D6" s="12" t="s">
        <v>132</v>
      </c>
      <c r="E6" s="18" t="s">
        <v>131</v>
      </c>
    </row>
    <row r="7" spans="1:5" x14ac:dyDescent="0.3">
      <c r="A7" s="84"/>
      <c r="C7" s="12" t="s">
        <v>135</v>
      </c>
      <c r="D7" s="12" t="s">
        <v>136</v>
      </c>
      <c r="E7" s="18"/>
    </row>
    <row r="8" spans="1:5" x14ac:dyDescent="0.3">
      <c r="A8" s="84"/>
      <c r="C8" s="12"/>
      <c r="D8" s="12" t="s">
        <v>137</v>
      </c>
      <c r="E8" s="18"/>
    </row>
    <row r="9" spans="1:5" ht="28.8" x14ac:dyDescent="0.3">
      <c r="A9" s="84" t="s">
        <v>138</v>
      </c>
      <c r="B9" s="12" t="s">
        <v>128</v>
      </c>
      <c r="C9" s="12" t="s">
        <v>134</v>
      </c>
      <c r="D9" s="12" t="s">
        <v>139</v>
      </c>
      <c r="E9" s="18" t="s">
        <v>131</v>
      </c>
    </row>
    <row r="10" spans="1:5" x14ac:dyDescent="0.3">
      <c r="A10" s="84"/>
      <c r="C10" s="12" t="s">
        <v>140</v>
      </c>
      <c r="D10" s="12" t="s">
        <v>136</v>
      </c>
      <c r="E10" s="18"/>
    </row>
    <row r="11" spans="1:5" x14ac:dyDescent="0.3">
      <c r="A11" s="84"/>
      <c r="C11" s="12"/>
      <c r="D11" s="12" t="s">
        <v>132</v>
      </c>
      <c r="E11" s="18"/>
    </row>
    <row r="12" spans="1:5" ht="28.8" x14ac:dyDescent="0.3">
      <c r="A12" s="84" t="s">
        <v>141</v>
      </c>
      <c r="B12" s="12" t="s">
        <v>128</v>
      </c>
      <c r="C12" s="12" t="s">
        <v>134</v>
      </c>
      <c r="D12" s="12" t="s">
        <v>142</v>
      </c>
      <c r="E12" s="18" t="s">
        <v>131</v>
      </c>
    </row>
    <row r="13" spans="1:5" x14ac:dyDescent="0.3">
      <c r="A13" s="84"/>
      <c r="C13" s="12" t="s">
        <v>140</v>
      </c>
      <c r="D13" s="12" t="s">
        <v>136</v>
      </c>
      <c r="E13" s="18"/>
    </row>
    <row r="14" spans="1:5" x14ac:dyDescent="0.3">
      <c r="A14" s="84"/>
      <c r="C14" s="12"/>
      <c r="D14" s="12" t="s">
        <v>132</v>
      </c>
      <c r="E14" s="18"/>
    </row>
    <row r="15" spans="1:5" ht="28.8" x14ac:dyDescent="0.3">
      <c r="A15" s="84" t="s">
        <v>143</v>
      </c>
      <c r="B15" s="12" t="s">
        <v>128</v>
      </c>
      <c r="C15" s="12" t="s">
        <v>134</v>
      </c>
      <c r="D15" s="12" t="s">
        <v>144</v>
      </c>
      <c r="E15" s="18" t="s">
        <v>131</v>
      </c>
    </row>
    <row r="16" spans="1:5" x14ac:dyDescent="0.3">
      <c r="A16" s="84"/>
      <c r="C16" s="12" t="s">
        <v>140</v>
      </c>
      <c r="D16" s="12" t="s">
        <v>137</v>
      </c>
      <c r="E16" s="18"/>
    </row>
    <row r="17" spans="1:5" x14ac:dyDescent="0.3">
      <c r="A17" s="84"/>
      <c r="C17" s="12"/>
      <c r="D17" s="12" t="s">
        <v>132</v>
      </c>
      <c r="E17" s="18"/>
    </row>
    <row r="18" spans="1:5" ht="28.8" x14ac:dyDescent="0.3">
      <c r="A18" s="84" t="s">
        <v>145</v>
      </c>
      <c r="B18" s="12" t="s">
        <v>128</v>
      </c>
      <c r="C18" s="12" t="s">
        <v>146</v>
      </c>
      <c r="D18" s="12" t="s">
        <v>147</v>
      </c>
      <c r="E18" s="18" t="s">
        <v>131</v>
      </c>
    </row>
    <row r="19" spans="1:5" x14ac:dyDescent="0.3">
      <c r="A19" s="84"/>
      <c r="C19" s="12"/>
      <c r="D19" s="12" t="s">
        <v>132</v>
      </c>
      <c r="E19" s="18"/>
    </row>
    <row r="20" spans="1:5" ht="28.8" x14ac:dyDescent="0.3">
      <c r="A20" s="84" t="s">
        <v>148</v>
      </c>
      <c r="B20" s="12" t="s">
        <v>128</v>
      </c>
      <c r="C20" s="12" t="s">
        <v>146</v>
      </c>
      <c r="D20" s="12" t="s">
        <v>130</v>
      </c>
      <c r="E20" s="18" t="s">
        <v>131</v>
      </c>
    </row>
    <row r="21" spans="1:5" x14ac:dyDescent="0.3">
      <c r="A21" s="84"/>
      <c r="C21" s="12"/>
      <c r="D21" s="12" t="s">
        <v>132</v>
      </c>
      <c r="E21" s="18"/>
    </row>
    <row r="22" spans="1:5" ht="28.8" x14ac:dyDescent="0.3">
      <c r="A22" s="84" t="s">
        <v>149</v>
      </c>
      <c r="B22" s="12" t="s">
        <v>128</v>
      </c>
      <c r="C22" s="12" t="s">
        <v>129</v>
      </c>
      <c r="D22" s="12" t="s">
        <v>130</v>
      </c>
      <c r="E22" s="18" t="s">
        <v>131</v>
      </c>
    </row>
    <row r="23" spans="1:5" x14ac:dyDescent="0.3">
      <c r="A23" s="84"/>
      <c r="B23" s="12" t="s">
        <v>150</v>
      </c>
      <c r="C23" s="12"/>
      <c r="D23" s="12" t="s">
        <v>132</v>
      </c>
      <c r="E23" s="18"/>
    </row>
    <row r="24" spans="1:5" ht="28.8" x14ac:dyDescent="0.3">
      <c r="A24" s="84" t="s">
        <v>151</v>
      </c>
      <c r="B24" s="12" t="s">
        <v>128</v>
      </c>
      <c r="C24" s="12" t="s">
        <v>134</v>
      </c>
      <c r="D24" s="12" t="s">
        <v>136</v>
      </c>
      <c r="E24" s="18" t="s">
        <v>131</v>
      </c>
    </row>
    <row r="25" spans="1:5" x14ac:dyDescent="0.3">
      <c r="A25" s="84"/>
      <c r="C25" s="12" t="s">
        <v>140</v>
      </c>
      <c r="D25" s="12" t="s">
        <v>132</v>
      </c>
      <c r="E25" s="18"/>
    </row>
    <row r="26" spans="1:5" ht="28.8" x14ac:dyDescent="0.3">
      <c r="A26" s="84" t="s">
        <v>152</v>
      </c>
      <c r="B26" s="12" t="s">
        <v>128</v>
      </c>
      <c r="C26" s="12" t="s">
        <v>134</v>
      </c>
      <c r="D26" s="12" t="s">
        <v>132</v>
      </c>
      <c r="E26" s="18" t="s">
        <v>131</v>
      </c>
    </row>
    <row r="27" spans="1:5" x14ac:dyDescent="0.3">
      <c r="A27" s="84"/>
      <c r="C27" s="12" t="s">
        <v>146</v>
      </c>
      <c r="D27" s="12" t="s">
        <v>130</v>
      </c>
      <c r="E27" s="18"/>
    </row>
    <row r="28" spans="1:5" x14ac:dyDescent="0.3">
      <c r="A28" s="84"/>
      <c r="C28" s="12"/>
      <c r="D28" s="12" t="s">
        <v>136</v>
      </c>
      <c r="E28" s="18"/>
    </row>
    <row r="29" spans="1:5" ht="28.8" x14ac:dyDescent="0.3">
      <c r="A29" s="84" t="s">
        <v>153</v>
      </c>
      <c r="B29" s="12" t="s">
        <v>128</v>
      </c>
      <c r="C29" s="12" t="s">
        <v>134</v>
      </c>
      <c r="D29" s="12" t="s">
        <v>132</v>
      </c>
      <c r="E29" s="18" t="s">
        <v>131</v>
      </c>
    </row>
    <row r="30" spans="1:5" ht="28.8" x14ac:dyDescent="0.3">
      <c r="A30" s="84"/>
      <c r="C30" s="12" t="s">
        <v>154</v>
      </c>
      <c r="D30" s="12" t="s">
        <v>147</v>
      </c>
      <c r="E30" s="18"/>
    </row>
    <row r="31" spans="1:5" ht="28.8" x14ac:dyDescent="0.3">
      <c r="A31" s="84" t="s">
        <v>155</v>
      </c>
      <c r="B31" s="12" t="s">
        <v>128</v>
      </c>
      <c r="C31" s="12" t="s">
        <v>146</v>
      </c>
      <c r="D31" s="12" t="s">
        <v>137</v>
      </c>
      <c r="E31" s="18" t="s">
        <v>131</v>
      </c>
    </row>
    <row r="32" spans="1:5" x14ac:dyDescent="0.3">
      <c r="A32" s="84"/>
      <c r="C32" s="12"/>
      <c r="D32" s="12" t="s">
        <v>132</v>
      </c>
      <c r="E32" s="18"/>
    </row>
    <row r="33" spans="1:5" ht="28.8" x14ac:dyDescent="0.3">
      <c r="A33" s="84" t="s">
        <v>156</v>
      </c>
      <c r="B33" s="12" t="s">
        <v>128</v>
      </c>
      <c r="C33" s="12" t="s">
        <v>146</v>
      </c>
      <c r="D33" s="12" t="s">
        <v>144</v>
      </c>
      <c r="E33" s="18" t="s">
        <v>131</v>
      </c>
    </row>
    <row r="34" spans="1:5" x14ac:dyDescent="0.3">
      <c r="A34" s="84"/>
      <c r="C34" s="12"/>
      <c r="D34" s="12" t="s">
        <v>132</v>
      </c>
      <c r="E34" s="18"/>
    </row>
    <row r="35" spans="1:5" ht="28.8" x14ac:dyDescent="0.3">
      <c r="A35" s="84" t="s">
        <v>157</v>
      </c>
      <c r="B35" s="12" t="s">
        <v>128</v>
      </c>
      <c r="C35" s="12" t="s">
        <v>134</v>
      </c>
      <c r="D35" s="12" t="s">
        <v>147</v>
      </c>
      <c r="E35" s="18" t="s">
        <v>131</v>
      </c>
    </row>
    <row r="36" spans="1:5" x14ac:dyDescent="0.3">
      <c r="A36" s="84"/>
      <c r="C36" s="12"/>
      <c r="D36" s="12" t="s">
        <v>132</v>
      </c>
      <c r="E36" s="18"/>
    </row>
    <row r="37" spans="1:5" ht="28.8" x14ac:dyDescent="0.3">
      <c r="A37" s="84" t="s">
        <v>158</v>
      </c>
      <c r="B37" s="12" t="s">
        <v>128</v>
      </c>
      <c r="C37" s="12" t="s">
        <v>140</v>
      </c>
      <c r="D37" s="12" t="s">
        <v>147</v>
      </c>
      <c r="E37" s="18" t="s">
        <v>131</v>
      </c>
    </row>
    <row r="38" spans="1:5" x14ac:dyDescent="0.3">
      <c r="A38" s="84"/>
      <c r="C38" s="12"/>
      <c r="D38" s="12" t="s">
        <v>132</v>
      </c>
      <c r="E38" s="18"/>
    </row>
    <row r="39" spans="1:5" ht="57" customHeight="1" x14ac:dyDescent="0.3">
      <c r="A39" s="84" t="s">
        <v>159</v>
      </c>
      <c r="B39" s="12" t="s">
        <v>128</v>
      </c>
      <c r="C39" s="12" t="s">
        <v>140</v>
      </c>
      <c r="D39" s="12" t="s">
        <v>147</v>
      </c>
      <c r="E39" s="18" t="s">
        <v>131</v>
      </c>
    </row>
    <row r="40" spans="1:5" x14ac:dyDescent="0.3">
      <c r="A40" s="84"/>
      <c r="C40" s="12" t="s">
        <v>160</v>
      </c>
      <c r="D40" s="12" t="s">
        <v>132</v>
      </c>
      <c r="E40" s="18"/>
    </row>
    <row r="41" spans="1:5" x14ac:dyDescent="0.3">
      <c r="A41" s="84" t="s">
        <v>161</v>
      </c>
      <c r="B41" s="12" t="s">
        <v>128</v>
      </c>
      <c r="C41" s="12" t="s">
        <v>135</v>
      </c>
      <c r="D41" s="12" t="s">
        <v>142</v>
      </c>
      <c r="E41" s="19" t="s">
        <v>162</v>
      </c>
    </row>
    <row r="42" spans="1:5" x14ac:dyDescent="0.3">
      <c r="A42" s="84"/>
      <c r="C42" s="12"/>
      <c r="D42" s="12" t="s">
        <v>132</v>
      </c>
      <c r="E42" s="19"/>
    </row>
    <row r="43" spans="1:5" ht="28.8" x14ac:dyDescent="0.3">
      <c r="A43" s="84" t="s">
        <v>163</v>
      </c>
      <c r="B43" s="12" t="s">
        <v>164</v>
      </c>
      <c r="C43" s="12" t="s">
        <v>140</v>
      </c>
      <c r="D43" s="12" t="s">
        <v>130</v>
      </c>
      <c r="E43" s="18" t="s">
        <v>131</v>
      </c>
    </row>
    <row r="44" spans="1:5" x14ac:dyDescent="0.3">
      <c r="A44" s="84"/>
      <c r="C44" s="12"/>
      <c r="D44" s="12" t="s">
        <v>144</v>
      </c>
      <c r="E44" s="18"/>
    </row>
    <row r="45" spans="1:5" x14ac:dyDescent="0.3">
      <c r="A45" s="84"/>
      <c r="C45" s="12"/>
      <c r="D45" s="12" t="s">
        <v>132</v>
      </c>
      <c r="E45" s="18"/>
    </row>
    <row r="46" spans="1:5" ht="28.8" x14ac:dyDescent="0.3">
      <c r="A46" s="84" t="s">
        <v>165</v>
      </c>
      <c r="B46" s="12" t="s">
        <v>164</v>
      </c>
      <c r="C46" s="12" t="s">
        <v>134</v>
      </c>
      <c r="D46" s="12" t="s">
        <v>130</v>
      </c>
      <c r="E46" s="18" t="s">
        <v>131</v>
      </c>
    </row>
    <row r="47" spans="1:5" x14ac:dyDescent="0.3">
      <c r="A47" s="84"/>
      <c r="C47" s="12" t="s">
        <v>146</v>
      </c>
      <c r="D47" s="12" t="s">
        <v>144</v>
      </c>
      <c r="E47" s="18"/>
    </row>
    <row r="48" spans="1:5" ht="28.8" x14ac:dyDescent="0.3">
      <c r="A48" s="84" t="s">
        <v>166</v>
      </c>
      <c r="B48" s="12" t="s">
        <v>164</v>
      </c>
      <c r="C48" s="12" t="s">
        <v>134</v>
      </c>
      <c r="D48" s="12" t="s">
        <v>132</v>
      </c>
      <c r="E48" s="18" t="s">
        <v>131</v>
      </c>
    </row>
    <row r="49" spans="1:5" x14ac:dyDescent="0.3">
      <c r="A49" s="84"/>
      <c r="C49" s="12"/>
      <c r="D49" s="12" t="s">
        <v>130</v>
      </c>
      <c r="E49" s="18"/>
    </row>
    <row r="50" spans="1:5" ht="28.8" x14ac:dyDescent="0.3">
      <c r="A50" s="84" t="s">
        <v>167</v>
      </c>
      <c r="B50" s="12" t="s">
        <v>164</v>
      </c>
      <c r="C50" s="12" t="s">
        <v>146</v>
      </c>
      <c r="D50" s="12" t="s">
        <v>144</v>
      </c>
      <c r="E50" s="18" t="s">
        <v>131</v>
      </c>
    </row>
    <row r="51" spans="1:5" x14ac:dyDescent="0.3">
      <c r="A51" s="84"/>
      <c r="C51" s="12"/>
      <c r="D51" s="12" t="s">
        <v>132</v>
      </c>
      <c r="E51" s="18"/>
    </row>
    <row r="52" spans="1:5" ht="43.2" customHeight="1" x14ac:dyDescent="0.3">
      <c r="A52" s="84" t="s">
        <v>168</v>
      </c>
      <c r="B52" s="12" t="s">
        <v>164</v>
      </c>
      <c r="C52" s="12" t="s">
        <v>160</v>
      </c>
      <c r="D52" s="12" t="s">
        <v>130</v>
      </c>
      <c r="E52" s="18" t="s">
        <v>131</v>
      </c>
    </row>
    <row r="53" spans="1:5" x14ac:dyDescent="0.3">
      <c r="A53" s="84"/>
      <c r="C53" s="12"/>
      <c r="D53" s="12" t="s">
        <v>132</v>
      </c>
      <c r="E53" s="18"/>
    </row>
    <row r="54" spans="1:5" ht="28.8" x14ac:dyDescent="0.3">
      <c r="A54" s="84" t="s">
        <v>169</v>
      </c>
      <c r="B54" s="12" t="s">
        <v>164</v>
      </c>
      <c r="C54" s="12" t="s">
        <v>129</v>
      </c>
      <c r="D54" s="12" t="s">
        <v>130</v>
      </c>
      <c r="E54" s="18" t="s">
        <v>131</v>
      </c>
    </row>
    <row r="55" spans="1:5" x14ac:dyDescent="0.3">
      <c r="A55" s="84"/>
      <c r="C55" s="12"/>
      <c r="D55" s="12" t="s">
        <v>132</v>
      </c>
      <c r="E55" s="18"/>
    </row>
    <row r="56" spans="1:5" ht="28.8" x14ac:dyDescent="0.3">
      <c r="A56" s="84" t="s">
        <v>170</v>
      </c>
      <c r="B56" s="12" t="s">
        <v>164</v>
      </c>
      <c r="C56" s="12" t="s">
        <v>146</v>
      </c>
      <c r="D56" s="12" t="s">
        <v>137</v>
      </c>
      <c r="E56" s="18" t="s">
        <v>131</v>
      </c>
    </row>
    <row r="57" spans="1:5" x14ac:dyDescent="0.3">
      <c r="A57" s="84"/>
      <c r="C57" s="12"/>
      <c r="D57" s="12" t="s">
        <v>144</v>
      </c>
      <c r="E57" s="18"/>
    </row>
    <row r="58" spans="1:5" x14ac:dyDescent="0.3">
      <c r="A58" s="84"/>
      <c r="C58" s="12"/>
      <c r="D58" s="12" t="s">
        <v>130</v>
      </c>
      <c r="E58" s="18"/>
    </row>
    <row r="59" spans="1:5" ht="28.8" x14ac:dyDescent="0.3">
      <c r="A59" s="84" t="s">
        <v>171</v>
      </c>
      <c r="B59" s="12" t="s">
        <v>164</v>
      </c>
      <c r="C59" s="12" t="s">
        <v>154</v>
      </c>
      <c r="D59" s="12" t="s">
        <v>137</v>
      </c>
      <c r="E59" s="18" t="s">
        <v>131</v>
      </c>
    </row>
    <row r="60" spans="1:5" x14ac:dyDescent="0.3">
      <c r="A60" s="84"/>
      <c r="C60" s="12"/>
      <c r="D60" s="12" t="s">
        <v>130</v>
      </c>
      <c r="E60" s="18"/>
    </row>
    <row r="61" spans="1:5" x14ac:dyDescent="0.3">
      <c r="A61" s="84"/>
      <c r="C61" s="12"/>
      <c r="D61" s="12" t="s">
        <v>136</v>
      </c>
      <c r="E61" s="18"/>
    </row>
    <row r="62" spans="1:5" ht="43.2" customHeight="1" x14ac:dyDescent="0.3">
      <c r="A62" s="84" t="s">
        <v>172</v>
      </c>
      <c r="B62" s="12" t="s">
        <v>164</v>
      </c>
      <c r="C62" s="12" t="s">
        <v>129</v>
      </c>
      <c r="D62" s="12" t="s">
        <v>137</v>
      </c>
      <c r="E62" s="18" t="s">
        <v>131</v>
      </c>
    </row>
    <row r="63" spans="1:5" x14ac:dyDescent="0.3">
      <c r="A63" s="84"/>
      <c r="C63" s="12"/>
      <c r="E63" s="18"/>
    </row>
    <row r="64" spans="1:5" ht="28.8" x14ac:dyDescent="0.3">
      <c r="A64" s="84" t="s">
        <v>173</v>
      </c>
      <c r="B64" s="12" t="s">
        <v>164</v>
      </c>
      <c r="C64" s="12" t="s">
        <v>154</v>
      </c>
      <c r="D64" s="12" t="s">
        <v>147</v>
      </c>
      <c r="E64" s="18" t="s">
        <v>131</v>
      </c>
    </row>
    <row r="65" spans="1:5" x14ac:dyDescent="0.3">
      <c r="A65" s="84"/>
      <c r="C65" s="12" t="s">
        <v>140</v>
      </c>
      <c r="D65" s="12" t="s">
        <v>130</v>
      </c>
      <c r="E65" s="18"/>
    </row>
    <row r="66" spans="1:5" x14ac:dyDescent="0.3">
      <c r="A66" s="84"/>
      <c r="C66" s="12"/>
      <c r="D66" s="12" t="s">
        <v>137</v>
      </c>
      <c r="E66" s="18"/>
    </row>
    <row r="67" spans="1:5" ht="28.8" x14ac:dyDescent="0.3">
      <c r="A67" s="84" t="s">
        <v>174</v>
      </c>
      <c r="B67" s="12" t="s">
        <v>175</v>
      </c>
      <c r="C67" s="12" t="s">
        <v>160</v>
      </c>
      <c r="D67" s="12" t="s">
        <v>130</v>
      </c>
      <c r="E67" s="18" t="s">
        <v>131</v>
      </c>
    </row>
    <row r="68" spans="1:5" x14ac:dyDescent="0.3">
      <c r="A68" s="84"/>
      <c r="C68" s="12"/>
      <c r="D68" s="12" t="s">
        <v>132</v>
      </c>
      <c r="E68" s="18"/>
    </row>
    <row r="69" spans="1:5" ht="28.8" x14ac:dyDescent="0.3">
      <c r="A69" s="84" t="s">
        <v>176</v>
      </c>
      <c r="B69" s="12" t="s">
        <v>175</v>
      </c>
      <c r="C69" s="12" t="s">
        <v>146</v>
      </c>
      <c r="D69" s="12" t="s">
        <v>130</v>
      </c>
      <c r="E69" s="18" t="s">
        <v>131</v>
      </c>
    </row>
    <row r="70" spans="1:5" x14ac:dyDescent="0.3">
      <c r="A70" s="84"/>
      <c r="C70" s="12" t="s">
        <v>135</v>
      </c>
      <c r="D70" s="12" t="s">
        <v>132</v>
      </c>
      <c r="E70" s="18"/>
    </row>
    <row r="71" spans="1:5" ht="28.8" x14ac:dyDescent="0.3">
      <c r="A71" s="84" t="s">
        <v>177</v>
      </c>
      <c r="B71" s="12" t="s">
        <v>175</v>
      </c>
      <c r="C71" s="12" t="s">
        <v>146</v>
      </c>
      <c r="D71" s="12" t="s">
        <v>130</v>
      </c>
      <c r="E71" s="18" t="s">
        <v>131</v>
      </c>
    </row>
    <row r="72" spans="1:5" x14ac:dyDescent="0.3">
      <c r="A72" s="84"/>
      <c r="C72" s="12" t="s">
        <v>135</v>
      </c>
      <c r="D72" s="12" t="s">
        <v>132</v>
      </c>
      <c r="E72" s="18"/>
    </row>
    <row r="73" spans="1:5" ht="28.8" x14ac:dyDescent="0.3">
      <c r="A73" s="84" t="s">
        <v>178</v>
      </c>
      <c r="B73" s="12" t="s">
        <v>175</v>
      </c>
      <c r="C73" s="12" t="s">
        <v>134</v>
      </c>
      <c r="D73" s="12" t="s">
        <v>132</v>
      </c>
      <c r="E73" s="18" t="s">
        <v>131</v>
      </c>
    </row>
    <row r="74" spans="1:5" x14ac:dyDescent="0.3">
      <c r="A74" s="84"/>
      <c r="C74" s="12"/>
      <c r="D74" s="12" t="s">
        <v>130</v>
      </c>
      <c r="E74" s="18"/>
    </row>
    <row r="75" spans="1:5" ht="28.8" x14ac:dyDescent="0.3">
      <c r="A75" s="84" t="s">
        <v>179</v>
      </c>
      <c r="B75" s="12" t="s">
        <v>175</v>
      </c>
      <c r="C75" s="12" t="s">
        <v>146</v>
      </c>
      <c r="D75" s="12" t="s">
        <v>139</v>
      </c>
      <c r="E75" s="18" t="s">
        <v>131</v>
      </c>
    </row>
    <row r="76" spans="1:5" x14ac:dyDescent="0.3">
      <c r="A76" s="84"/>
      <c r="C76" s="12"/>
      <c r="D76" s="12" t="s">
        <v>144</v>
      </c>
      <c r="E76" s="18"/>
    </row>
    <row r="77" spans="1:5" ht="28.8" x14ac:dyDescent="0.3">
      <c r="A77" s="84" t="s">
        <v>180</v>
      </c>
      <c r="B77" s="12" t="s">
        <v>175</v>
      </c>
      <c r="C77" s="12" t="s">
        <v>140</v>
      </c>
      <c r="D77" s="12" t="s">
        <v>142</v>
      </c>
      <c r="E77" s="18" t="s">
        <v>131</v>
      </c>
    </row>
    <row r="78" spans="1:5" x14ac:dyDescent="0.3">
      <c r="A78" s="84"/>
      <c r="C78" s="12"/>
      <c r="D78" s="12" t="s">
        <v>144</v>
      </c>
      <c r="E78" s="18"/>
    </row>
    <row r="79" spans="1:5" ht="28.8" x14ac:dyDescent="0.3">
      <c r="A79" s="84" t="s">
        <v>181</v>
      </c>
      <c r="B79" s="12" t="s">
        <v>175</v>
      </c>
      <c r="C79" s="12" t="s">
        <v>146</v>
      </c>
      <c r="D79" s="12" t="s">
        <v>137</v>
      </c>
      <c r="E79" s="18" t="s">
        <v>131</v>
      </c>
    </row>
    <row r="80" spans="1:5" x14ac:dyDescent="0.3">
      <c r="A80" s="84"/>
      <c r="C80" s="12"/>
      <c r="D80" s="12" t="s">
        <v>132</v>
      </c>
      <c r="E80" s="18"/>
    </row>
    <row r="81" spans="1:5" ht="28.8" x14ac:dyDescent="0.3">
      <c r="A81" s="84" t="s">
        <v>182</v>
      </c>
      <c r="B81" s="12" t="s">
        <v>175</v>
      </c>
      <c r="C81" s="12" t="s">
        <v>146</v>
      </c>
      <c r="D81" s="12" t="s">
        <v>144</v>
      </c>
      <c r="E81" s="18" t="s">
        <v>131</v>
      </c>
    </row>
    <row r="82" spans="1:5" x14ac:dyDescent="0.3">
      <c r="A82" s="84"/>
      <c r="C82" s="12" t="s">
        <v>134</v>
      </c>
      <c r="D82" s="12" t="s">
        <v>139</v>
      </c>
      <c r="E82" s="18"/>
    </row>
    <row r="83" spans="1:5" ht="28.8" x14ac:dyDescent="0.3">
      <c r="A83" s="84" t="s">
        <v>183</v>
      </c>
      <c r="B83" s="12" t="s">
        <v>175</v>
      </c>
      <c r="C83" s="12" t="s">
        <v>129</v>
      </c>
      <c r="D83" s="12" t="s">
        <v>130</v>
      </c>
      <c r="E83" s="18" t="s">
        <v>131</v>
      </c>
    </row>
    <row r="84" spans="1:5" x14ac:dyDescent="0.3">
      <c r="A84" s="84"/>
      <c r="C84" s="12" t="s">
        <v>134</v>
      </c>
      <c r="D84" s="12" t="s">
        <v>139</v>
      </c>
      <c r="E84" s="18"/>
    </row>
    <row r="85" spans="1:5" ht="28.8" x14ac:dyDescent="0.3">
      <c r="A85" s="84" t="s">
        <v>184</v>
      </c>
      <c r="B85" s="12" t="s">
        <v>175</v>
      </c>
      <c r="C85" s="12" t="s">
        <v>134</v>
      </c>
      <c r="D85" s="12" t="s">
        <v>136</v>
      </c>
      <c r="E85" s="18" t="s">
        <v>131</v>
      </c>
    </row>
    <row r="86" spans="1:5" x14ac:dyDescent="0.3">
      <c r="A86" s="84"/>
      <c r="C86" s="12"/>
      <c r="D86" s="12" t="s">
        <v>132</v>
      </c>
      <c r="E86" s="18"/>
    </row>
    <row r="87" spans="1:5" ht="28.8" x14ac:dyDescent="0.3">
      <c r="A87" s="84" t="s">
        <v>185</v>
      </c>
      <c r="B87" s="12" t="s">
        <v>175</v>
      </c>
      <c r="C87" s="12" t="s">
        <v>146</v>
      </c>
      <c r="D87" s="12" t="s">
        <v>132</v>
      </c>
      <c r="E87" s="18" t="s">
        <v>131</v>
      </c>
    </row>
    <row r="88" spans="1:5" x14ac:dyDescent="0.3">
      <c r="A88" s="84"/>
      <c r="C88" s="12"/>
      <c r="D88" s="12" t="s">
        <v>130</v>
      </c>
      <c r="E88" s="18"/>
    </row>
    <row r="89" spans="1:5" ht="28.8" x14ac:dyDescent="0.3">
      <c r="A89" s="84" t="s">
        <v>186</v>
      </c>
      <c r="B89" s="12" t="s">
        <v>175</v>
      </c>
      <c r="C89" s="12" t="s">
        <v>134</v>
      </c>
      <c r="D89" s="12" t="s">
        <v>132</v>
      </c>
      <c r="E89" s="18" t="s">
        <v>131</v>
      </c>
    </row>
    <row r="90" spans="1:5" x14ac:dyDescent="0.3">
      <c r="A90" s="84"/>
      <c r="C90" s="12"/>
      <c r="D90" s="12" t="s">
        <v>137</v>
      </c>
      <c r="E90" s="18"/>
    </row>
    <row r="91" spans="1:5" x14ac:dyDescent="0.3">
      <c r="A91" s="84"/>
      <c r="C91" s="12"/>
      <c r="D91" s="12" t="s">
        <v>130</v>
      </c>
      <c r="E91" s="18"/>
    </row>
    <row r="92" spans="1:5" ht="28.8" x14ac:dyDescent="0.3">
      <c r="A92" s="84" t="s">
        <v>187</v>
      </c>
      <c r="B92" s="12" t="s">
        <v>175</v>
      </c>
      <c r="C92" s="12" t="s">
        <v>140</v>
      </c>
      <c r="D92" s="12" t="s">
        <v>147</v>
      </c>
      <c r="E92" s="18" t="s">
        <v>131</v>
      </c>
    </row>
    <row r="93" spans="1:5" x14ac:dyDescent="0.3">
      <c r="A93" s="84"/>
      <c r="C93" s="12" t="s">
        <v>134</v>
      </c>
      <c r="D93" s="12" t="s">
        <v>132</v>
      </c>
      <c r="E93" s="18"/>
    </row>
    <row r="94" spans="1:5" ht="28.8" x14ac:dyDescent="0.3">
      <c r="A94" s="84" t="s">
        <v>188</v>
      </c>
      <c r="B94" s="12" t="s">
        <v>175</v>
      </c>
      <c r="C94" s="12" t="s">
        <v>140</v>
      </c>
      <c r="D94" s="12" t="s">
        <v>147</v>
      </c>
      <c r="E94" s="18" t="s">
        <v>131</v>
      </c>
    </row>
    <row r="95" spans="1:5" x14ac:dyDescent="0.3">
      <c r="A95" s="84"/>
      <c r="C95" s="12" t="s">
        <v>146</v>
      </c>
      <c r="D95" s="12" t="s">
        <v>132</v>
      </c>
      <c r="E95" s="18"/>
    </row>
    <row r="96" spans="1:5" ht="28.8" x14ac:dyDescent="0.3">
      <c r="A96" s="84" t="s">
        <v>189</v>
      </c>
      <c r="B96" s="12" t="s">
        <v>190</v>
      </c>
      <c r="C96" s="12" t="s">
        <v>160</v>
      </c>
      <c r="D96" s="12" t="s">
        <v>130</v>
      </c>
      <c r="E96" s="18" t="s">
        <v>131</v>
      </c>
    </row>
    <row r="97" spans="1:5" x14ac:dyDescent="0.3">
      <c r="A97" s="84"/>
      <c r="C97" s="12" t="s">
        <v>140</v>
      </c>
      <c r="D97" s="12" t="s">
        <v>144</v>
      </c>
      <c r="E97" s="18"/>
    </row>
    <row r="98" spans="1:5" ht="28.8" x14ac:dyDescent="0.3">
      <c r="A98" s="84" t="s">
        <v>191</v>
      </c>
      <c r="B98" s="12" t="s">
        <v>190</v>
      </c>
      <c r="C98" s="12" t="s">
        <v>154</v>
      </c>
      <c r="D98" s="12" t="s">
        <v>130</v>
      </c>
      <c r="E98" s="18" t="s">
        <v>131</v>
      </c>
    </row>
    <row r="99" spans="1:5" x14ac:dyDescent="0.3">
      <c r="A99" s="84"/>
      <c r="C99" s="12" t="s">
        <v>135</v>
      </c>
      <c r="D99" s="12" t="s">
        <v>139</v>
      </c>
      <c r="E99" s="18"/>
    </row>
    <row r="100" spans="1:5" ht="28.8" x14ac:dyDescent="0.3">
      <c r="A100" s="84" t="s">
        <v>192</v>
      </c>
      <c r="B100" s="12" t="s">
        <v>190</v>
      </c>
      <c r="C100" s="12" t="s">
        <v>134</v>
      </c>
      <c r="D100" s="12" t="s">
        <v>136</v>
      </c>
      <c r="E100" s="18" t="s">
        <v>131</v>
      </c>
    </row>
    <row r="101" spans="1:5" x14ac:dyDescent="0.3">
      <c r="A101" s="84"/>
      <c r="C101" s="12"/>
      <c r="D101" s="12" t="s">
        <v>144</v>
      </c>
      <c r="E101" s="18"/>
    </row>
    <row r="102" spans="1:5" ht="28.8" x14ac:dyDescent="0.3">
      <c r="A102" s="84" t="s">
        <v>193</v>
      </c>
      <c r="B102" s="12" t="s">
        <v>190</v>
      </c>
      <c r="C102" s="12" t="s">
        <v>154</v>
      </c>
      <c r="D102" s="12" t="s">
        <v>139</v>
      </c>
      <c r="E102" s="18" t="s">
        <v>131</v>
      </c>
    </row>
    <row r="103" spans="1:5" x14ac:dyDescent="0.3">
      <c r="A103" s="84"/>
      <c r="C103" s="12"/>
      <c r="D103" s="12" t="s">
        <v>130</v>
      </c>
      <c r="E103" s="18"/>
    </row>
    <row r="104" spans="1:5" ht="28.8" x14ac:dyDescent="0.3">
      <c r="A104" s="84"/>
      <c r="C104" s="12"/>
      <c r="D104" s="12" t="s">
        <v>147</v>
      </c>
      <c r="E104" s="18"/>
    </row>
    <row r="105" spans="1:5" ht="28.8" x14ac:dyDescent="0.3">
      <c r="A105" s="84" t="s">
        <v>194</v>
      </c>
      <c r="B105" s="12" t="s">
        <v>190</v>
      </c>
      <c r="C105" s="12" t="s">
        <v>140</v>
      </c>
      <c r="D105" s="12" t="s">
        <v>142</v>
      </c>
      <c r="E105" s="18" t="s">
        <v>131</v>
      </c>
    </row>
    <row r="106" spans="1:5" x14ac:dyDescent="0.3">
      <c r="A106" s="84"/>
      <c r="C106" s="12"/>
      <c r="D106" s="12" t="s">
        <v>132</v>
      </c>
      <c r="E106" s="18"/>
    </row>
    <row r="107" spans="1:5" ht="28.8" x14ac:dyDescent="0.3">
      <c r="A107" s="84" t="s">
        <v>195</v>
      </c>
      <c r="B107" s="12" t="s">
        <v>190</v>
      </c>
      <c r="C107" s="12" t="s">
        <v>146</v>
      </c>
      <c r="D107" s="12" t="s">
        <v>144</v>
      </c>
      <c r="E107" s="18" t="s">
        <v>131</v>
      </c>
    </row>
    <row r="108" spans="1:5" x14ac:dyDescent="0.3">
      <c r="A108" s="84"/>
      <c r="C108" s="12"/>
      <c r="D108" s="12" t="s">
        <v>132</v>
      </c>
      <c r="E108" s="18"/>
    </row>
    <row r="109" spans="1:5" ht="28.8" x14ac:dyDescent="0.3">
      <c r="A109" s="84" t="s">
        <v>196</v>
      </c>
      <c r="B109" s="12" t="s">
        <v>190</v>
      </c>
      <c r="C109" s="12" t="s">
        <v>134</v>
      </c>
      <c r="D109" s="12" t="s">
        <v>144</v>
      </c>
      <c r="E109" s="18" t="s">
        <v>131</v>
      </c>
    </row>
    <row r="110" spans="1:5" x14ac:dyDescent="0.3">
      <c r="A110" s="84"/>
      <c r="C110" s="12"/>
      <c r="D110" s="12" t="s">
        <v>132</v>
      </c>
      <c r="E110" s="18"/>
    </row>
    <row r="111" spans="1:5" ht="28.8" x14ac:dyDescent="0.3">
      <c r="A111" s="84" t="s">
        <v>197</v>
      </c>
      <c r="B111" s="12" t="s">
        <v>190</v>
      </c>
      <c r="C111" s="12" t="s">
        <v>146</v>
      </c>
      <c r="D111" s="12" t="s">
        <v>144</v>
      </c>
      <c r="E111" s="18" t="s">
        <v>131</v>
      </c>
    </row>
    <row r="112" spans="1:5" x14ac:dyDescent="0.3">
      <c r="A112" s="84"/>
      <c r="C112" s="12"/>
      <c r="D112" s="12" t="s">
        <v>132</v>
      </c>
      <c r="E112" s="18"/>
    </row>
    <row r="113" spans="1:5" ht="28.8" x14ac:dyDescent="0.3">
      <c r="A113" s="84" t="s">
        <v>198</v>
      </c>
      <c r="B113" s="12" t="s">
        <v>190</v>
      </c>
      <c r="C113" s="12" t="s">
        <v>146</v>
      </c>
      <c r="D113" s="12" t="s">
        <v>130</v>
      </c>
      <c r="E113" s="18" t="s">
        <v>131</v>
      </c>
    </row>
    <row r="114" spans="1:5" x14ac:dyDescent="0.3">
      <c r="A114" s="84"/>
      <c r="C114" s="12"/>
      <c r="D114" s="12" t="s">
        <v>144</v>
      </c>
      <c r="E114" s="18"/>
    </row>
    <row r="115" spans="1:5" ht="28.8" x14ac:dyDescent="0.3">
      <c r="A115" s="84" t="s">
        <v>199</v>
      </c>
      <c r="B115" s="12" t="s">
        <v>190</v>
      </c>
      <c r="C115" s="12" t="s">
        <v>129</v>
      </c>
      <c r="D115" s="12" t="s">
        <v>130</v>
      </c>
      <c r="E115" s="18" t="s">
        <v>131</v>
      </c>
    </row>
    <row r="116" spans="1:5" x14ac:dyDescent="0.3">
      <c r="A116" s="84"/>
      <c r="C116" s="12" t="s">
        <v>140</v>
      </c>
      <c r="D116" s="12" t="s">
        <v>144</v>
      </c>
      <c r="E116" s="18"/>
    </row>
    <row r="117" spans="1:5" ht="93" customHeight="1" x14ac:dyDescent="0.3">
      <c r="A117" s="84" t="s">
        <v>200</v>
      </c>
      <c r="B117" s="12" t="s">
        <v>190</v>
      </c>
      <c r="C117" s="12" t="s">
        <v>129</v>
      </c>
      <c r="D117" s="12" t="s">
        <v>130</v>
      </c>
      <c r="E117" s="18" t="s">
        <v>131</v>
      </c>
    </row>
    <row r="118" spans="1:5" x14ac:dyDescent="0.3">
      <c r="A118" s="84"/>
      <c r="C118" s="12" t="s">
        <v>146</v>
      </c>
      <c r="D118" s="12" t="s">
        <v>144</v>
      </c>
      <c r="E118" s="18"/>
    </row>
    <row r="119" spans="1:5" ht="57.6" customHeight="1" x14ac:dyDescent="0.3">
      <c r="A119" s="84" t="s">
        <v>201</v>
      </c>
      <c r="B119" s="12" t="s">
        <v>190</v>
      </c>
      <c r="C119" s="12" t="s">
        <v>129</v>
      </c>
      <c r="D119" s="12" t="s">
        <v>130</v>
      </c>
      <c r="E119" s="18" t="s">
        <v>131</v>
      </c>
    </row>
    <row r="120" spans="1:5" x14ac:dyDescent="0.3">
      <c r="A120" s="84"/>
      <c r="C120" s="12"/>
      <c r="D120" s="12" t="s">
        <v>144</v>
      </c>
      <c r="E120" s="18"/>
    </row>
    <row r="121" spans="1:5" ht="31.95" customHeight="1" x14ac:dyDescent="0.3">
      <c r="A121" s="84" t="s">
        <v>202</v>
      </c>
      <c r="B121" s="12" t="s">
        <v>190</v>
      </c>
      <c r="C121" s="12" t="s">
        <v>140</v>
      </c>
      <c r="D121" s="12" t="s">
        <v>132</v>
      </c>
      <c r="E121" s="18" t="s">
        <v>131</v>
      </c>
    </row>
    <row r="122" spans="1:5" ht="31.95" customHeight="1" x14ac:dyDescent="0.3">
      <c r="A122" s="84"/>
      <c r="C122" s="12"/>
      <c r="D122" s="12" t="s">
        <v>144</v>
      </c>
      <c r="E122" s="18"/>
    </row>
    <row r="123" spans="1:5" ht="28.8" x14ac:dyDescent="0.3">
      <c r="A123" s="84" t="s">
        <v>203</v>
      </c>
      <c r="B123" s="12" t="s">
        <v>190</v>
      </c>
      <c r="C123" s="12" t="s">
        <v>140</v>
      </c>
      <c r="D123" s="12" t="s">
        <v>139</v>
      </c>
      <c r="E123" s="18" t="s">
        <v>131</v>
      </c>
    </row>
    <row r="124" spans="1:5" x14ac:dyDescent="0.3">
      <c r="A124" s="84"/>
      <c r="C124" s="12" t="s">
        <v>146</v>
      </c>
      <c r="D124" s="12" t="s">
        <v>144</v>
      </c>
      <c r="E124" s="18"/>
    </row>
    <row r="125" spans="1:5" x14ac:dyDescent="0.3">
      <c r="A125" s="84"/>
      <c r="C125" s="12"/>
      <c r="D125" s="12" t="s">
        <v>132</v>
      </c>
      <c r="E125" s="18"/>
    </row>
    <row r="126" spans="1:5" ht="28.8" x14ac:dyDescent="0.3">
      <c r="A126" s="84" t="s">
        <v>204</v>
      </c>
      <c r="B126" s="12" t="s">
        <v>190</v>
      </c>
      <c r="C126" s="12" t="s">
        <v>154</v>
      </c>
      <c r="D126" s="12" t="s">
        <v>142</v>
      </c>
      <c r="E126" s="18" t="s">
        <v>131</v>
      </c>
    </row>
    <row r="127" spans="1:5" x14ac:dyDescent="0.3">
      <c r="A127" s="84"/>
      <c r="C127" s="12"/>
      <c r="D127" s="12" t="s">
        <v>144</v>
      </c>
      <c r="E127" s="18"/>
    </row>
    <row r="128" spans="1:5" ht="28.8" x14ac:dyDescent="0.3">
      <c r="A128" s="84"/>
      <c r="C128" s="12"/>
      <c r="D128" s="12" t="s">
        <v>147</v>
      </c>
      <c r="E128" s="18"/>
    </row>
    <row r="129" spans="1:5" ht="28.8" x14ac:dyDescent="0.3">
      <c r="A129" s="84" t="s">
        <v>205</v>
      </c>
      <c r="B129" s="12" t="s">
        <v>190</v>
      </c>
      <c r="C129" s="12" t="s">
        <v>134</v>
      </c>
      <c r="D129" s="12" t="s">
        <v>144</v>
      </c>
      <c r="E129" s="18" t="s">
        <v>131</v>
      </c>
    </row>
    <row r="130" spans="1:5" x14ac:dyDescent="0.3">
      <c r="A130" s="84"/>
      <c r="C130" s="12"/>
      <c r="D130" s="12" t="s">
        <v>132</v>
      </c>
      <c r="E130" s="18"/>
    </row>
    <row r="131" spans="1:5" ht="49.2" customHeight="1" x14ac:dyDescent="0.3">
      <c r="A131" s="84" t="s">
        <v>206</v>
      </c>
      <c r="B131" s="12" t="s">
        <v>190</v>
      </c>
      <c r="C131" s="12" t="s">
        <v>129</v>
      </c>
      <c r="D131" s="12" t="s">
        <v>144</v>
      </c>
      <c r="E131" s="19" t="s">
        <v>207</v>
      </c>
    </row>
    <row r="132" spans="1:5" x14ac:dyDescent="0.3">
      <c r="A132" s="84"/>
      <c r="C132" s="12"/>
      <c r="D132" s="12" t="s">
        <v>130</v>
      </c>
      <c r="E132" s="19"/>
    </row>
    <row r="133" spans="1:5" x14ac:dyDescent="0.3">
      <c r="A133" s="84" t="s">
        <v>208</v>
      </c>
      <c r="B133" s="12" t="s">
        <v>190</v>
      </c>
      <c r="C133" s="12" t="s">
        <v>135</v>
      </c>
      <c r="D133" s="12" t="s">
        <v>137</v>
      </c>
      <c r="E133" s="19" t="s">
        <v>209</v>
      </c>
    </row>
    <row r="134" spans="1:5" x14ac:dyDescent="0.3">
      <c r="A134" s="84"/>
      <c r="C134" s="12"/>
      <c r="D134" s="12" t="s">
        <v>144</v>
      </c>
      <c r="E134" s="19"/>
    </row>
    <row r="135" spans="1:5" ht="28.8" x14ac:dyDescent="0.3">
      <c r="A135" s="84" t="s">
        <v>210</v>
      </c>
      <c r="B135" s="12" t="s">
        <v>190</v>
      </c>
      <c r="C135" s="12" t="s">
        <v>129</v>
      </c>
      <c r="D135" s="12" t="s">
        <v>144</v>
      </c>
      <c r="E135" s="18" t="s">
        <v>211</v>
      </c>
    </row>
    <row r="136" spans="1:5" x14ac:dyDescent="0.3">
      <c r="A136" s="84"/>
      <c r="C136" s="12"/>
      <c r="D136" s="12" t="s">
        <v>130</v>
      </c>
      <c r="E136" s="18"/>
    </row>
    <row r="137" spans="1:5" ht="28.8" x14ac:dyDescent="0.3">
      <c r="A137" s="84" t="s">
        <v>212</v>
      </c>
      <c r="B137" s="12" t="s">
        <v>213</v>
      </c>
      <c r="C137" s="12" t="s">
        <v>129</v>
      </c>
      <c r="D137" s="12" t="s">
        <v>130</v>
      </c>
      <c r="E137" s="18" t="s">
        <v>131</v>
      </c>
    </row>
    <row r="138" spans="1:5" x14ac:dyDescent="0.3">
      <c r="A138" s="84"/>
      <c r="C138" s="12"/>
      <c r="D138" s="12" t="s">
        <v>144</v>
      </c>
      <c r="E138" s="18"/>
    </row>
    <row r="139" spans="1:5" x14ac:dyDescent="0.3">
      <c r="A139" s="84"/>
      <c r="C139" s="12"/>
      <c r="D139" s="12" t="s">
        <v>139</v>
      </c>
      <c r="E139" s="18"/>
    </row>
    <row r="140" spans="1:5" ht="28.8" x14ac:dyDescent="0.3">
      <c r="A140" s="84" t="s">
        <v>214</v>
      </c>
      <c r="B140" s="12" t="s">
        <v>213</v>
      </c>
      <c r="C140" s="12" t="s">
        <v>160</v>
      </c>
      <c r="D140" s="12" t="s">
        <v>130</v>
      </c>
      <c r="E140" s="18" t="s">
        <v>131</v>
      </c>
    </row>
    <row r="141" spans="1:5" x14ac:dyDescent="0.3">
      <c r="A141" s="84"/>
      <c r="C141" s="12"/>
      <c r="D141" s="12" t="s">
        <v>139</v>
      </c>
      <c r="E141" s="18"/>
    </row>
    <row r="142" spans="1:5" x14ac:dyDescent="0.3">
      <c r="A142" s="84"/>
      <c r="C142" s="12"/>
      <c r="D142" s="12" t="s">
        <v>132</v>
      </c>
      <c r="E142" s="18"/>
    </row>
    <row r="143" spans="1:5" ht="57.6" customHeight="1" x14ac:dyDescent="0.3">
      <c r="A143" s="84" t="s">
        <v>215</v>
      </c>
      <c r="B143" s="12" t="s">
        <v>213</v>
      </c>
      <c r="C143" s="12" t="s">
        <v>140</v>
      </c>
      <c r="D143" s="12" t="s">
        <v>130</v>
      </c>
      <c r="E143" s="18" t="s">
        <v>131</v>
      </c>
    </row>
    <row r="144" spans="1:5" x14ac:dyDescent="0.3">
      <c r="A144" s="84"/>
      <c r="C144" s="12" t="s">
        <v>129</v>
      </c>
      <c r="E144" s="18"/>
    </row>
    <row r="145" spans="1:5" ht="28.8" x14ac:dyDescent="0.3">
      <c r="A145" s="84" t="s">
        <v>216</v>
      </c>
      <c r="B145" s="12" t="s">
        <v>213</v>
      </c>
      <c r="C145" s="12" t="s">
        <v>135</v>
      </c>
      <c r="D145" s="12" t="s">
        <v>130</v>
      </c>
      <c r="E145" s="18" t="s">
        <v>131</v>
      </c>
    </row>
    <row r="146" spans="1:5" x14ac:dyDescent="0.3">
      <c r="A146" s="84"/>
      <c r="C146" s="12"/>
      <c r="D146" s="12" t="s">
        <v>139</v>
      </c>
      <c r="E146" s="18"/>
    </row>
    <row r="147" spans="1:5" ht="28.8" x14ac:dyDescent="0.3">
      <c r="A147" s="84" t="s">
        <v>217</v>
      </c>
      <c r="B147" s="12" t="s">
        <v>213</v>
      </c>
      <c r="C147" s="12" t="s">
        <v>146</v>
      </c>
      <c r="D147" s="12" t="s">
        <v>144</v>
      </c>
      <c r="E147" s="18" t="s">
        <v>131</v>
      </c>
    </row>
    <row r="148" spans="1:5" x14ac:dyDescent="0.3">
      <c r="A148" s="84"/>
      <c r="C148" s="12"/>
      <c r="D148" s="12" t="s">
        <v>130</v>
      </c>
      <c r="E148" s="18"/>
    </row>
    <row r="149" spans="1:5" ht="43.2" x14ac:dyDescent="0.3">
      <c r="A149" s="12" t="s">
        <v>218</v>
      </c>
      <c r="B149" s="12" t="s">
        <v>213</v>
      </c>
      <c r="C149" s="12" t="s">
        <v>160</v>
      </c>
      <c r="D149" s="12" t="s">
        <v>130</v>
      </c>
      <c r="E149" s="18" t="s">
        <v>131</v>
      </c>
    </row>
    <row r="150" spans="1:5" ht="57.6" customHeight="1" x14ac:dyDescent="0.3">
      <c r="A150" s="84" t="s">
        <v>219</v>
      </c>
      <c r="B150" s="12" t="s">
        <v>213</v>
      </c>
      <c r="C150" s="12" t="s">
        <v>160</v>
      </c>
      <c r="D150" s="12" t="s">
        <v>130</v>
      </c>
      <c r="E150" s="18" t="s">
        <v>131</v>
      </c>
    </row>
    <row r="151" spans="1:5" x14ac:dyDescent="0.3">
      <c r="A151" s="84"/>
      <c r="B151" s="12" t="s">
        <v>150</v>
      </c>
      <c r="C151" s="12" t="s">
        <v>129</v>
      </c>
      <c r="D151" s="12" t="s">
        <v>132</v>
      </c>
      <c r="E151" s="18"/>
    </row>
    <row r="152" spans="1:5" ht="100.95" customHeight="1" x14ac:dyDescent="0.3">
      <c r="A152" s="84" t="s">
        <v>220</v>
      </c>
      <c r="B152" s="12" t="s">
        <v>213</v>
      </c>
      <c r="C152" s="12" t="s">
        <v>140</v>
      </c>
      <c r="D152" s="12" t="s">
        <v>136</v>
      </c>
      <c r="E152" s="18" t="s">
        <v>131</v>
      </c>
    </row>
    <row r="153" spans="1:5" x14ac:dyDescent="0.3">
      <c r="A153" s="84"/>
      <c r="C153" s="12" t="s">
        <v>160</v>
      </c>
      <c r="D153" s="12" t="s">
        <v>132</v>
      </c>
      <c r="E153" s="18"/>
    </row>
    <row r="154" spans="1:5" x14ac:dyDescent="0.3">
      <c r="A154" s="84"/>
      <c r="C154" s="12"/>
      <c r="D154" s="12" t="s">
        <v>139</v>
      </c>
      <c r="E154" s="18"/>
    </row>
    <row r="155" spans="1:5" ht="28.8" x14ac:dyDescent="0.3">
      <c r="A155" s="84" t="s">
        <v>221</v>
      </c>
      <c r="B155" s="12" t="s">
        <v>213</v>
      </c>
      <c r="C155" s="12" t="s">
        <v>146</v>
      </c>
      <c r="D155" s="12" t="s">
        <v>144</v>
      </c>
      <c r="E155" s="18" t="s">
        <v>131</v>
      </c>
    </row>
    <row r="156" spans="1:5" x14ac:dyDescent="0.3">
      <c r="A156" s="84"/>
      <c r="B156" s="12" t="s">
        <v>190</v>
      </c>
      <c r="C156" s="12" t="s">
        <v>129</v>
      </c>
      <c r="D156" s="12" t="s">
        <v>130</v>
      </c>
      <c r="E156" s="18"/>
    </row>
    <row r="157" spans="1:5" x14ac:dyDescent="0.3">
      <c r="A157" s="84"/>
      <c r="C157" s="12"/>
      <c r="D157" s="12" t="s">
        <v>132</v>
      </c>
      <c r="E157" s="18"/>
    </row>
    <row r="158" spans="1:5" ht="28.8" x14ac:dyDescent="0.3">
      <c r="A158" s="84" t="s">
        <v>222</v>
      </c>
      <c r="B158" s="12" t="s">
        <v>213</v>
      </c>
      <c r="C158" s="12" t="s">
        <v>154</v>
      </c>
      <c r="D158" s="12" t="s">
        <v>147</v>
      </c>
      <c r="E158" s="18" t="s">
        <v>131</v>
      </c>
    </row>
    <row r="159" spans="1:5" x14ac:dyDescent="0.3">
      <c r="A159" s="84"/>
      <c r="B159" s="12" t="s">
        <v>175</v>
      </c>
      <c r="C159" s="12"/>
      <c r="D159" s="12" t="s">
        <v>142</v>
      </c>
      <c r="E159" s="18"/>
    </row>
    <row r="160" spans="1:5" x14ac:dyDescent="0.3">
      <c r="A160" s="84"/>
      <c r="C160" s="12"/>
      <c r="D160" s="12" t="s">
        <v>132</v>
      </c>
      <c r="E160" s="18"/>
    </row>
    <row r="161" spans="1:5" x14ac:dyDescent="0.3">
      <c r="A161" s="84" t="s">
        <v>223</v>
      </c>
      <c r="B161" s="12" t="s">
        <v>213</v>
      </c>
      <c r="C161" s="12" t="s">
        <v>135</v>
      </c>
      <c r="D161" s="12" t="s">
        <v>130</v>
      </c>
      <c r="E161" s="19" t="s">
        <v>224</v>
      </c>
    </row>
    <row r="162" spans="1:5" x14ac:dyDescent="0.3">
      <c r="A162" s="84"/>
      <c r="B162" s="12" t="s">
        <v>225</v>
      </c>
      <c r="C162" s="12" t="s">
        <v>134</v>
      </c>
      <c r="D162" s="12" t="s">
        <v>139</v>
      </c>
      <c r="E162" s="19"/>
    </row>
    <row r="163" spans="1:5" x14ac:dyDescent="0.3">
      <c r="A163" s="84" t="s">
        <v>226</v>
      </c>
      <c r="B163" s="12" t="s">
        <v>213</v>
      </c>
      <c r="C163" s="12" t="s">
        <v>129</v>
      </c>
      <c r="D163" s="12" t="s">
        <v>144</v>
      </c>
      <c r="E163" s="19" t="s">
        <v>227</v>
      </c>
    </row>
    <row r="164" spans="1:5" x14ac:dyDescent="0.3">
      <c r="A164" s="84"/>
      <c r="B164" s="12" t="s">
        <v>190</v>
      </c>
      <c r="C164" s="12" t="s">
        <v>146</v>
      </c>
      <c r="D164" s="12" t="s">
        <v>130</v>
      </c>
      <c r="E164" s="19"/>
    </row>
    <row r="165" spans="1:5" ht="28.8" x14ac:dyDescent="0.3">
      <c r="A165" s="84" t="s">
        <v>228</v>
      </c>
      <c r="B165" s="12" t="s">
        <v>229</v>
      </c>
      <c r="C165" s="12" t="s">
        <v>146</v>
      </c>
      <c r="D165" s="12" t="s">
        <v>130</v>
      </c>
      <c r="E165" s="18" t="s">
        <v>131</v>
      </c>
    </row>
    <row r="166" spans="1:5" x14ac:dyDescent="0.3">
      <c r="A166" s="84"/>
      <c r="C166" s="12"/>
      <c r="D166" s="12" t="s">
        <v>137</v>
      </c>
      <c r="E166" s="18"/>
    </row>
    <row r="167" spans="1:5" ht="28.8" x14ac:dyDescent="0.3">
      <c r="A167" s="84"/>
      <c r="C167" s="12"/>
      <c r="D167" s="12" t="s">
        <v>147</v>
      </c>
      <c r="E167" s="18"/>
    </row>
    <row r="168" spans="1:5" ht="28.8" x14ac:dyDescent="0.3">
      <c r="A168" s="84" t="s">
        <v>230</v>
      </c>
      <c r="B168" s="12" t="s">
        <v>231</v>
      </c>
      <c r="C168" s="12" t="s">
        <v>154</v>
      </c>
      <c r="D168" s="12" t="s">
        <v>130</v>
      </c>
      <c r="E168" s="18" t="s">
        <v>131</v>
      </c>
    </row>
    <row r="169" spans="1:5" x14ac:dyDescent="0.3">
      <c r="A169" s="84"/>
      <c r="B169" s="12" t="s">
        <v>232</v>
      </c>
      <c r="C169" s="12" t="s">
        <v>129</v>
      </c>
      <c r="D169" s="12" t="s">
        <v>137</v>
      </c>
      <c r="E169" s="18"/>
    </row>
    <row r="170" spans="1:5" ht="28.8" x14ac:dyDescent="0.3">
      <c r="A170" s="84"/>
      <c r="C170" s="12"/>
      <c r="D170" s="12" t="s">
        <v>147</v>
      </c>
      <c r="E170" s="18"/>
    </row>
    <row r="171" spans="1:5" ht="28.8" x14ac:dyDescent="0.3">
      <c r="A171" s="84" t="s">
        <v>233</v>
      </c>
      <c r="B171" s="12" t="s">
        <v>231</v>
      </c>
      <c r="C171" s="12" t="s">
        <v>146</v>
      </c>
      <c r="D171" s="12" t="s">
        <v>130</v>
      </c>
      <c r="E171" s="18" t="s">
        <v>131</v>
      </c>
    </row>
    <row r="172" spans="1:5" x14ac:dyDescent="0.3">
      <c r="A172" s="84"/>
      <c r="C172" s="12"/>
      <c r="D172" s="12" t="s">
        <v>137</v>
      </c>
      <c r="E172" s="18"/>
    </row>
    <row r="173" spans="1:5" ht="28.8" x14ac:dyDescent="0.3">
      <c r="A173" s="84"/>
      <c r="C173" s="12"/>
      <c r="D173" s="12" t="s">
        <v>147</v>
      </c>
      <c r="E173" s="18"/>
    </row>
    <row r="174" spans="1:5" ht="57.6" customHeight="1" x14ac:dyDescent="0.3">
      <c r="A174" s="84" t="s">
        <v>234</v>
      </c>
      <c r="B174" s="12" t="s">
        <v>231</v>
      </c>
      <c r="C174" s="12" t="s">
        <v>129</v>
      </c>
      <c r="D174" s="12" t="s">
        <v>130</v>
      </c>
      <c r="E174" s="18" t="s">
        <v>131</v>
      </c>
    </row>
    <row r="175" spans="1:5" x14ac:dyDescent="0.3">
      <c r="A175" s="84"/>
      <c r="C175" s="12" t="s">
        <v>135</v>
      </c>
      <c r="D175" s="12" t="s">
        <v>139</v>
      </c>
      <c r="E175" s="18"/>
    </row>
    <row r="176" spans="1:5" ht="28.8" x14ac:dyDescent="0.3">
      <c r="A176" s="84" t="s">
        <v>235</v>
      </c>
      <c r="B176" s="12" t="s">
        <v>231</v>
      </c>
      <c r="C176" s="12" t="s">
        <v>154</v>
      </c>
      <c r="D176" s="12" t="s">
        <v>136</v>
      </c>
      <c r="E176" s="18" t="s">
        <v>131</v>
      </c>
    </row>
    <row r="177" spans="1:5" ht="28.8" x14ac:dyDescent="0.3">
      <c r="A177" s="84"/>
      <c r="B177" s="12" t="s">
        <v>236</v>
      </c>
      <c r="C177" s="12" t="s">
        <v>134</v>
      </c>
      <c r="D177" s="12" t="s">
        <v>147</v>
      </c>
      <c r="E177" s="18"/>
    </row>
    <row r="178" spans="1:5" x14ac:dyDescent="0.3">
      <c r="A178" s="84"/>
      <c r="C178" s="12"/>
      <c r="D178" s="12" t="s">
        <v>142</v>
      </c>
      <c r="E178" s="18"/>
    </row>
    <row r="179" spans="1:5" ht="28.8" x14ac:dyDescent="0.3">
      <c r="A179" s="84" t="s">
        <v>237</v>
      </c>
      <c r="B179" s="12" t="s">
        <v>236</v>
      </c>
      <c r="C179" s="12" t="s">
        <v>134</v>
      </c>
      <c r="D179" s="12" t="s">
        <v>136</v>
      </c>
      <c r="E179" s="18" t="s">
        <v>131</v>
      </c>
    </row>
    <row r="180" spans="1:5" ht="28.8" x14ac:dyDescent="0.3">
      <c r="A180" s="84"/>
      <c r="B180" s="12" t="s">
        <v>238</v>
      </c>
      <c r="C180" s="12" t="s">
        <v>160</v>
      </c>
      <c r="D180" s="12" t="s">
        <v>147</v>
      </c>
      <c r="E180" s="18"/>
    </row>
    <row r="181" spans="1:5" ht="28.8" x14ac:dyDescent="0.3">
      <c r="A181" s="84" t="s">
        <v>239</v>
      </c>
      <c r="B181" s="12" t="s">
        <v>231</v>
      </c>
      <c r="C181" s="12" t="s">
        <v>134</v>
      </c>
      <c r="D181" s="12" t="s">
        <v>132</v>
      </c>
      <c r="E181" s="18" t="s">
        <v>131</v>
      </c>
    </row>
    <row r="182" spans="1:5" ht="28.8" x14ac:dyDescent="0.3">
      <c r="A182" s="84"/>
      <c r="B182" s="12" t="s">
        <v>236</v>
      </c>
      <c r="C182" s="12"/>
      <c r="D182" s="12" t="s">
        <v>147</v>
      </c>
      <c r="E182" s="18"/>
    </row>
    <row r="183" spans="1:5" x14ac:dyDescent="0.3">
      <c r="A183" s="84"/>
      <c r="C183" s="12"/>
      <c r="D183" s="12" t="s">
        <v>136</v>
      </c>
      <c r="E183" s="18"/>
    </row>
    <row r="184" spans="1:5" ht="28.8" x14ac:dyDescent="0.3">
      <c r="A184" s="84" t="s">
        <v>240</v>
      </c>
      <c r="B184" s="12" t="s">
        <v>231</v>
      </c>
      <c r="C184" s="12" t="s">
        <v>154</v>
      </c>
      <c r="D184" s="12" t="s">
        <v>147</v>
      </c>
      <c r="E184" s="18" t="s">
        <v>131</v>
      </c>
    </row>
    <row r="185" spans="1:5" x14ac:dyDescent="0.3">
      <c r="A185" s="84"/>
      <c r="B185" s="12" t="s">
        <v>213</v>
      </c>
      <c r="C185" s="12"/>
      <c r="D185" s="12" t="s">
        <v>142</v>
      </c>
      <c r="E185" s="18"/>
    </row>
    <row r="186" spans="1:5" ht="72" customHeight="1" x14ac:dyDescent="0.3">
      <c r="A186" s="84" t="s">
        <v>241</v>
      </c>
      <c r="B186" s="12" t="s">
        <v>231</v>
      </c>
      <c r="C186" s="12" t="s">
        <v>154</v>
      </c>
      <c r="D186" s="12" t="s">
        <v>147</v>
      </c>
      <c r="E186" s="18" t="s">
        <v>131</v>
      </c>
    </row>
    <row r="187" spans="1:5" x14ac:dyDescent="0.3">
      <c r="A187" s="84"/>
      <c r="B187" s="12" t="s">
        <v>236</v>
      </c>
      <c r="C187" s="12"/>
      <c r="D187" s="12" t="s">
        <v>142</v>
      </c>
      <c r="E187" s="18"/>
    </row>
    <row r="188" spans="1:5" ht="28.8" x14ac:dyDescent="0.3">
      <c r="A188" s="84" t="s">
        <v>242</v>
      </c>
      <c r="B188" s="12" t="s">
        <v>231</v>
      </c>
      <c r="C188" s="12" t="s">
        <v>129</v>
      </c>
      <c r="D188" s="12" t="s">
        <v>130</v>
      </c>
      <c r="E188" s="18" t="s">
        <v>131</v>
      </c>
    </row>
    <row r="189" spans="1:5" ht="28.8" x14ac:dyDescent="0.3">
      <c r="A189" s="84"/>
      <c r="B189" s="12" t="s">
        <v>150</v>
      </c>
      <c r="C189" s="12"/>
      <c r="D189" s="12" t="s">
        <v>147</v>
      </c>
      <c r="E189" s="18"/>
    </row>
    <row r="190" spans="1:5" ht="43.2" customHeight="1" x14ac:dyDescent="0.3">
      <c r="A190" s="84" t="s">
        <v>243</v>
      </c>
      <c r="B190" s="12" t="s">
        <v>231</v>
      </c>
      <c r="C190" s="12" t="s">
        <v>154</v>
      </c>
      <c r="D190" s="12" t="s">
        <v>142</v>
      </c>
      <c r="E190" s="18" t="s">
        <v>131</v>
      </c>
    </row>
    <row r="191" spans="1:5" ht="28.8" x14ac:dyDescent="0.3">
      <c r="A191" s="84"/>
      <c r="B191" s="12" t="s">
        <v>236</v>
      </c>
      <c r="C191" s="12" t="s">
        <v>129</v>
      </c>
      <c r="D191" s="12" t="s">
        <v>147</v>
      </c>
      <c r="E191" s="18"/>
    </row>
    <row r="192" spans="1:5" ht="28.8" x14ac:dyDescent="0.3">
      <c r="A192" s="84" t="s">
        <v>244</v>
      </c>
      <c r="B192" s="12" t="s">
        <v>231</v>
      </c>
      <c r="C192" s="12" t="s">
        <v>154</v>
      </c>
      <c r="D192" s="12" t="s">
        <v>142</v>
      </c>
      <c r="E192" s="18" t="s">
        <v>131</v>
      </c>
    </row>
    <row r="193" spans="1:5" ht="28.8" x14ac:dyDescent="0.3">
      <c r="A193" s="84"/>
      <c r="B193" s="12" t="s">
        <v>236</v>
      </c>
      <c r="C193" s="12" t="s">
        <v>129</v>
      </c>
      <c r="D193" s="12" t="s">
        <v>147</v>
      </c>
      <c r="E193" s="18"/>
    </row>
    <row r="194" spans="1:5" ht="28.8" x14ac:dyDescent="0.3">
      <c r="A194" s="84" t="s">
        <v>245</v>
      </c>
      <c r="B194" s="12" t="s">
        <v>231</v>
      </c>
      <c r="C194" s="12" t="s">
        <v>154</v>
      </c>
      <c r="D194" s="12" t="s">
        <v>147</v>
      </c>
      <c r="E194" s="18" t="s">
        <v>131</v>
      </c>
    </row>
    <row r="195" spans="1:5" x14ac:dyDescent="0.3">
      <c r="A195" s="84"/>
      <c r="B195" s="12" t="s">
        <v>236</v>
      </c>
      <c r="C195" s="12"/>
      <c r="D195" s="12" t="s">
        <v>142</v>
      </c>
      <c r="E195" s="18"/>
    </row>
    <row r="196" spans="1:5" ht="28.8" x14ac:dyDescent="0.3">
      <c r="A196" s="84" t="s">
        <v>246</v>
      </c>
      <c r="B196" s="12" t="s">
        <v>231</v>
      </c>
      <c r="C196" s="15" t="s">
        <v>140</v>
      </c>
      <c r="D196" s="12" t="s">
        <v>147</v>
      </c>
      <c r="E196" s="18" t="s">
        <v>131</v>
      </c>
    </row>
    <row r="197" spans="1:5" x14ac:dyDescent="0.3">
      <c r="A197" s="84"/>
      <c r="B197" s="12" t="s">
        <v>232</v>
      </c>
      <c r="D197" s="12" t="s">
        <v>137</v>
      </c>
      <c r="E197" s="18"/>
    </row>
    <row r="198" spans="1:5" x14ac:dyDescent="0.3">
      <c r="A198" s="84"/>
      <c r="B198" s="12" t="s">
        <v>229</v>
      </c>
      <c r="D198" s="12" t="s">
        <v>130</v>
      </c>
      <c r="E198" s="18"/>
    </row>
    <row r="199" spans="1:5" ht="35.25" customHeight="1" x14ac:dyDescent="0.3">
      <c r="A199" s="84" t="s">
        <v>247</v>
      </c>
      <c r="B199" s="12" t="s">
        <v>248</v>
      </c>
      <c r="C199" s="15" t="s">
        <v>140</v>
      </c>
      <c r="D199" s="12" t="s">
        <v>130</v>
      </c>
      <c r="E199" s="18" t="s">
        <v>131</v>
      </c>
    </row>
    <row r="200" spans="1:5" ht="35.25" customHeight="1" x14ac:dyDescent="0.3">
      <c r="A200" s="84"/>
      <c r="B200" s="12" t="s">
        <v>175</v>
      </c>
      <c r="C200" s="15" t="s">
        <v>160</v>
      </c>
      <c r="D200" s="12" t="s">
        <v>132</v>
      </c>
      <c r="E200" s="18"/>
    </row>
    <row r="201" spans="1:5" ht="28.8" x14ac:dyDescent="0.3">
      <c r="A201" s="84"/>
      <c r="D201" s="12" t="s">
        <v>147</v>
      </c>
      <c r="E201" s="18"/>
    </row>
    <row r="202" spans="1:5" s="1" customFormat="1" ht="28.8" x14ac:dyDescent="0.3">
      <c r="A202" s="87" t="s">
        <v>249</v>
      </c>
      <c r="B202" s="12" t="s">
        <v>248</v>
      </c>
      <c r="C202" s="12" t="s">
        <v>129</v>
      </c>
      <c r="D202" s="12" t="s">
        <v>130</v>
      </c>
      <c r="E202" s="18" t="s">
        <v>131</v>
      </c>
    </row>
    <row r="203" spans="1:5" s="1" customFormat="1" x14ac:dyDescent="0.3">
      <c r="A203" s="87"/>
      <c r="B203" s="12"/>
      <c r="C203" s="12"/>
      <c r="D203" s="12" t="s">
        <v>139</v>
      </c>
      <c r="E203" s="18"/>
    </row>
    <row r="204" spans="1:5" s="1" customFormat="1" x14ac:dyDescent="0.3">
      <c r="A204" s="87"/>
      <c r="B204" s="12"/>
      <c r="C204" s="12"/>
      <c r="D204" s="12" t="s">
        <v>144</v>
      </c>
      <c r="E204" s="18"/>
    </row>
    <row r="205" spans="1:5" ht="28.8" x14ac:dyDescent="0.3">
      <c r="A205" s="84" t="s">
        <v>250</v>
      </c>
      <c r="B205" s="12" t="s">
        <v>248</v>
      </c>
      <c r="C205" s="15" t="s">
        <v>134</v>
      </c>
      <c r="D205" s="12" t="s">
        <v>136</v>
      </c>
      <c r="E205" s="18" t="s">
        <v>131</v>
      </c>
    </row>
    <row r="206" spans="1:5" ht="28.8" x14ac:dyDescent="0.3">
      <c r="A206" s="84"/>
      <c r="C206" s="15" t="s">
        <v>129</v>
      </c>
      <c r="D206" s="12" t="s">
        <v>147</v>
      </c>
      <c r="E206" s="18"/>
    </row>
    <row r="207" spans="1:5" ht="28.8" x14ac:dyDescent="0.3">
      <c r="A207" s="87" t="s">
        <v>251</v>
      </c>
      <c r="B207" s="12" t="s">
        <v>248</v>
      </c>
      <c r="C207" s="15" t="s">
        <v>134</v>
      </c>
      <c r="D207" s="12" t="s">
        <v>136</v>
      </c>
      <c r="E207" s="18" t="s">
        <v>131</v>
      </c>
    </row>
    <row r="208" spans="1:5" ht="28.8" x14ac:dyDescent="0.3">
      <c r="A208" s="87"/>
      <c r="D208" s="12" t="s">
        <v>147</v>
      </c>
      <c r="E208" s="18"/>
    </row>
    <row r="209" spans="1:5" ht="28.8" x14ac:dyDescent="0.3">
      <c r="A209" s="84" t="s">
        <v>252</v>
      </c>
      <c r="B209" s="12" t="s">
        <v>248</v>
      </c>
      <c r="C209" s="15" t="s">
        <v>134</v>
      </c>
      <c r="D209" s="12" t="s">
        <v>132</v>
      </c>
      <c r="E209" s="18" t="s">
        <v>131</v>
      </c>
    </row>
    <row r="210" spans="1:5" ht="28.8" x14ac:dyDescent="0.3">
      <c r="A210" s="84"/>
      <c r="C210" s="15" t="s">
        <v>146</v>
      </c>
      <c r="D210" s="12" t="s">
        <v>147</v>
      </c>
      <c r="E210" s="18"/>
    </row>
    <row r="211" spans="1:5" ht="28.8" x14ac:dyDescent="0.3">
      <c r="A211" s="84" t="s">
        <v>253</v>
      </c>
      <c r="B211" s="12" t="s">
        <v>248</v>
      </c>
      <c r="C211" s="15" t="s">
        <v>154</v>
      </c>
      <c r="D211" s="12" t="s">
        <v>147</v>
      </c>
      <c r="E211" s="18" t="s">
        <v>131</v>
      </c>
    </row>
    <row r="212" spans="1:5" x14ac:dyDescent="0.3">
      <c r="A212" s="84"/>
      <c r="D212" s="12" t="s">
        <v>142</v>
      </c>
      <c r="E212" s="18"/>
    </row>
    <row r="213" spans="1:5" ht="28.8" x14ac:dyDescent="0.3">
      <c r="A213" s="87" t="s">
        <v>254</v>
      </c>
      <c r="B213" s="12" t="s">
        <v>248</v>
      </c>
      <c r="C213" s="15" t="s">
        <v>154</v>
      </c>
      <c r="D213" s="12" t="s">
        <v>147</v>
      </c>
      <c r="E213" s="18" t="s">
        <v>131</v>
      </c>
    </row>
    <row r="214" spans="1:5" x14ac:dyDescent="0.3">
      <c r="A214" s="87"/>
      <c r="D214" s="12" t="s">
        <v>142</v>
      </c>
      <c r="E214" s="18"/>
    </row>
    <row r="215" spans="1:5" ht="66" customHeight="1" x14ac:dyDescent="0.3">
      <c r="A215" s="84" t="s">
        <v>255</v>
      </c>
      <c r="B215" s="12" t="s">
        <v>248</v>
      </c>
      <c r="C215" s="15" t="s">
        <v>146</v>
      </c>
      <c r="D215" s="12" t="s">
        <v>147</v>
      </c>
      <c r="E215" s="18" t="s">
        <v>131</v>
      </c>
    </row>
    <row r="216" spans="1:5" x14ac:dyDescent="0.3">
      <c r="A216" s="84"/>
      <c r="D216" s="12" t="s">
        <v>142</v>
      </c>
      <c r="E216" s="18"/>
    </row>
    <row r="217" spans="1:5" ht="28.8" x14ac:dyDescent="0.3">
      <c r="A217" s="84" t="s">
        <v>256</v>
      </c>
      <c r="B217" s="12" t="s">
        <v>248</v>
      </c>
      <c r="C217" s="15" t="s">
        <v>140</v>
      </c>
      <c r="D217" s="12" t="s">
        <v>130</v>
      </c>
      <c r="E217" s="18" t="s">
        <v>131</v>
      </c>
    </row>
    <row r="218" spans="1:5" ht="28.8" x14ac:dyDescent="0.3">
      <c r="A218" s="84"/>
      <c r="C218" s="15" t="s">
        <v>134</v>
      </c>
      <c r="D218" s="12" t="s">
        <v>147</v>
      </c>
      <c r="E218" s="18"/>
    </row>
    <row r="219" spans="1:5" ht="28.8" x14ac:dyDescent="0.3">
      <c r="A219" s="84" t="s">
        <v>257</v>
      </c>
      <c r="B219" s="12" t="s">
        <v>248</v>
      </c>
      <c r="C219" s="15" t="s">
        <v>129</v>
      </c>
      <c r="D219" s="12" t="s">
        <v>136</v>
      </c>
      <c r="E219" s="18" t="s">
        <v>131</v>
      </c>
    </row>
    <row r="220" spans="1:5" x14ac:dyDescent="0.3">
      <c r="A220" s="84"/>
      <c r="C220" s="15" t="s">
        <v>160</v>
      </c>
      <c r="D220" s="12" t="s">
        <v>130</v>
      </c>
      <c r="E220" s="18"/>
    </row>
    <row r="221" spans="1:5" ht="28.8" x14ac:dyDescent="0.3">
      <c r="A221" s="84"/>
      <c r="D221" s="12" t="s">
        <v>147</v>
      </c>
      <c r="E221" s="18"/>
    </row>
    <row r="222" spans="1:5" ht="28.8" x14ac:dyDescent="0.3">
      <c r="A222" s="84" t="s">
        <v>258</v>
      </c>
      <c r="B222" s="12" t="s">
        <v>248</v>
      </c>
      <c r="C222" s="15" t="s">
        <v>154</v>
      </c>
      <c r="D222" s="12" t="s">
        <v>142</v>
      </c>
      <c r="E222" s="18" t="s">
        <v>131</v>
      </c>
    </row>
    <row r="223" spans="1:5" ht="28.8" x14ac:dyDescent="0.3">
      <c r="A223" s="84"/>
      <c r="D223" s="12" t="s">
        <v>147</v>
      </c>
      <c r="E223" s="18"/>
    </row>
    <row r="224" spans="1:5" ht="28.8" x14ac:dyDescent="0.3">
      <c r="A224" s="87" t="s">
        <v>259</v>
      </c>
      <c r="B224" s="12" t="s">
        <v>248</v>
      </c>
      <c r="C224" s="15" t="s">
        <v>154</v>
      </c>
      <c r="D224" s="12" t="s">
        <v>147</v>
      </c>
      <c r="E224" s="18" t="s">
        <v>131</v>
      </c>
    </row>
    <row r="225" spans="1:5" x14ac:dyDescent="0.3">
      <c r="A225" s="87"/>
      <c r="D225" s="12" t="s">
        <v>137</v>
      </c>
      <c r="E225" s="18"/>
    </row>
    <row r="226" spans="1:5" ht="28.8" x14ac:dyDescent="0.3">
      <c r="A226" s="84" t="s">
        <v>260</v>
      </c>
      <c r="B226" s="12" t="s">
        <v>248</v>
      </c>
      <c r="C226" s="15" t="s">
        <v>134</v>
      </c>
      <c r="D226" s="12" t="s">
        <v>147</v>
      </c>
      <c r="E226" s="18" t="s">
        <v>131</v>
      </c>
    </row>
    <row r="227" spans="1:5" x14ac:dyDescent="0.3">
      <c r="A227" s="84"/>
      <c r="D227" s="12" t="s">
        <v>130</v>
      </c>
      <c r="E227" s="18"/>
    </row>
    <row r="228" spans="1:5" x14ac:dyDescent="0.3">
      <c r="A228" s="84"/>
      <c r="D228" s="12" t="s">
        <v>136</v>
      </c>
      <c r="E228" s="18"/>
    </row>
    <row r="229" spans="1:5" ht="28.8" x14ac:dyDescent="0.3">
      <c r="A229" s="84" t="s">
        <v>261</v>
      </c>
      <c r="B229" s="12" t="s">
        <v>248</v>
      </c>
      <c r="C229" s="15" t="s">
        <v>129</v>
      </c>
      <c r="D229" s="12" t="s">
        <v>130</v>
      </c>
      <c r="E229" s="18" t="s">
        <v>262</v>
      </c>
    </row>
    <row r="230" spans="1:5" ht="28.8" x14ac:dyDescent="0.3">
      <c r="A230" s="84"/>
      <c r="D230" s="12" t="s">
        <v>147</v>
      </c>
      <c r="E230" s="18"/>
    </row>
    <row r="231" spans="1:5" ht="28.8" x14ac:dyDescent="0.3">
      <c r="A231" s="84" t="s">
        <v>263</v>
      </c>
      <c r="B231" s="12" t="s">
        <v>264</v>
      </c>
      <c r="C231" s="15" t="s">
        <v>129</v>
      </c>
      <c r="D231" s="12" t="s">
        <v>130</v>
      </c>
      <c r="E231" s="18" t="s">
        <v>131</v>
      </c>
    </row>
    <row r="232" spans="1:5" x14ac:dyDescent="0.3">
      <c r="A232" s="84"/>
      <c r="D232" s="12" t="s">
        <v>137</v>
      </c>
      <c r="E232" s="18"/>
    </row>
    <row r="233" spans="1:5" ht="28.8" x14ac:dyDescent="0.3">
      <c r="A233" s="84" t="s">
        <v>265</v>
      </c>
      <c r="B233" s="12" t="s">
        <v>264</v>
      </c>
      <c r="C233" s="15" t="s">
        <v>134</v>
      </c>
      <c r="D233" s="12" t="s">
        <v>136</v>
      </c>
      <c r="E233" s="18" t="s">
        <v>131</v>
      </c>
    </row>
    <row r="234" spans="1:5" x14ac:dyDescent="0.3">
      <c r="A234" s="84"/>
      <c r="D234" s="12" t="s">
        <v>137</v>
      </c>
      <c r="E234" s="18"/>
    </row>
    <row r="235" spans="1:5" ht="28.8" x14ac:dyDescent="0.3">
      <c r="A235" s="84" t="s">
        <v>266</v>
      </c>
      <c r="B235" s="12" t="s">
        <v>264</v>
      </c>
      <c r="C235" s="15" t="s">
        <v>146</v>
      </c>
      <c r="D235" s="12" t="s">
        <v>137</v>
      </c>
      <c r="E235" s="18" t="s">
        <v>131</v>
      </c>
    </row>
    <row r="236" spans="1:5" x14ac:dyDescent="0.3">
      <c r="A236" s="84"/>
      <c r="D236" s="12" t="s">
        <v>130</v>
      </c>
      <c r="E236" s="18"/>
    </row>
    <row r="237" spans="1:5" ht="28.8" x14ac:dyDescent="0.3">
      <c r="A237" s="87" t="s">
        <v>267</v>
      </c>
      <c r="B237" s="12" t="s">
        <v>264</v>
      </c>
      <c r="C237" s="15" t="s">
        <v>160</v>
      </c>
      <c r="D237" s="12" t="s">
        <v>130</v>
      </c>
      <c r="E237" s="18" t="s">
        <v>131</v>
      </c>
    </row>
    <row r="238" spans="1:5" x14ac:dyDescent="0.3">
      <c r="A238" s="87"/>
      <c r="C238" s="15" t="s">
        <v>129</v>
      </c>
      <c r="D238" s="12" t="s">
        <v>137</v>
      </c>
      <c r="E238" s="18"/>
    </row>
    <row r="239" spans="1:5" ht="28.8" x14ac:dyDescent="0.3">
      <c r="A239" s="84" t="s">
        <v>268</v>
      </c>
      <c r="B239" s="12" t="s">
        <v>264</v>
      </c>
      <c r="C239" s="15" t="s">
        <v>160</v>
      </c>
      <c r="D239" s="12" t="s">
        <v>130</v>
      </c>
      <c r="E239" s="18" t="s">
        <v>131</v>
      </c>
    </row>
    <row r="240" spans="1:5" x14ac:dyDescent="0.3">
      <c r="A240" s="84"/>
      <c r="C240" s="15" t="s">
        <v>154</v>
      </c>
      <c r="D240" s="12" t="s">
        <v>137</v>
      </c>
      <c r="E240" s="18"/>
    </row>
    <row r="241" spans="1:5" ht="43.2" customHeight="1" x14ac:dyDescent="0.3">
      <c r="A241" s="84" t="s">
        <v>269</v>
      </c>
      <c r="B241" s="12" t="s">
        <v>264</v>
      </c>
      <c r="C241" s="15" t="s">
        <v>154</v>
      </c>
      <c r="D241" s="12" t="s">
        <v>142</v>
      </c>
      <c r="E241" s="18" t="s">
        <v>131</v>
      </c>
    </row>
    <row r="242" spans="1:5" x14ac:dyDescent="0.3">
      <c r="A242" s="84"/>
      <c r="D242" s="12" t="s">
        <v>137</v>
      </c>
      <c r="E242" s="18"/>
    </row>
    <row r="243" spans="1:5" x14ac:dyDescent="0.3">
      <c r="A243" s="84"/>
      <c r="D243" s="12" t="s">
        <v>144</v>
      </c>
      <c r="E243" s="18"/>
    </row>
    <row r="244" spans="1:5" ht="28.8" x14ac:dyDescent="0.3">
      <c r="A244" s="87" t="s">
        <v>270</v>
      </c>
      <c r="B244" s="12" t="s">
        <v>264</v>
      </c>
      <c r="C244" s="15" t="s">
        <v>154</v>
      </c>
      <c r="D244" s="12" t="s">
        <v>137</v>
      </c>
      <c r="E244" s="18" t="s">
        <v>131</v>
      </c>
    </row>
    <row r="245" spans="1:5" x14ac:dyDescent="0.3">
      <c r="A245" s="87"/>
      <c r="C245" s="15" t="s">
        <v>146</v>
      </c>
      <c r="D245" s="12" t="s">
        <v>142</v>
      </c>
      <c r="E245" s="18"/>
    </row>
    <row r="246" spans="1:5" ht="28.8" x14ac:dyDescent="0.3">
      <c r="A246" s="87"/>
      <c r="D246" s="12" t="s">
        <v>147</v>
      </c>
      <c r="E246" s="18"/>
    </row>
    <row r="247" spans="1:5" ht="57.6" customHeight="1" x14ac:dyDescent="0.3">
      <c r="A247" s="84" t="s">
        <v>271</v>
      </c>
      <c r="B247" s="12" t="s">
        <v>264</v>
      </c>
      <c r="C247" s="15" t="s">
        <v>135</v>
      </c>
      <c r="D247" s="12" t="s">
        <v>137</v>
      </c>
      <c r="E247" s="18" t="s">
        <v>131</v>
      </c>
    </row>
    <row r="248" spans="1:5" x14ac:dyDescent="0.3">
      <c r="A248" s="84"/>
      <c r="C248" s="15" t="s">
        <v>140</v>
      </c>
      <c r="D248" s="12" t="s">
        <v>132</v>
      </c>
      <c r="E248" s="18"/>
    </row>
    <row r="249" spans="1:5" ht="28.8" x14ac:dyDescent="0.3">
      <c r="A249" s="84" t="s">
        <v>272</v>
      </c>
      <c r="B249" s="12" t="s">
        <v>264</v>
      </c>
      <c r="C249" s="15" t="s">
        <v>140</v>
      </c>
      <c r="D249" s="12" t="s">
        <v>147</v>
      </c>
      <c r="E249" s="18" t="s">
        <v>131</v>
      </c>
    </row>
    <row r="250" spans="1:5" x14ac:dyDescent="0.3">
      <c r="A250" s="84"/>
      <c r="D250" s="12" t="s">
        <v>137</v>
      </c>
      <c r="E250" s="18"/>
    </row>
    <row r="251" spans="1:5" ht="28.8" x14ac:dyDescent="0.3">
      <c r="A251" s="84" t="s">
        <v>273</v>
      </c>
      <c r="B251" s="12" t="s">
        <v>274</v>
      </c>
      <c r="C251" s="15" t="s">
        <v>140</v>
      </c>
      <c r="D251" s="12" t="s">
        <v>130</v>
      </c>
      <c r="E251" s="18" t="s">
        <v>131</v>
      </c>
    </row>
    <row r="252" spans="1:5" x14ac:dyDescent="0.3">
      <c r="A252" s="84"/>
      <c r="D252" s="12" t="s">
        <v>137</v>
      </c>
      <c r="E252" s="18"/>
    </row>
    <row r="253" spans="1:5" ht="28.8" x14ac:dyDescent="0.3">
      <c r="A253" s="87" t="s">
        <v>275</v>
      </c>
      <c r="B253" s="12" t="s">
        <v>274</v>
      </c>
      <c r="C253" s="15" t="s">
        <v>146</v>
      </c>
      <c r="D253" s="12" t="s">
        <v>144</v>
      </c>
      <c r="E253" s="18" t="s">
        <v>131</v>
      </c>
    </row>
    <row r="254" spans="1:5" x14ac:dyDescent="0.3">
      <c r="A254" s="87"/>
      <c r="C254" s="15" t="s">
        <v>140</v>
      </c>
      <c r="D254" s="12" t="s">
        <v>137</v>
      </c>
      <c r="E254" s="18"/>
    </row>
    <row r="255" spans="1:5" x14ac:dyDescent="0.3">
      <c r="A255" s="87"/>
      <c r="D255" s="12" t="s">
        <v>139</v>
      </c>
      <c r="E255" s="18"/>
    </row>
    <row r="256" spans="1:5" ht="28.8" x14ac:dyDescent="0.3">
      <c r="A256" s="84" t="s">
        <v>276</v>
      </c>
      <c r="B256" s="12" t="s">
        <v>274</v>
      </c>
      <c r="C256" s="15" t="s">
        <v>154</v>
      </c>
      <c r="D256" s="12" t="s">
        <v>147</v>
      </c>
      <c r="E256" s="18" t="s">
        <v>131</v>
      </c>
    </row>
    <row r="257" spans="1:5" x14ac:dyDescent="0.3">
      <c r="A257" s="84"/>
      <c r="C257" s="15" t="s">
        <v>146</v>
      </c>
      <c r="D257" s="12" t="s">
        <v>142</v>
      </c>
      <c r="E257" s="18"/>
    </row>
    <row r="258" spans="1:5" x14ac:dyDescent="0.3">
      <c r="A258" s="84"/>
      <c r="D258" s="12" t="s">
        <v>137</v>
      </c>
      <c r="E258" s="18"/>
    </row>
    <row r="259" spans="1:5" ht="28.8" x14ac:dyDescent="0.3">
      <c r="A259" s="84" t="s">
        <v>277</v>
      </c>
      <c r="B259" s="12" t="s">
        <v>274</v>
      </c>
      <c r="C259" s="15" t="s">
        <v>134</v>
      </c>
      <c r="D259" s="12" t="s">
        <v>137</v>
      </c>
      <c r="E259" s="18" t="s">
        <v>131</v>
      </c>
    </row>
    <row r="260" spans="1:5" ht="28.8" x14ac:dyDescent="0.3">
      <c r="A260" s="84"/>
      <c r="C260" s="15" t="s">
        <v>146</v>
      </c>
      <c r="D260" s="12" t="s">
        <v>147</v>
      </c>
      <c r="E260" s="18"/>
    </row>
    <row r="261" spans="1:5" ht="28.8" x14ac:dyDescent="0.3">
      <c r="A261" s="84" t="s">
        <v>278</v>
      </c>
      <c r="B261" s="12" t="s">
        <v>274</v>
      </c>
      <c r="C261" s="15" t="s">
        <v>134</v>
      </c>
      <c r="D261" s="12" t="s">
        <v>147</v>
      </c>
      <c r="E261" s="18" t="s">
        <v>131</v>
      </c>
    </row>
    <row r="262" spans="1:5" x14ac:dyDescent="0.3">
      <c r="A262" s="84"/>
      <c r="D262" s="12" t="s">
        <v>137</v>
      </c>
      <c r="E262" s="18"/>
    </row>
    <row r="263" spans="1:5" x14ac:dyDescent="0.3">
      <c r="A263" s="84"/>
      <c r="D263" s="12" t="s">
        <v>142</v>
      </c>
      <c r="E263" s="18"/>
    </row>
    <row r="264" spans="1:5" ht="45" customHeight="1" x14ac:dyDescent="0.3">
      <c r="A264" s="87" t="s">
        <v>279</v>
      </c>
      <c r="B264" s="12" t="s">
        <v>274</v>
      </c>
      <c r="C264" s="15" t="s">
        <v>129</v>
      </c>
      <c r="D264" s="12" t="s">
        <v>147</v>
      </c>
      <c r="E264" s="18" t="s">
        <v>131</v>
      </c>
    </row>
    <row r="265" spans="1:5" x14ac:dyDescent="0.3">
      <c r="A265" s="87"/>
      <c r="D265" s="12" t="s">
        <v>130</v>
      </c>
      <c r="E265" s="18"/>
    </row>
    <row r="266" spans="1:5" x14ac:dyDescent="0.3">
      <c r="A266" s="87"/>
      <c r="D266" s="12" t="s">
        <v>137</v>
      </c>
      <c r="E266" s="18"/>
    </row>
    <row r="267" spans="1:5" ht="28.8" x14ac:dyDescent="0.3">
      <c r="A267" s="84" t="s">
        <v>280</v>
      </c>
      <c r="B267" s="12" t="s">
        <v>274</v>
      </c>
      <c r="C267" s="15" t="s">
        <v>160</v>
      </c>
      <c r="D267" s="12" t="s">
        <v>130</v>
      </c>
      <c r="E267" s="18" t="s">
        <v>131</v>
      </c>
    </row>
    <row r="268" spans="1:5" ht="28.8" x14ac:dyDescent="0.3">
      <c r="A268" s="84"/>
      <c r="D268" s="12" t="s">
        <v>147</v>
      </c>
      <c r="E268" s="18"/>
    </row>
    <row r="269" spans="1:5" x14ac:dyDescent="0.3">
      <c r="A269" s="84"/>
      <c r="D269" s="12" t="s">
        <v>142</v>
      </c>
      <c r="E269" s="18"/>
    </row>
    <row r="270" spans="1:5" ht="28.8" x14ac:dyDescent="0.3">
      <c r="A270" s="84" t="s">
        <v>281</v>
      </c>
      <c r="B270" s="12" t="s">
        <v>274</v>
      </c>
      <c r="C270" s="15" t="s">
        <v>160</v>
      </c>
      <c r="D270" s="12" t="s">
        <v>136</v>
      </c>
      <c r="E270" s="18" t="s">
        <v>131</v>
      </c>
    </row>
    <row r="271" spans="1:5" x14ac:dyDescent="0.3">
      <c r="A271" s="84"/>
      <c r="D271" s="12" t="s">
        <v>130</v>
      </c>
      <c r="E271" s="18"/>
    </row>
    <row r="272" spans="1:5" ht="57.75" customHeight="1" x14ac:dyDescent="0.3">
      <c r="A272" s="87" t="s">
        <v>282</v>
      </c>
      <c r="B272" s="12" t="s">
        <v>274</v>
      </c>
      <c r="C272" s="15" t="s">
        <v>154</v>
      </c>
      <c r="D272" s="12" t="s">
        <v>142</v>
      </c>
      <c r="E272" s="18" t="s">
        <v>131</v>
      </c>
    </row>
    <row r="273" spans="1:5" x14ac:dyDescent="0.3">
      <c r="A273" s="87"/>
      <c r="C273" s="15" t="s">
        <v>146</v>
      </c>
      <c r="D273" s="12" t="s">
        <v>136</v>
      </c>
      <c r="E273" s="18"/>
    </row>
    <row r="274" spans="1:5" ht="28.8" x14ac:dyDescent="0.3">
      <c r="A274" s="84" t="s">
        <v>283</v>
      </c>
      <c r="B274" s="12" t="s">
        <v>274</v>
      </c>
      <c r="C274" s="15" t="s">
        <v>154</v>
      </c>
      <c r="D274" s="12" t="s">
        <v>142</v>
      </c>
      <c r="E274" s="18" t="s">
        <v>131</v>
      </c>
    </row>
    <row r="275" spans="1:5" x14ac:dyDescent="0.3">
      <c r="A275" s="84"/>
      <c r="D275" s="12" t="s">
        <v>136</v>
      </c>
      <c r="E275" s="18"/>
    </row>
    <row r="276" spans="1:5" ht="28.8" x14ac:dyDescent="0.3">
      <c r="A276" s="87" t="s">
        <v>284</v>
      </c>
      <c r="B276" s="12" t="s">
        <v>274</v>
      </c>
      <c r="C276" s="15" t="s">
        <v>146</v>
      </c>
      <c r="D276" s="12" t="s">
        <v>137</v>
      </c>
      <c r="E276" s="18" t="s">
        <v>131</v>
      </c>
    </row>
    <row r="277" spans="1:5" x14ac:dyDescent="0.3">
      <c r="A277" s="87"/>
      <c r="C277" s="15" t="s">
        <v>134</v>
      </c>
      <c r="D277" s="12" t="s">
        <v>130</v>
      </c>
      <c r="E277" s="18"/>
    </row>
    <row r="278" spans="1:5" ht="28.8" x14ac:dyDescent="0.3">
      <c r="A278" s="84" t="s">
        <v>285</v>
      </c>
      <c r="B278" s="12" t="s">
        <v>274</v>
      </c>
      <c r="C278" s="15" t="s">
        <v>146</v>
      </c>
      <c r="D278" s="12" t="s">
        <v>137</v>
      </c>
      <c r="E278" s="18" t="s">
        <v>131</v>
      </c>
    </row>
    <row r="279" spans="1:5" x14ac:dyDescent="0.3">
      <c r="A279" s="84"/>
      <c r="C279" s="15" t="s">
        <v>134</v>
      </c>
      <c r="D279" s="12" t="s">
        <v>130</v>
      </c>
      <c r="E279" s="18"/>
    </row>
    <row r="280" spans="1:5" ht="28.8" x14ac:dyDescent="0.3">
      <c r="A280" s="84" t="s">
        <v>286</v>
      </c>
      <c r="B280" s="12" t="s">
        <v>274</v>
      </c>
      <c r="C280" s="15" t="s">
        <v>129</v>
      </c>
      <c r="D280" s="12" t="s">
        <v>144</v>
      </c>
      <c r="E280" s="18" t="s">
        <v>131</v>
      </c>
    </row>
    <row r="281" spans="1:5" x14ac:dyDescent="0.3">
      <c r="A281" s="84"/>
      <c r="C281" s="15" t="s">
        <v>146</v>
      </c>
      <c r="D281" s="12" t="s">
        <v>137</v>
      </c>
      <c r="E281" s="18"/>
    </row>
    <row r="282" spans="1:5" ht="28.8" x14ac:dyDescent="0.3">
      <c r="A282" s="84" t="s">
        <v>287</v>
      </c>
      <c r="B282" s="12" t="s">
        <v>274</v>
      </c>
      <c r="C282" s="15" t="s">
        <v>140</v>
      </c>
      <c r="D282" s="12" t="s">
        <v>147</v>
      </c>
      <c r="E282" s="18" t="s">
        <v>131</v>
      </c>
    </row>
    <row r="283" spans="1:5" x14ac:dyDescent="0.3">
      <c r="A283" s="84"/>
      <c r="C283" s="15" t="s">
        <v>154</v>
      </c>
      <c r="D283" s="12" t="s">
        <v>142</v>
      </c>
      <c r="E283" s="18"/>
    </row>
    <row r="284" spans="1:5" x14ac:dyDescent="0.3">
      <c r="A284" s="84" t="s">
        <v>288</v>
      </c>
      <c r="B284" s="12" t="s">
        <v>274</v>
      </c>
      <c r="C284" s="15" t="s">
        <v>129</v>
      </c>
      <c r="D284" s="12" t="s">
        <v>144</v>
      </c>
      <c r="E284" s="19" t="s">
        <v>289</v>
      </c>
    </row>
    <row r="285" spans="1:5" x14ac:dyDescent="0.3">
      <c r="A285" s="84"/>
      <c r="D285" s="12" t="s">
        <v>130</v>
      </c>
      <c r="E285" s="19"/>
    </row>
    <row r="286" spans="1:5" ht="28.8" x14ac:dyDescent="0.3">
      <c r="A286" s="87" t="s">
        <v>290</v>
      </c>
      <c r="B286" s="12" t="s">
        <v>238</v>
      </c>
      <c r="C286" s="15" t="s">
        <v>146</v>
      </c>
      <c r="D286" s="12" t="s">
        <v>130</v>
      </c>
      <c r="E286" s="18" t="s">
        <v>131</v>
      </c>
    </row>
    <row r="287" spans="1:5" x14ac:dyDescent="0.3">
      <c r="A287" s="87"/>
      <c r="D287" s="12" t="s">
        <v>132</v>
      </c>
      <c r="E287" s="18"/>
    </row>
    <row r="288" spans="1:5" ht="39" customHeight="1" x14ac:dyDescent="0.3">
      <c r="A288" s="88" t="s">
        <v>291</v>
      </c>
      <c r="B288" s="12" t="s">
        <v>238</v>
      </c>
      <c r="C288" s="15" t="s">
        <v>146</v>
      </c>
      <c r="D288" s="12" t="s">
        <v>130</v>
      </c>
      <c r="E288" s="18" t="s">
        <v>131</v>
      </c>
    </row>
    <row r="289" spans="1:5" x14ac:dyDescent="0.3">
      <c r="A289" s="88"/>
      <c r="C289" s="15" t="s">
        <v>135</v>
      </c>
      <c r="D289" s="12" t="s">
        <v>132</v>
      </c>
      <c r="E289" s="18"/>
    </row>
    <row r="290" spans="1:5" ht="28.8" x14ac:dyDescent="0.3">
      <c r="A290" s="84" t="s">
        <v>292</v>
      </c>
      <c r="B290" s="12" t="s">
        <v>238</v>
      </c>
      <c r="C290" s="15" t="s">
        <v>140</v>
      </c>
      <c r="D290" s="12" t="s">
        <v>136</v>
      </c>
      <c r="E290" s="18" t="s">
        <v>131</v>
      </c>
    </row>
    <row r="291" spans="1:5" x14ac:dyDescent="0.3">
      <c r="A291" s="84"/>
      <c r="C291" s="15" t="s">
        <v>134</v>
      </c>
      <c r="D291" s="12" t="s">
        <v>132</v>
      </c>
      <c r="E291" s="18"/>
    </row>
    <row r="292" spans="1:5" x14ac:dyDescent="0.3">
      <c r="A292" s="84"/>
      <c r="D292" s="12" t="s">
        <v>139</v>
      </c>
      <c r="E292" s="18"/>
    </row>
    <row r="293" spans="1:5" ht="28.8" x14ac:dyDescent="0.3">
      <c r="A293" s="84" t="s">
        <v>293</v>
      </c>
      <c r="B293" s="12" t="s">
        <v>238</v>
      </c>
      <c r="C293" s="15" t="s">
        <v>140</v>
      </c>
      <c r="D293" s="12" t="s">
        <v>132</v>
      </c>
      <c r="E293" s="18" t="s">
        <v>131</v>
      </c>
    </row>
    <row r="294" spans="1:5" ht="28.8" x14ac:dyDescent="0.3">
      <c r="A294" s="84"/>
      <c r="C294" s="15" t="s">
        <v>154</v>
      </c>
      <c r="D294" s="12" t="s">
        <v>147</v>
      </c>
      <c r="E294" s="18"/>
    </row>
    <row r="295" spans="1:5" ht="28.8" x14ac:dyDescent="0.3">
      <c r="A295" s="84" t="s">
        <v>294</v>
      </c>
      <c r="B295" s="12" t="s">
        <v>238</v>
      </c>
      <c r="C295" s="15" t="s">
        <v>146</v>
      </c>
      <c r="D295" s="12" t="s">
        <v>139</v>
      </c>
      <c r="E295" s="18" t="s">
        <v>131</v>
      </c>
    </row>
    <row r="296" spans="1:5" x14ac:dyDescent="0.3">
      <c r="A296" s="84"/>
      <c r="C296" s="15" t="s">
        <v>135</v>
      </c>
      <c r="D296" s="12" t="s">
        <v>144</v>
      </c>
      <c r="E296" s="18"/>
    </row>
    <row r="297" spans="1:5" x14ac:dyDescent="0.3">
      <c r="A297" s="84"/>
      <c r="D297" s="12" t="s">
        <v>132</v>
      </c>
      <c r="E297" s="18"/>
    </row>
    <row r="298" spans="1:5" ht="28.8" x14ac:dyDescent="0.3">
      <c r="A298" s="87" t="s">
        <v>295</v>
      </c>
      <c r="B298" s="12" t="s">
        <v>238</v>
      </c>
      <c r="C298" s="15" t="s">
        <v>146</v>
      </c>
      <c r="D298" s="12" t="s">
        <v>139</v>
      </c>
      <c r="E298" s="18" t="s">
        <v>131</v>
      </c>
    </row>
    <row r="299" spans="1:5" x14ac:dyDescent="0.3">
      <c r="A299" s="87"/>
      <c r="D299" s="12" t="s">
        <v>132</v>
      </c>
      <c r="E299" s="18"/>
    </row>
    <row r="300" spans="1:5" ht="28.8" x14ac:dyDescent="0.3">
      <c r="A300" s="84" t="s">
        <v>296</v>
      </c>
      <c r="B300" s="12" t="s">
        <v>238</v>
      </c>
      <c r="C300" s="15" t="s">
        <v>154</v>
      </c>
      <c r="D300" s="12" t="s">
        <v>142</v>
      </c>
      <c r="E300" s="18" t="s">
        <v>131</v>
      </c>
    </row>
    <row r="301" spans="1:5" x14ac:dyDescent="0.3">
      <c r="A301" s="84"/>
      <c r="D301" s="12" t="s">
        <v>132</v>
      </c>
      <c r="E301" s="18"/>
    </row>
    <row r="302" spans="1:5" ht="28.8" x14ac:dyDescent="0.3">
      <c r="A302" s="84" t="s">
        <v>297</v>
      </c>
      <c r="B302" s="12" t="s">
        <v>238</v>
      </c>
      <c r="C302" s="15" t="s">
        <v>146</v>
      </c>
      <c r="D302" s="12" t="s">
        <v>144</v>
      </c>
      <c r="E302" s="18" t="s">
        <v>131</v>
      </c>
    </row>
    <row r="303" spans="1:5" x14ac:dyDescent="0.3">
      <c r="A303" s="84"/>
      <c r="D303" s="12" t="s">
        <v>132</v>
      </c>
      <c r="E303" s="18"/>
    </row>
    <row r="304" spans="1:5" ht="28.8" x14ac:dyDescent="0.3">
      <c r="A304" s="84" t="s">
        <v>298</v>
      </c>
      <c r="B304" s="12" t="s">
        <v>238</v>
      </c>
      <c r="C304" s="15" t="s">
        <v>160</v>
      </c>
      <c r="D304" s="12" t="s">
        <v>130</v>
      </c>
      <c r="E304" s="18" t="s">
        <v>131</v>
      </c>
    </row>
    <row r="305" spans="1:5" x14ac:dyDescent="0.3">
      <c r="A305" s="84"/>
      <c r="D305" s="12" t="s">
        <v>132</v>
      </c>
      <c r="E305" s="18"/>
    </row>
    <row r="306" spans="1:5" ht="43.2" customHeight="1" x14ac:dyDescent="0.3">
      <c r="A306" s="87" t="s">
        <v>299</v>
      </c>
      <c r="B306" s="12" t="s">
        <v>238</v>
      </c>
      <c r="C306" s="15" t="s">
        <v>140</v>
      </c>
      <c r="D306" s="12" t="s">
        <v>130</v>
      </c>
      <c r="E306" s="18" t="s">
        <v>131</v>
      </c>
    </row>
    <row r="307" spans="1:5" x14ac:dyDescent="0.3">
      <c r="A307" s="87"/>
      <c r="C307" s="15" t="s">
        <v>129</v>
      </c>
      <c r="D307" s="12" t="s">
        <v>132</v>
      </c>
      <c r="E307" s="18"/>
    </row>
    <row r="308" spans="1:5" ht="43.2" customHeight="1" x14ac:dyDescent="0.3">
      <c r="A308" s="87" t="s">
        <v>300</v>
      </c>
      <c r="B308" s="12" t="s">
        <v>238</v>
      </c>
      <c r="C308" s="15" t="s">
        <v>129</v>
      </c>
      <c r="D308" s="12" t="s">
        <v>130</v>
      </c>
      <c r="E308" s="18" t="s">
        <v>131</v>
      </c>
    </row>
    <row r="309" spans="1:5" x14ac:dyDescent="0.3">
      <c r="A309" s="87"/>
      <c r="D309" s="12" t="s">
        <v>132</v>
      </c>
      <c r="E309" s="18"/>
    </row>
    <row r="310" spans="1:5" ht="28.8" x14ac:dyDescent="0.3">
      <c r="A310" s="87" t="s">
        <v>301</v>
      </c>
      <c r="B310" s="12" t="s">
        <v>238</v>
      </c>
      <c r="C310" s="15" t="s">
        <v>160</v>
      </c>
      <c r="D310" s="12" t="s">
        <v>130</v>
      </c>
      <c r="E310" s="18" t="s">
        <v>131</v>
      </c>
    </row>
    <row r="311" spans="1:5" x14ac:dyDescent="0.3">
      <c r="A311" s="87"/>
      <c r="D311" s="12" t="s">
        <v>132</v>
      </c>
      <c r="E311" s="18"/>
    </row>
    <row r="312" spans="1:5" ht="28.8" x14ac:dyDescent="0.3">
      <c r="A312" s="84" t="s">
        <v>302</v>
      </c>
      <c r="B312" s="12" t="s">
        <v>238</v>
      </c>
      <c r="C312" s="15" t="s">
        <v>134</v>
      </c>
      <c r="D312" s="12" t="s">
        <v>132</v>
      </c>
      <c r="E312" s="18" t="s">
        <v>131</v>
      </c>
    </row>
    <row r="313" spans="1:5" x14ac:dyDescent="0.3">
      <c r="A313" s="84"/>
      <c r="D313" s="12" t="s">
        <v>144</v>
      </c>
      <c r="E313" s="18"/>
    </row>
    <row r="314" spans="1:5" x14ac:dyDescent="0.3">
      <c r="A314" s="84"/>
      <c r="D314" s="12" t="s">
        <v>137</v>
      </c>
      <c r="E314" s="18"/>
    </row>
    <row r="315" spans="1:5" ht="28.8" x14ac:dyDescent="0.3">
      <c r="A315" s="87" t="s">
        <v>303</v>
      </c>
      <c r="B315" s="12" t="s">
        <v>238</v>
      </c>
      <c r="C315" s="15" t="s">
        <v>129</v>
      </c>
      <c r="D315" s="12" t="s">
        <v>132</v>
      </c>
      <c r="E315" s="18" t="s">
        <v>131</v>
      </c>
    </row>
    <row r="316" spans="1:5" ht="28.8" x14ac:dyDescent="0.3">
      <c r="A316" s="87"/>
      <c r="D316" s="12" t="s">
        <v>147</v>
      </c>
      <c r="E316" s="18"/>
    </row>
    <row r="317" spans="1:5" x14ac:dyDescent="0.3">
      <c r="A317" s="87"/>
      <c r="D317" s="12" t="s">
        <v>142</v>
      </c>
      <c r="E317" s="18"/>
    </row>
    <row r="318" spans="1:5" ht="28.8" x14ac:dyDescent="0.3">
      <c r="A318" s="84" t="s">
        <v>304</v>
      </c>
      <c r="B318" s="12" t="s">
        <v>238</v>
      </c>
      <c r="C318" s="15" t="s">
        <v>140</v>
      </c>
      <c r="D318" s="12" t="s">
        <v>139</v>
      </c>
      <c r="E318" s="18" t="s">
        <v>131</v>
      </c>
    </row>
    <row r="319" spans="1:5" x14ac:dyDescent="0.3">
      <c r="A319" s="84"/>
      <c r="D319" s="12" t="s">
        <v>130</v>
      </c>
      <c r="E319" s="18"/>
    </row>
    <row r="320" spans="1:5" x14ac:dyDescent="0.3">
      <c r="A320" s="84"/>
      <c r="D320" s="12" t="s">
        <v>132</v>
      </c>
      <c r="E320" s="18"/>
    </row>
    <row r="321" spans="1:5" ht="28.8" x14ac:dyDescent="0.3">
      <c r="A321" s="84" t="s">
        <v>305</v>
      </c>
      <c r="B321" s="12" t="s">
        <v>238</v>
      </c>
      <c r="C321" s="15" t="s">
        <v>129</v>
      </c>
      <c r="D321" s="12" t="s">
        <v>144</v>
      </c>
      <c r="E321" s="18" t="s">
        <v>131</v>
      </c>
    </row>
    <row r="322" spans="1:5" x14ac:dyDescent="0.3">
      <c r="A322" s="84"/>
      <c r="D322" s="12" t="s">
        <v>130</v>
      </c>
      <c r="E322" s="18"/>
    </row>
    <row r="323" spans="1:5" ht="28.8" x14ac:dyDescent="0.3">
      <c r="A323" s="84" t="s">
        <v>306</v>
      </c>
      <c r="B323" s="12" t="s">
        <v>238</v>
      </c>
      <c r="C323" s="15" t="s">
        <v>134</v>
      </c>
      <c r="D323" s="12" t="s">
        <v>147</v>
      </c>
      <c r="E323" s="18" t="s">
        <v>131</v>
      </c>
    </row>
    <row r="324" spans="1:5" x14ac:dyDescent="0.3">
      <c r="A324" s="84"/>
      <c r="C324" s="15" t="s">
        <v>140</v>
      </c>
      <c r="D324" s="12" t="s">
        <v>132</v>
      </c>
      <c r="E324" s="18"/>
    </row>
    <row r="325" spans="1:5" x14ac:dyDescent="0.3">
      <c r="A325" s="84"/>
      <c r="D325" s="12" t="s">
        <v>136</v>
      </c>
      <c r="E325" s="18"/>
    </row>
    <row r="326" spans="1:5" ht="28.8" x14ac:dyDescent="0.3">
      <c r="A326" s="87" t="s">
        <v>307</v>
      </c>
      <c r="B326" s="12" t="s">
        <v>236</v>
      </c>
      <c r="C326" s="15" t="s">
        <v>129</v>
      </c>
      <c r="D326" s="12" t="s">
        <v>130</v>
      </c>
      <c r="E326" s="18" t="s">
        <v>131</v>
      </c>
    </row>
    <row r="327" spans="1:5" ht="28.8" x14ac:dyDescent="0.3">
      <c r="A327" s="87"/>
      <c r="C327" s="15" t="s">
        <v>160</v>
      </c>
      <c r="D327" s="12" t="s">
        <v>147</v>
      </c>
      <c r="E327" s="18"/>
    </row>
    <row r="328" spans="1:5" ht="33" customHeight="1" x14ac:dyDescent="0.3">
      <c r="A328" s="84" t="s">
        <v>308</v>
      </c>
      <c r="B328" s="12" t="s">
        <v>236</v>
      </c>
      <c r="C328" s="15" t="s">
        <v>146</v>
      </c>
      <c r="D328" s="12" t="s">
        <v>130</v>
      </c>
      <c r="E328" s="18" t="s">
        <v>131</v>
      </c>
    </row>
    <row r="329" spans="1:5" x14ac:dyDescent="0.3">
      <c r="A329" s="84"/>
      <c r="D329" s="12" t="s">
        <v>142</v>
      </c>
      <c r="E329" s="18"/>
    </row>
    <row r="330" spans="1:5" ht="35.4" customHeight="1" x14ac:dyDescent="0.3">
      <c r="A330" s="87" t="s">
        <v>309</v>
      </c>
      <c r="B330" s="12" t="s">
        <v>236</v>
      </c>
      <c r="C330" s="15" t="s">
        <v>146</v>
      </c>
      <c r="D330" s="12" t="s">
        <v>130</v>
      </c>
      <c r="E330" s="18" t="s">
        <v>131</v>
      </c>
    </row>
    <row r="331" spans="1:5" ht="28.8" x14ac:dyDescent="0.3">
      <c r="A331" s="87"/>
      <c r="D331" s="12" t="s">
        <v>147</v>
      </c>
      <c r="E331" s="18"/>
    </row>
    <row r="332" spans="1:5" ht="28.8" x14ac:dyDescent="0.3">
      <c r="A332" s="87" t="s">
        <v>310</v>
      </c>
      <c r="B332" s="12" t="s">
        <v>236</v>
      </c>
      <c r="C332" s="15" t="s">
        <v>135</v>
      </c>
      <c r="D332" s="12" t="s">
        <v>142</v>
      </c>
      <c r="E332" s="18" t="s">
        <v>131</v>
      </c>
    </row>
    <row r="333" spans="1:5" x14ac:dyDescent="0.3">
      <c r="A333" s="87"/>
      <c r="D333" s="12" t="s">
        <v>130</v>
      </c>
      <c r="E333" s="18"/>
    </row>
    <row r="334" spans="1:5" ht="28.8" x14ac:dyDescent="0.3">
      <c r="A334" s="84" t="s">
        <v>311</v>
      </c>
      <c r="B334" s="12" t="s">
        <v>236</v>
      </c>
      <c r="C334" s="15" t="s">
        <v>154</v>
      </c>
      <c r="D334" s="12" t="s">
        <v>142</v>
      </c>
      <c r="E334" s="18" t="s">
        <v>131</v>
      </c>
    </row>
    <row r="335" spans="1:5" x14ac:dyDescent="0.3">
      <c r="A335" s="84"/>
      <c r="D335" s="12" t="s">
        <v>130</v>
      </c>
      <c r="E335" s="18"/>
    </row>
    <row r="336" spans="1:5" ht="49.95" customHeight="1" x14ac:dyDescent="0.3">
      <c r="A336" s="84" t="s">
        <v>312</v>
      </c>
      <c r="B336" s="12" t="s">
        <v>236</v>
      </c>
      <c r="C336" s="15" t="s">
        <v>135</v>
      </c>
      <c r="D336" s="12" t="s">
        <v>144</v>
      </c>
      <c r="E336" s="18" t="s">
        <v>131</v>
      </c>
    </row>
    <row r="337" spans="1:5" ht="49.95" customHeight="1" x14ac:dyDescent="0.3">
      <c r="A337" s="84"/>
      <c r="D337" s="12" t="s">
        <v>130</v>
      </c>
      <c r="E337" s="18"/>
    </row>
    <row r="338" spans="1:5" x14ac:dyDescent="0.3">
      <c r="A338" s="84"/>
      <c r="D338" s="12" t="s">
        <v>139</v>
      </c>
      <c r="E338" s="18"/>
    </row>
    <row r="339" spans="1:5" ht="28.8" x14ac:dyDescent="0.3">
      <c r="A339" s="87" t="s">
        <v>313</v>
      </c>
      <c r="B339" s="12" t="s">
        <v>236</v>
      </c>
      <c r="C339" s="15" t="s">
        <v>146</v>
      </c>
      <c r="D339" s="12" t="s">
        <v>147</v>
      </c>
      <c r="E339" s="18" t="s">
        <v>131</v>
      </c>
    </row>
    <row r="340" spans="1:5" x14ac:dyDescent="0.3">
      <c r="A340" s="87"/>
      <c r="C340" s="15" t="s">
        <v>134</v>
      </c>
      <c r="D340" s="12" t="s">
        <v>130</v>
      </c>
      <c r="E340" s="18"/>
    </row>
    <row r="341" spans="1:5" ht="28.8" x14ac:dyDescent="0.3">
      <c r="A341" s="88" t="s">
        <v>314</v>
      </c>
      <c r="B341" s="12" t="s">
        <v>236</v>
      </c>
      <c r="C341" s="15" t="s">
        <v>154</v>
      </c>
      <c r="D341" s="12" t="s">
        <v>147</v>
      </c>
      <c r="E341" s="18" t="s">
        <v>131</v>
      </c>
    </row>
    <row r="342" spans="1:5" x14ac:dyDescent="0.3">
      <c r="A342" s="88"/>
      <c r="D342" s="12" t="s">
        <v>144</v>
      </c>
      <c r="E342" s="18"/>
    </row>
    <row r="343" spans="1:5" ht="28.8" x14ac:dyDescent="0.3">
      <c r="A343" s="84" t="s">
        <v>315</v>
      </c>
      <c r="B343" s="12" t="s">
        <v>236</v>
      </c>
      <c r="C343" s="15" t="s">
        <v>140</v>
      </c>
      <c r="D343" s="12" t="s">
        <v>147</v>
      </c>
      <c r="E343" s="18" t="s">
        <v>131</v>
      </c>
    </row>
    <row r="344" spans="1:5" x14ac:dyDescent="0.3">
      <c r="A344" s="84"/>
      <c r="D344" s="12" t="s">
        <v>139</v>
      </c>
      <c r="E344" s="18"/>
    </row>
    <row r="345" spans="1:5" x14ac:dyDescent="0.3">
      <c r="A345" s="84"/>
      <c r="D345" s="12" t="s">
        <v>130</v>
      </c>
      <c r="E345" s="18"/>
    </row>
    <row r="346" spans="1:5" ht="28.8" x14ac:dyDescent="0.3">
      <c r="A346" s="87" t="s">
        <v>316</v>
      </c>
      <c r="B346" s="12" t="s">
        <v>236</v>
      </c>
      <c r="C346" s="15" t="s">
        <v>146</v>
      </c>
      <c r="D346" s="12" t="s">
        <v>130</v>
      </c>
      <c r="E346" s="18" t="s">
        <v>131</v>
      </c>
    </row>
    <row r="347" spans="1:5" ht="28.8" x14ac:dyDescent="0.3">
      <c r="A347" s="87"/>
      <c r="D347" s="12" t="s">
        <v>147</v>
      </c>
      <c r="E347" s="18"/>
    </row>
    <row r="348" spans="1:5" ht="43.2" customHeight="1" x14ac:dyDescent="0.3">
      <c r="A348" s="13" t="s">
        <v>317</v>
      </c>
      <c r="B348" s="12" t="s">
        <v>236</v>
      </c>
      <c r="C348" s="15" t="s">
        <v>154</v>
      </c>
      <c r="D348" s="12" t="s">
        <v>142</v>
      </c>
      <c r="E348" s="18" t="s">
        <v>131</v>
      </c>
    </row>
    <row r="349" spans="1:5" ht="28.8" x14ac:dyDescent="0.3">
      <c r="A349" s="87" t="s">
        <v>318</v>
      </c>
      <c r="B349" s="12" t="s">
        <v>236</v>
      </c>
      <c r="C349" s="15" t="s">
        <v>140</v>
      </c>
      <c r="D349" s="12" t="s">
        <v>142</v>
      </c>
      <c r="E349" s="18" t="s">
        <v>131</v>
      </c>
    </row>
    <row r="350" spans="1:5" x14ac:dyDescent="0.3">
      <c r="A350" s="87"/>
      <c r="C350" s="15" t="s">
        <v>154</v>
      </c>
      <c r="D350" s="12" t="s">
        <v>139</v>
      </c>
      <c r="E350" s="18"/>
    </row>
    <row r="351" spans="1:5" ht="28.8" x14ac:dyDescent="0.3">
      <c r="A351" s="84" t="s">
        <v>319</v>
      </c>
      <c r="B351" s="12" t="s">
        <v>236</v>
      </c>
      <c r="C351" s="15" t="s">
        <v>154</v>
      </c>
      <c r="D351" s="12" t="s">
        <v>142</v>
      </c>
      <c r="E351" s="18" t="s">
        <v>131</v>
      </c>
    </row>
    <row r="352" spans="1:5" x14ac:dyDescent="0.3">
      <c r="A352" s="84"/>
      <c r="D352" s="12" t="s">
        <v>137</v>
      </c>
      <c r="E352" s="18"/>
    </row>
    <row r="353" spans="1:5" x14ac:dyDescent="0.3">
      <c r="A353" s="84"/>
      <c r="D353" s="12" t="s">
        <v>144</v>
      </c>
      <c r="E353" s="18"/>
    </row>
    <row r="354" spans="1:5" ht="28.8" x14ac:dyDescent="0.3">
      <c r="A354" s="84" t="s">
        <v>320</v>
      </c>
      <c r="B354" s="12" t="s">
        <v>236</v>
      </c>
      <c r="C354" s="15" t="s">
        <v>134</v>
      </c>
      <c r="D354" s="12" t="s">
        <v>137</v>
      </c>
      <c r="E354" s="18" t="s">
        <v>131</v>
      </c>
    </row>
    <row r="355" spans="1:5" ht="28.8" x14ac:dyDescent="0.3">
      <c r="A355" s="84"/>
      <c r="C355" s="15" t="s">
        <v>146</v>
      </c>
      <c r="D355" s="12" t="s">
        <v>147</v>
      </c>
      <c r="E355" s="18"/>
    </row>
    <row r="356" spans="1:5" ht="57.6" customHeight="1" x14ac:dyDescent="0.3">
      <c r="A356" s="84" t="s">
        <v>321</v>
      </c>
      <c r="B356" s="12" t="s">
        <v>236</v>
      </c>
      <c r="C356" s="15" t="s">
        <v>134</v>
      </c>
      <c r="D356" s="12" t="s">
        <v>147</v>
      </c>
      <c r="E356" s="18" t="s">
        <v>131</v>
      </c>
    </row>
    <row r="357" spans="1:5" x14ac:dyDescent="0.3">
      <c r="A357" s="84"/>
      <c r="C357" s="15" t="s">
        <v>146</v>
      </c>
      <c r="D357" s="12" t="s">
        <v>132</v>
      </c>
      <c r="E357" s="18"/>
    </row>
    <row r="358" spans="1:5" x14ac:dyDescent="0.3">
      <c r="A358" s="12" t="s">
        <v>322</v>
      </c>
      <c r="B358" s="12" t="s">
        <v>236</v>
      </c>
      <c r="C358" s="15" t="s">
        <v>135</v>
      </c>
      <c r="D358" s="12" t="s">
        <v>130</v>
      </c>
      <c r="E358" s="19" t="s">
        <v>323</v>
      </c>
    </row>
    <row r="359" spans="1:5" ht="43.5" customHeight="1" x14ac:dyDescent="0.3">
      <c r="A359" s="84" t="s">
        <v>324</v>
      </c>
      <c r="B359" s="12" t="s">
        <v>232</v>
      </c>
      <c r="C359" s="15" t="s">
        <v>129</v>
      </c>
      <c r="D359" s="12" t="s">
        <v>130</v>
      </c>
      <c r="E359" s="18" t="s">
        <v>131</v>
      </c>
    </row>
    <row r="360" spans="1:5" x14ac:dyDescent="0.3">
      <c r="A360" s="84"/>
      <c r="C360" s="15" t="s">
        <v>160</v>
      </c>
      <c r="E360" s="18"/>
    </row>
    <row r="361" spans="1:5" ht="28.8" x14ac:dyDescent="0.3">
      <c r="A361" s="87" t="s">
        <v>325</v>
      </c>
      <c r="B361" s="12" t="s">
        <v>232</v>
      </c>
      <c r="C361" s="15" t="s">
        <v>146</v>
      </c>
      <c r="D361" s="12" t="s">
        <v>130</v>
      </c>
      <c r="E361" s="18" t="s">
        <v>131</v>
      </c>
    </row>
    <row r="362" spans="1:5" x14ac:dyDescent="0.3">
      <c r="A362" s="87"/>
      <c r="D362" s="12" t="s">
        <v>137</v>
      </c>
      <c r="E362" s="18"/>
    </row>
    <row r="363" spans="1:5" x14ac:dyDescent="0.3">
      <c r="A363" s="87"/>
      <c r="D363" s="12" t="s">
        <v>144</v>
      </c>
      <c r="E363" s="18"/>
    </row>
    <row r="364" spans="1:5" ht="28.8" x14ac:dyDescent="0.3">
      <c r="A364" s="87" t="s">
        <v>326</v>
      </c>
      <c r="B364" s="12" t="s">
        <v>232</v>
      </c>
      <c r="C364" s="15" t="s">
        <v>140</v>
      </c>
      <c r="D364" s="12" t="s">
        <v>130</v>
      </c>
      <c r="E364" s="18" t="s">
        <v>131</v>
      </c>
    </row>
    <row r="365" spans="1:5" x14ac:dyDescent="0.3">
      <c r="A365" s="87"/>
      <c r="D365" s="12" t="s">
        <v>137</v>
      </c>
      <c r="E365" s="18"/>
    </row>
    <row r="366" spans="1:5" ht="28.8" x14ac:dyDescent="0.3">
      <c r="A366" s="87" t="s">
        <v>327</v>
      </c>
      <c r="B366" s="12" t="s">
        <v>232</v>
      </c>
      <c r="C366" s="15" t="s">
        <v>135</v>
      </c>
      <c r="D366" s="12" t="s">
        <v>130</v>
      </c>
      <c r="E366" s="18" t="s">
        <v>131</v>
      </c>
    </row>
    <row r="367" spans="1:5" x14ac:dyDescent="0.3">
      <c r="A367" s="87"/>
      <c r="D367" s="12" t="s">
        <v>139</v>
      </c>
      <c r="E367" s="18"/>
    </row>
    <row r="368" spans="1:5" ht="28.8" x14ac:dyDescent="0.3">
      <c r="A368" s="87" t="s">
        <v>328</v>
      </c>
      <c r="B368" s="12" t="s">
        <v>232</v>
      </c>
      <c r="C368" s="15" t="s">
        <v>146</v>
      </c>
      <c r="D368" s="12" t="s">
        <v>130</v>
      </c>
      <c r="E368" s="18" t="s">
        <v>131</v>
      </c>
    </row>
    <row r="369" spans="1:5" x14ac:dyDescent="0.3">
      <c r="A369" s="87"/>
      <c r="D369" s="12" t="s">
        <v>144</v>
      </c>
      <c r="E369" s="18"/>
    </row>
    <row r="370" spans="1:5" ht="28.8" x14ac:dyDescent="0.3">
      <c r="A370" s="87" t="s">
        <v>329</v>
      </c>
      <c r="B370" s="12" t="s">
        <v>232</v>
      </c>
      <c r="C370" s="15" t="s">
        <v>129</v>
      </c>
      <c r="D370" s="12" t="s">
        <v>130</v>
      </c>
      <c r="E370" s="18" t="s">
        <v>131</v>
      </c>
    </row>
    <row r="371" spans="1:5" x14ac:dyDescent="0.3">
      <c r="A371" s="87"/>
      <c r="D371" s="12" t="s">
        <v>139</v>
      </c>
      <c r="E371" s="18"/>
    </row>
    <row r="372" spans="1:5" x14ac:dyDescent="0.3">
      <c r="A372" s="87"/>
      <c r="D372" s="12" t="s">
        <v>144</v>
      </c>
      <c r="E372" s="18"/>
    </row>
    <row r="373" spans="1:5" ht="28.8" x14ac:dyDescent="0.3">
      <c r="A373" s="13" t="s">
        <v>330</v>
      </c>
      <c r="B373" s="12" t="s">
        <v>232</v>
      </c>
      <c r="C373" s="15" t="s">
        <v>160</v>
      </c>
      <c r="D373" s="12" t="s">
        <v>130</v>
      </c>
      <c r="E373" s="18" t="s">
        <v>131</v>
      </c>
    </row>
    <row r="374" spans="1:5" ht="43.2" customHeight="1" x14ac:dyDescent="0.3">
      <c r="A374" s="84" t="s">
        <v>331</v>
      </c>
      <c r="B374" s="12" t="s">
        <v>232</v>
      </c>
      <c r="C374" s="15" t="s">
        <v>160</v>
      </c>
      <c r="D374" s="12" t="s">
        <v>137</v>
      </c>
      <c r="E374" s="18" t="s">
        <v>131</v>
      </c>
    </row>
    <row r="375" spans="1:5" x14ac:dyDescent="0.3">
      <c r="A375" s="84"/>
      <c r="C375" s="15" t="s">
        <v>135</v>
      </c>
      <c r="D375" s="12" t="s">
        <v>130</v>
      </c>
      <c r="E375" s="18"/>
    </row>
    <row r="376" spans="1:5" ht="28.8" x14ac:dyDescent="0.3">
      <c r="A376" s="84" t="s">
        <v>332</v>
      </c>
      <c r="B376" s="12" t="s">
        <v>232</v>
      </c>
      <c r="C376" s="15" t="s">
        <v>154</v>
      </c>
      <c r="D376" s="12" t="s">
        <v>130</v>
      </c>
      <c r="E376" s="18" t="s">
        <v>131</v>
      </c>
    </row>
    <row r="377" spans="1:5" x14ac:dyDescent="0.3">
      <c r="A377" s="84"/>
      <c r="D377" s="12" t="s">
        <v>136</v>
      </c>
      <c r="E377" s="18"/>
    </row>
    <row r="378" spans="1:5" ht="28.8" x14ac:dyDescent="0.3">
      <c r="A378" s="87" t="s">
        <v>333</v>
      </c>
      <c r="B378" s="12" t="s">
        <v>232</v>
      </c>
      <c r="C378" s="15" t="s">
        <v>140</v>
      </c>
      <c r="D378" s="12" t="s">
        <v>130</v>
      </c>
      <c r="E378" s="18" t="s">
        <v>131</v>
      </c>
    </row>
    <row r="379" spans="1:5" x14ac:dyDescent="0.3">
      <c r="A379" s="87"/>
      <c r="D379" s="12" t="s">
        <v>137</v>
      </c>
      <c r="E379" s="18"/>
    </row>
    <row r="380" spans="1:5" ht="28.8" x14ac:dyDescent="0.3">
      <c r="A380" s="87" t="s">
        <v>334</v>
      </c>
      <c r="B380" s="12" t="s">
        <v>232</v>
      </c>
      <c r="C380" s="15" t="s">
        <v>134</v>
      </c>
      <c r="D380" s="12" t="s">
        <v>130</v>
      </c>
      <c r="E380" s="18" t="s">
        <v>131</v>
      </c>
    </row>
    <row r="381" spans="1:5" x14ac:dyDescent="0.3">
      <c r="A381" s="87"/>
      <c r="C381" s="15" t="s">
        <v>146</v>
      </c>
      <c r="D381" s="12" t="s">
        <v>139</v>
      </c>
      <c r="E381" s="18"/>
    </row>
    <row r="382" spans="1:5" x14ac:dyDescent="0.3">
      <c r="A382" s="87"/>
      <c r="D382" s="12" t="s">
        <v>144</v>
      </c>
      <c r="E382" s="18"/>
    </row>
    <row r="383" spans="1:5" ht="28.8" x14ac:dyDescent="0.3">
      <c r="A383" s="84" t="s">
        <v>335</v>
      </c>
      <c r="B383" s="12" t="s">
        <v>232</v>
      </c>
      <c r="C383" s="15" t="s">
        <v>146</v>
      </c>
      <c r="D383" s="12" t="s">
        <v>139</v>
      </c>
      <c r="E383" s="18" t="s">
        <v>131</v>
      </c>
    </row>
    <row r="384" spans="1:5" x14ac:dyDescent="0.3">
      <c r="A384" s="84"/>
      <c r="C384" s="15" t="s">
        <v>134</v>
      </c>
      <c r="D384" s="12" t="s">
        <v>137</v>
      </c>
      <c r="E384" s="18"/>
    </row>
    <row r="385" spans="1:5" ht="28.8" x14ac:dyDescent="0.3">
      <c r="A385" s="87" t="s">
        <v>336</v>
      </c>
      <c r="B385" s="12" t="s">
        <v>232</v>
      </c>
      <c r="C385" s="15" t="s">
        <v>135</v>
      </c>
      <c r="D385" s="12" t="s">
        <v>137</v>
      </c>
      <c r="E385" s="18" t="s">
        <v>131</v>
      </c>
    </row>
    <row r="386" spans="1:5" x14ac:dyDescent="0.3">
      <c r="A386" s="87"/>
      <c r="C386" s="15" t="s">
        <v>146</v>
      </c>
      <c r="D386" s="12" t="s">
        <v>139</v>
      </c>
      <c r="E386" s="18"/>
    </row>
    <row r="387" spans="1:5" ht="28.8" x14ac:dyDescent="0.3">
      <c r="A387" s="84" t="s">
        <v>337</v>
      </c>
      <c r="B387" s="12" t="s">
        <v>232</v>
      </c>
      <c r="C387" s="15" t="s">
        <v>134</v>
      </c>
      <c r="D387" s="12" t="s">
        <v>137</v>
      </c>
      <c r="E387" s="18" t="s">
        <v>131</v>
      </c>
    </row>
    <row r="388" spans="1:5" x14ac:dyDescent="0.3">
      <c r="A388" s="84"/>
      <c r="E388" s="18"/>
    </row>
    <row r="389" spans="1:5" x14ac:dyDescent="0.3">
      <c r="A389" s="84"/>
      <c r="D389" s="12" t="s">
        <v>136</v>
      </c>
      <c r="E389" s="18"/>
    </row>
    <row r="390" spans="1:5" ht="28.8" x14ac:dyDescent="0.3">
      <c r="A390" s="87" t="s">
        <v>338</v>
      </c>
      <c r="B390" s="12" t="s">
        <v>232</v>
      </c>
      <c r="C390" s="15" t="s">
        <v>134</v>
      </c>
      <c r="D390" s="12" t="s">
        <v>137</v>
      </c>
      <c r="E390" s="18" t="s">
        <v>131</v>
      </c>
    </row>
    <row r="391" spans="1:5" x14ac:dyDescent="0.3">
      <c r="A391" s="87"/>
      <c r="D391" s="12" t="s">
        <v>130</v>
      </c>
      <c r="E391" s="18"/>
    </row>
    <row r="392" spans="1:5" x14ac:dyDescent="0.3">
      <c r="A392" s="87"/>
      <c r="D392" s="12" t="s">
        <v>136</v>
      </c>
      <c r="E392" s="18"/>
    </row>
    <row r="393" spans="1:5" ht="28.8" x14ac:dyDescent="0.3">
      <c r="A393" s="84" t="s">
        <v>339</v>
      </c>
      <c r="B393" s="12" t="s">
        <v>232</v>
      </c>
      <c r="C393" s="15" t="s">
        <v>135</v>
      </c>
      <c r="D393" s="12" t="s">
        <v>130</v>
      </c>
      <c r="E393" s="18" t="s">
        <v>340</v>
      </c>
    </row>
    <row r="394" spans="1:5" x14ac:dyDescent="0.3">
      <c r="A394" s="84"/>
      <c r="D394" s="12" t="s">
        <v>137</v>
      </c>
      <c r="E394" s="18"/>
    </row>
    <row r="395" spans="1:5" ht="28.8" x14ac:dyDescent="0.3">
      <c r="A395" s="84" t="s">
        <v>341</v>
      </c>
      <c r="B395" s="12" t="s">
        <v>342</v>
      </c>
      <c r="C395" s="15" t="s">
        <v>146</v>
      </c>
      <c r="D395" s="12" t="s">
        <v>130</v>
      </c>
      <c r="E395" s="18" t="s">
        <v>131</v>
      </c>
    </row>
    <row r="396" spans="1:5" x14ac:dyDescent="0.3">
      <c r="A396" s="84"/>
      <c r="D396" s="12" t="s">
        <v>144</v>
      </c>
      <c r="E396" s="18"/>
    </row>
    <row r="397" spans="1:5" ht="28.8" x14ac:dyDescent="0.3">
      <c r="A397" s="87" t="s">
        <v>343</v>
      </c>
      <c r="B397" s="12" t="s">
        <v>342</v>
      </c>
      <c r="C397" s="15" t="s">
        <v>160</v>
      </c>
      <c r="D397" s="12" t="s">
        <v>130</v>
      </c>
      <c r="E397" s="18" t="s">
        <v>131</v>
      </c>
    </row>
    <row r="398" spans="1:5" x14ac:dyDescent="0.3">
      <c r="A398" s="87"/>
      <c r="D398" s="12" t="s">
        <v>136</v>
      </c>
      <c r="E398" s="18"/>
    </row>
    <row r="399" spans="1:5" ht="28.8" x14ac:dyDescent="0.3">
      <c r="A399" s="84" t="s">
        <v>344</v>
      </c>
      <c r="B399" s="12" t="s">
        <v>342</v>
      </c>
      <c r="C399" s="15" t="s">
        <v>135</v>
      </c>
      <c r="D399" s="12" t="s">
        <v>142</v>
      </c>
      <c r="E399" s="18" t="s">
        <v>131</v>
      </c>
    </row>
    <row r="400" spans="1:5" x14ac:dyDescent="0.3">
      <c r="A400" s="84"/>
      <c r="B400" s="12" t="s">
        <v>236</v>
      </c>
      <c r="D400" s="12" t="s">
        <v>130</v>
      </c>
      <c r="E400" s="18"/>
    </row>
    <row r="401" spans="1:5" ht="28.8" x14ac:dyDescent="0.3">
      <c r="A401" s="84"/>
      <c r="D401" s="12" t="s">
        <v>147</v>
      </c>
      <c r="E401" s="18"/>
    </row>
    <row r="402" spans="1:5" ht="28.8" x14ac:dyDescent="0.3">
      <c r="A402" s="84" t="s">
        <v>345</v>
      </c>
      <c r="B402" s="12" t="s">
        <v>342</v>
      </c>
      <c r="C402" s="15" t="s">
        <v>154</v>
      </c>
      <c r="D402" s="12" t="s">
        <v>147</v>
      </c>
      <c r="E402" s="18" t="s">
        <v>131</v>
      </c>
    </row>
    <row r="403" spans="1:5" x14ac:dyDescent="0.3">
      <c r="A403" s="84"/>
      <c r="D403" s="12" t="s">
        <v>142</v>
      </c>
      <c r="E403" s="18"/>
    </row>
    <row r="404" spans="1:5" ht="43.2" customHeight="1" x14ac:dyDescent="0.3">
      <c r="A404" s="87" t="s">
        <v>346</v>
      </c>
      <c r="B404" s="12" t="s">
        <v>342</v>
      </c>
      <c r="C404" s="15" t="s">
        <v>140</v>
      </c>
      <c r="D404" s="12" t="s">
        <v>130</v>
      </c>
      <c r="E404" s="18" t="s">
        <v>131</v>
      </c>
    </row>
    <row r="405" spans="1:5" ht="28.8" x14ac:dyDescent="0.3">
      <c r="A405" s="87"/>
      <c r="D405" s="12" t="s">
        <v>147</v>
      </c>
      <c r="E405" s="18"/>
    </row>
    <row r="406" spans="1:5" x14ac:dyDescent="0.3">
      <c r="A406" s="87"/>
      <c r="D406" s="12" t="s">
        <v>142</v>
      </c>
      <c r="E406" s="18"/>
    </row>
    <row r="407" spans="1:5" ht="28.8" x14ac:dyDescent="0.3">
      <c r="A407" s="87" t="s">
        <v>347</v>
      </c>
      <c r="B407" s="12" t="s">
        <v>342</v>
      </c>
      <c r="C407" s="15" t="s">
        <v>140</v>
      </c>
      <c r="D407" s="12" t="s">
        <v>130</v>
      </c>
      <c r="E407" s="18" t="s">
        <v>131</v>
      </c>
    </row>
    <row r="408" spans="1:5" x14ac:dyDescent="0.3">
      <c r="A408" s="87"/>
      <c r="C408" s="15" t="s">
        <v>146</v>
      </c>
      <c r="D408" s="12" t="s">
        <v>137</v>
      </c>
      <c r="E408" s="18"/>
    </row>
    <row r="409" spans="1:5" ht="28.8" x14ac:dyDescent="0.3">
      <c r="A409" s="87"/>
      <c r="D409" s="12" t="s">
        <v>147</v>
      </c>
      <c r="E409" s="18"/>
    </row>
    <row r="410" spans="1:5" ht="28.8" x14ac:dyDescent="0.3">
      <c r="A410" s="86" t="s">
        <v>348</v>
      </c>
      <c r="B410" s="12" t="s">
        <v>342</v>
      </c>
      <c r="C410" s="15" t="s">
        <v>160</v>
      </c>
      <c r="D410" s="12" t="s">
        <v>136</v>
      </c>
      <c r="E410" s="18" t="s">
        <v>131</v>
      </c>
    </row>
    <row r="411" spans="1:5" x14ac:dyDescent="0.3">
      <c r="A411" s="86"/>
      <c r="D411" s="12" t="s">
        <v>130</v>
      </c>
      <c r="E411" s="18"/>
    </row>
    <row r="412" spans="1:5" ht="28.8" x14ac:dyDescent="0.3">
      <c r="A412" s="86"/>
      <c r="D412" s="12" t="s">
        <v>147</v>
      </c>
      <c r="E412" s="18"/>
    </row>
    <row r="413" spans="1:5" ht="28.8" x14ac:dyDescent="0.3">
      <c r="A413" s="12" t="s">
        <v>349</v>
      </c>
      <c r="B413" s="12" t="s">
        <v>342</v>
      </c>
      <c r="C413" s="15" t="s">
        <v>129</v>
      </c>
      <c r="D413" s="12" t="s">
        <v>130</v>
      </c>
      <c r="E413" s="18" t="s">
        <v>131</v>
      </c>
    </row>
    <row r="414" spans="1:5" ht="28.8" x14ac:dyDescent="0.3">
      <c r="A414" s="87" t="s">
        <v>350</v>
      </c>
      <c r="B414" s="12" t="s">
        <v>342</v>
      </c>
      <c r="C414" s="15" t="s">
        <v>154</v>
      </c>
      <c r="D414" s="12" t="s">
        <v>142</v>
      </c>
      <c r="E414" s="18" t="s">
        <v>131</v>
      </c>
    </row>
    <row r="415" spans="1:5" ht="28.8" x14ac:dyDescent="0.3">
      <c r="A415" s="87"/>
      <c r="D415" s="12" t="s">
        <v>147</v>
      </c>
      <c r="E415" s="18"/>
    </row>
    <row r="416" spans="1:5" ht="28.8" x14ac:dyDescent="0.3">
      <c r="A416" s="84" t="s">
        <v>351</v>
      </c>
      <c r="B416" s="12" t="s">
        <v>342</v>
      </c>
      <c r="C416" s="15" t="s">
        <v>154</v>
      </c>
      <c r="D416" s="12" t="s">
        <v>142</v>
      </c>
      <c r="E416" s="18" t="s">
        <v>131</v>
      </c>
    </row>
    <row r="417" spans="1:5" ht="28.8" x14ac:dyDescent="0.3">
      <c r="A417" s="84"/>
      <c r="C417" s="15" t="s">
        <v>146</v>
      </c>
      <c r="D417" s="12" t="s">
        <v>147</v>
      </c>
      <c r="E417" s="18"/>
    </row>
    <row r="418" spans="1:5" ht="28.8" x14ac:dyDescent="0.3">
      <c r="A418" s="86" t="s">
        <v>352</v>
      </c>
      <c r="B418" s="12" t="s">
        <v>342</v>
      </c>
      <c r="C418" s="15" t="s">
        <v>154</v>
      </c>
      <c r="D418" s="12" t="s">
        <v>147</v>
      </c>
      <c r="E418" s="18" t="s">
        <v>131</v>
      </c>
    </row>
    <row r="419" spans="1:5" x14ac:dyDescent="0.3">
      <c r="A419" s="86"/>
      <c r="D419" s="12" t="s">
        <v>142</v>
      </c>
      <c r="E419" s="18"/>
    </row>
    <row r="420" spans="1:5" ht="28.8" x14ac:dyDescent="0.3">
      <c r="A420" s="84" t="s">
        <v>353</v>
      </c>
      <c r="B420" s="12" t="s">
        <v>342</v>
      </c>
      <c r="C420" s="15" t="s">
        <v>154</v>
      </c>
      <c r="D420" s="12" t="s">
        <v>147</v>
      </c>
      <c r="E420" s="18" t="s">
        <v>131</v>
      </c>
    </row>
    <row r="421" spans="1:5" x14ac:dyDescent="0.3">
      <c r="A421" s="84"/>
      <c r="D421" s="12" t="s">
        <v>142</v>
      </c>
      <c r="E421" s="18"/>
    </row>
    <row r="422" spans="1:5" x14ac:dyDescent="0.3">
      <c r="A422" s="84" t="s">
        <v>354</v>
      </c>
      <c r="B422" s="12" t="s">
        <v>342</v>
      </c>
      <c r="C422" s="15" t="s">
        <v>135</v>
      </c>
      <c r="D422" s="12" t="s">
        <v>130</v>
      </c>
      <c r="E422" s="19" t="s">
        <v>355</v>
      </c>
    </row>
    <row r="423" spans="1:5" x14ac:dyDescent="0.3">
      <c r="A423" s="84"/>
      <c r="C423" s="15" t="s">
        <v>134</v>
      </c>
      <c r="E423" s="19"/>
    </row>
    <row r="424" spans="1:5" ht="30" customHeight="1" x14ac:dyDescent="0.3">
      <c r="A424" s="84" t="s">
        <v>356</v>
      </c>
      <c r="B424" s="12" t="s">
        <v>357</v>
      </c>
      <c r="C424" s="15" t="s">
        <v>146</v>
      </c>
      <c r="D424" s="12" t="s">
        <v>130</v>
      </c>
      <c r="E424" s="18" t="s">
        <v>131</v>
      </c>
    </row>
    <row r="425" spans="1:5" ht="30" customHeight="1" x14ac:dyDescent="0.3">
      <c r="A425" s="84"/>
      <c r="D425" s="12" t="s">
        <v>137</v>
      </c>
      <c r="E425" s="18"/>
    </row>
    <row r="426" spans="1:5" ht="28.8" x14ac:dyDescent="0.3">
      <c r="A426" s="86" t="s">
        <v>358</v>
      </c>
      <c r="B426" s="12" t="s">
        <v>357</v>
      </c>
      <c r="C426" s="15" t="s">
        <v>134</v>
      </c>
      <c r="D426" s="12" t="s">
        <v>130</v>
      </c>
      <c r="E426" s="18" t="s">
        <v>131</v>
      </c>
    </row>
    <row r="427" spans="1:5" x14ac:dyDescent="0.3">
      <c r="A427" s="86"/>
      <c r="D427" s="12" t="s">
        <v>137</v>
      </c>
      <c r="E427" s="18"/>
    </row>
    <row r="428" spans="1:5" ht="28.8" x14ac:dyDescent="0.3">
      <c r="A428" s="87" t="s">
        <v>359</v>
      </c>
      <c r="B428" s="12" t="s">
        <v>357</v>
      </c>
      <c r="C428" s="15" t="s">
        <v>134</v>
      </c>
      <c r="D428" s="12" t="s">
        <v>130</v>
      </c>
      <c r="E428" s="18" t="s">
        <v>131</v>
      </c>
    </row>
    <row r="429" spans="1:5" x14ac:dyDescent="0.3">
      <c r="A429" s="87"/>
      <c r="D429" s="12" t="s">
        <v>139</v>
      </c>
      <c r="E429" s="18"/>
    </row>
    <row r="430" spans="1:5" ht="28.8" x14ac:dyDescent="0.3">
      <c r="A430" s="87"/>
      <c r="D430" s="12" t="s">
        <v>147</v>
      </c>
      <c r="E430" s="18"/>
    </row>
    <row r="431" spans="1:5" ht="28.8" x14ac:dyDescent="0.3">
      <c r="A431" s="84" t="s">
        <v>360</v>
      </c>
      <c r="B431" s="12" t="s">
        <v>357</v>
      </c>
      <c r="C431" s="15" t="s">
        <v>135</v>
      </c>
      <c r="D431" s="12" t="s">
        <v>139</v>
      </c>
      <c r="E431" s="18" t="s">
        <v>131</v>
      </c>
    </row>
    <row r="432" spans="1:5" x14ac:dyDescent="0.3">
      <c r="A432" s="84"/>
      <c r="C432" s="15" t="s">
        <v>146</v>
      </c>
      <c r="E432" s="18"/>
    </row>
    <row r="433" spans="1:5" ht="43.2" customHeight="1" x14ac:dyDescent="0.3">
      <c r="A433" s="84" t="s">
        <v>361</v>
      </c>
      <c r="B433" s="12" t="s">
        <v>357</v>
      </c>
      <c r="C433" s="15" t="s">
        <v>154</v>
      </c>
      <c r="D433" s="12" t="s">
        <v>142</v>
      </c>
      <c r="E433" s="18" t="s">
        <v>131</v>
      </c>
    </row>
    <row r="434" spans="1:5" ht="28.8" x14ac:dyDescent="0.3">
      <c r="A434" s="84"/>
      <c r="D434" s="12" t="s">
        <v>147</v>
      </c>
      <c r="E434" s="18"/>
    </row>
    <row r="435" spans="1:5" x14ac:dyDescent="0.3">
      <c r="A435" s="84"/>
      <c r="D435" s="12" t="s">
        <v>130</v>
      </c>
      <c r="E435" s="18"/>
    </row>
    <row r="436" spans="1:5" ht="28.8" x14ac:dyDescent="0.3">
      <c r="A436" s="12" t="s">
        <v>362</v>
      </c>
      <c r="B436" s="12" t="s">
        <v>357</v>
      </c>
      <c r="C436" s="15" t="s">
        <v>146</v>
      </c>
      <c r="D436" s="12" t="s">
        <v>144</v>
      </c>
      <c r="E436" s="18" t="s">
        <v>131</v>
      </c>
    </row>
    <row r="437" spans="1:5" ht="28.8" x14ac:dyDescent="0.3">
      <c r="A437" s="86" t="s">
        <v>363</v>
      </c>
      <c r="B437" s="12" t="s">
        <v>357</v>
      </c>
      <c r="C437" s="15" t="s">
        <v>154</v>
      </c>
      <c r="D437" s="12" t="s">
        <v>130</v>
      </c>
      <c r="E437" s="18" t="s">
        <v>131</v>
      </c>
    </row>
    <row r="438" spans="1:5" x14ac:dyDescent="0.3">
      <c r="A438" s="86"/>
      <c r="C438" s="15" t="s">
        <v>160</v>
      </c>
      <c r="E438" s="18"/>
    </row>
    <row r="439" spans="1:5" ht="43.2" customHeight="1" x14ac:dyDescent="0.3">
      <c r="A439" s="84" t="s">
        <v>364</v>
      </c>
      <c r="B439" s="12" t="s">
        <v>357</v>
      </c>
      <c r="C439" s="15" t="s">
        <v>146</v>
      </c>
      <c r="D439" s="12" t="s">
        <v>130</v>
      </c>
      <c r="E439" s="18" t="s">
        <v>131</v>
      </c>
    </row>
    <row r="440" spans="1:5" x14ac:dyDescent="0.3">
      <c r="A440" s="84"/>
      <c r="C440" s="15" t="s">
        <v>160</v>
      </c>
      <c r="D440" s="12" t="s">
        <v>137</v>
      </c>
      <c r="E440" s="18"/>
    </row>
    <row r="441" spans="1:5" x14ac:dyDescent="0.3">
      <c r="A441" s="84"/>
      <c r="D441" s="12" t="s">
        <v>139</v>
      </c>
      <c r="E441" s="18"/>
    </row>
    <row r="442" spans="1:5" ht="28.8" x14ac:dyDescent="0.3">
      <c r="A442" s="13" t="s">
        <v>365</v>
      </c>
      <c r="B442" s="12" t="s">
        <v>357</v>
      </c>
      <c r="C442" s="15" t="s">
        <v>134</v>
      </c>
      <c r="D442" s="12" t="s">
        <v>130</v>
      </c>
      <c r="E442" s="18" t="s">
        <v>131</v>
      </c>
    </row>
    <row r="443" spans="1:5" ht="28.8" x14ac:dyDescent="0.3">
      <c r="A443" s="87" t="s">
        <v>366</v>
      </c>
      <c r="B443" s="12" t="s">
        <v>357</v>
      </c>
      <c r="C443" s="15" t="s">
        <v>134</v>
      </c>
      <c r="D443" s="12" t="s">
        <v>137</v>
      </c>
      <c r="E443" s="18" t="s">
        <v>131</v>
      </c>
    </row>
    <row r="444" spans="1:5" x14ac:dyDescent="0.3">
      <c r="A444" s="87"/>
      <c r="C444" s="15" t="s">
        <v>146</v>
      </c>
      <c r="E444" s="18"/>
    </row>
    <row r="445" spans="1:5" ht="28.8" x14ac:dyDescent="0.3">
      <c r="A445" s="87" t="s">
        <v>367</v>
      </c>
      <c r="B445" s="12" t="s">
        <v>357</v>
      </c>
      <c r="C445" s="15" t="s">
        <v>146</v>
      </c>
      <c r="D445" s="12" t="s">
        <v>137</v>
      </c>
      <c r="E445" s="18" t="s">
        <v>131</v>
      </c>
    </row>
    <row r="446" spans="1:5" x14ac:dyDescent="0.3">
      <c r="A446" s="87"/>
      <c r="D446" s="12" t="s">
        <v>139</v>
      </c>
      <c r="E446" s="18"/>
    </row>
    <row r="447" spans="1:5" x14ac:dyDescent="0.3">
      <c r="A447" s="87"/>
      <c r="D447" s="12" t="s">
        <v>144</v>
      </c>
      <c r="E447" s="18"/>
    </row>
    <row r="448" spans="1:5" ht="28.8" x14ac:dyDescent="0.3">
      <c r="A448" s="12" t="s">
        <v>368</v>
      </c>
      <c r="B448" s="12" t="s">
        <v>357</v>
      </c>
      <c r="C448" s="15" t="s">
        <v>146</v>
      </c>
      <c r="D448" s="12" t="s">
        <v>137</v>
      </c>
      <c r="E448" s="18" t="s">
        <v>131</v>
      </c>
    </row>
    <row r="449" spans="1:5" x14ac:dyDescent="0.3">
      <c r="A449" s="84" t="s">
        <v>369</v>
      </c>
      <c r="B449" s="12" t="s">
        <v>357</v>
      </c>
      <c r="C449" s="15" t="s">
        <v>135</v>
      </c>
      <c r="D449" s="12" t="s">
        <v>139</v>
      </c>
      <c r="E449" s="19" t="s">
        <v>370</v>
      </c>
    </row>
    <row r="450" spans="1:5" x14ac:dyDescent="0.3">
      <c r="A450" s="84"/>
      <c r="D450" s="12" t="s">
        <v>144</v>
      </c>
      <c r="E450" s="19"/>
    </row>
    <row r="451" spans="1:5" ht="28.8" x14ac:dyDescent="0.3">
      <c r="A451" s="84" t="s">
        <v>371</v>
      </c>
      <c r="B451" s="12" t="s">
        <v>357</v>
      </c>
      <c r="C451" s="15" t="s">
        <v>135</v>
      </c>
      <c r="D451" s="12" t="s">
        <v>144</v>
      </c>
      <c r="E451" s="18" t="s">
        <v>372</v>
      </c>
    </row>
    <row r="452" spans="1:5" x14ac:dyDescent="0.3">
      <c r="A452" s="84"/>
      <c r="D452" s="12" t="s">
        <v>130</v>
      </c>
      <c r="E452" s="18"/>
    </row>
    <row r="453" spans="1:5" x14ac:dyDescent="0.3">
      <c r="A453" s="84"/>
      <c r="D453" s="12" t="s">
        <v>139</v>
      </c>
      <c r="E453" s="18"/>
    </row>
    <row r="454" spans="1:5" ht="27" customHeight="1" x14ac:dyDescent="0.3">
      <c r="A454" s="84" t="s">
        <v>373</v>
      </c>
      <c r="B454" s="12" t="s">
        <v>229</v>
      </c>
      <c r="C454" s="15" t="s">
        <v>154</v>
      </c>
      <c r="D454" s="12" t="s">
        <v>130</v>
      </c>
      <c r="E454" s="18" t="s">
        <v>131</v>
      </c>
    </row>
    <row r="455" spans="1:5" ht="27" customHeight="1" x14ac:dyDescent="0.3">
      <c r="A455" s="84"/>
      <c r="D455" s="12" t="s">
        <v>137</v>
      </c>
      <c r="E455" s="18"/>
    </row>
    <row r="456" spans="1:5" ht="28.8" x14ac:dyDescent="0.3">
      <c r="A456" s="86" t="s">
        <v>374</v>
      </c>
      <c r="B456" s="12" t="s">
        <v>229</v>
      </c>
      <c r="C456" s="15" t="s">
        <v>154</v>
      </c>
      <c r="D456" s="12" t="s">
        <v>130</v>
      </c>
      <c r="E456" s="18" t="s">
        <v>131</v>
      </c>
    </row>
    <row r="457" spans="1:5" x14ac:dyDescent="0.3">
      <c r="A457" s="86"/>
      <c r="C457" s="15" t="s">
        <v>135</v>
      </c>
      <c r="D457" s="12" t="s">
        <v>139</v>
      </c>
      <c r="E457" s="18"/>
    </row>
    <row r="458" spans="1:5" ht="28.8" x14ac:dyDescent="0.3">
      <c r="A458" s="87" t="s">
        <v>375</v>
      </c>
      <c r="B458" s="12" t="s">
        <v>229</v>
      </c>
      <c r="C458" s="15" t="s">
        <v>129</v>
      </c>
      <c r="D458" s="12" t="s">
        <v>130</v>
      </c>
      <c r="E458" s="18" t="s">
        <v>131</v>
      </c>
    </row>
    <row r="459" spans="1:5" x14ac:dyDescent="0.3">
      <c r="A459" s="87"/>
      <c r="D459" s="12" t="s">
        <v>144</v>
      </c>
      <c r="E459" s="18"/>
    </row>
    <row r="460" spans="1:5" ht="28.8" x14ac:dyDescent="0.3">
      <c r="A460" s="87" t="s">
        <v>376</v>
      </c>
      <c r="B460" s="12" t="s">
        <v>229</v>
      </c>
      <c r="C460" s="15" t="s">
        <v>129</v>
      </c>
      <c r="D460" s="12" t="s">
        <v>130</v>
      </c>
      <c r="E460" s="18" t="s">
        <v>131</v>
      </c>
    </row>
    <row r="461" spans="1:5" x14ac:dyDescent="0.3">
      <c r="A461" s="87"/>
      <c r="D461" s="12" t="s">
        <v>137</v>
      </c>
      <c r="E461" s="18"/>
    </row>
    <row r="462" spans="1:5" ht="28.8" x14ac:dyDescent="0.3">
      <c r="A462" s="87" t="s">
        <v>377</v>
      </c>
      <c r="B462" s="12" t="s">
        <v>229</v>
      </c>
      <c r="C462" s="15" t="s">
        <v>140</v>
      </c>
      <c r="D462" s="12" t="s">
        <v>130</v>
      </c>
      <c r="E462" s="18" t="s">
        <v>131</v>
      </c>
    </row>
    <row r="463" spans="1:5" ht="28.8" x14ac:dyDescent="0.3">
      <c r="A463" s="87"/>
      <c r="D463" s="12" t="s">
        <v>147</v>
      </c>
      <c r="E463" s="18"/>
    </row>
    <row r="464" spans="1:5" ht="28.8" x14ac:dyDescent="0.3">
      <c r="A464" s="84" t="s">
        <v>378</v>
      </c>
      <c r="B464" s="12" t="s">
        <v>229</v>
      </c>
      <c r="C464" s="15" t="s">
        <v>135</v>
      </c>
      <c r="D464" s="12" t="s">
        <v>139</v>
      </c>
      <c r="E464" s="18" t="s">
        <v>131</v>
      </c>
    </row>
    <row r="465" spans="1:5" x14ac:dyDescent="0.3">
      <c r="A465" s="84"/>
      <c r="D465" s="12" t="s">
        <v>144</v>
      </c>
      <c r="E465" s="18"/>
    </row>
    <row r="466" spans="1:5" ht="28.8" x14ac:dyDescent="0.3">
      <c r="A466" s="84" t="s">
        <v>379</v>
      </c>
      <c r="B466" s="12" t="s">
        <v>229</v>
      </c>
      <c r="C466" s="15" t="s">
        <v>146</v>
      </c>
      <c r="D466" s="12" t="s">
        <v>144</v>
      </c>
      <c r="E466" s="18" t="s">
        <v>131</v>
      </c>
    </row>
    <row r="467" spans="1:5" x14ac:dyDescent="0.3">
      <c r="A467" s="84"/>
      <c r="C467" s="15" t="s">
        <v>134</v>
      </c>
      <c r="E467" s="18"/>
    </row>
    <row r="468" spans="1:5" ht="28.8" x14ac:dyDescent="0.3">
      <c r="A468" s="12" t="s">
        <v>380</v>
      </c>
      <c r="B468" s="12" t="s">
        <v>229</v>
      </c>
      <c r="C468" s="15" t="s">
        <v>146</v>
      </c>
      <c r="D468" s="12" t="s">
        <v>147</v>
      </c>
      <c r="E468" s="18" t="s">
        <v>131</v>
      </c>
    </row>
    <row r="469" spans="1:5" ht="28.5" customHeight="1" x14ac:dyDescent="0.3">
      <c r="A469" s="12" t="s">
        <v>381</v>
      </c>
      <c r="B469" s="12" t="s">
        <v>229</v>
      </c>
      <c r="C469" s="15" t="s">
        <v>140</v>
      </c>
      <c r="D469" s="12" t="s">
        <v>130</v>
      </c>
      <c r="E469" s="18" t="s">
        <v>131</v>
      </c>
    </row>
    <row r="470" spans="1:5" ht="28.8" x14ac:dyDescent="0.3">
      <c r="A470" s="87" t="s">
        <v>382</v>
      </c>
      <c r="B470" s="12" t="s">
        <v>229</v>
      </c>
      <c r="C470" s="15" t="s">
        <v>134</v>
      </c>
      <c r="D470" s="12" t="s">
        <v>130</v>
      </c>
      <c r="E470" s="18" t="s">
        <v>131</v>
      </c>
    </row>
    <row r="471" spans="1:5" x14ac:dyDescent="0.3">
      <c r="A471" s="87"/>
      <c r="D471" s="12" t="s">
        <v>137</v>
      </c>
      <c r="E471" s="18"/>
    </row>
    <row r="472" spans="1:5" x14ac:dyDescent="0.3">
      <c r="A472" s="87"/>
      <c r="D472" s="12" t="s">
        <v>136</v>
      </c>
      <c r="E472" s="18"/>
    </row>
    <row r="473" spans="1:5" ht="28.8" x14ac:dyDescent="0.3">
      <c r="A473" s="87" t="s">
        <v>383</v>
      </c>
      <c r="B473" s="12" t="s">
        <v>229</v>
      </c>
      <c r="C473" s="15" t="s">
        <v>134</v>
      </c>
      <c r="D473" s="12" t="s">
        <v>130</v>
      </c>
      <c r="E473" s="18" t="s">
        <v>131</v>
      </c>
    </row>
    <row r="474" spans="1:5" ht="28.8" x14ac:dyDescent="0.3">
      <c r="A474" s="87"/>
      <c r="D474" s="12" t="s">
        <v>147</v>
      </c>
      <c r="E474" s="18"/>
    </row>
    <row r="475" spans="1:5" ht="28.8" x14ac:dyDescent="0.3">
      <c r="A475" s="84" t="s">
        <v>384</v>
      </c>
      <c r="B475" s="12" t="s">
        <v>229</v>
      </c>
      <c r="C475" s="15" t="s">
        <v>140</v>
      </c>
      <c r="D475" s="12" t="s">
        <v>139</v>
      </c>
      <c r="E475" s="18" t="s">
        <v>131</v>
      </c>
    </row>
    <row r="476" spans="1:5" ht="28.8" x14ac:dyDescent="0.3">
      <c r="A476" s="84"/>
      <c r="D476" s="12" t="s">
        <v>147</v>
      </c>
      <c r="E476" s="18"/>
    </row>
    <row r="477" spans="1:5" x14ac:dyDescent="0.3">
      <c r="A477" s="84"/>
      <c r="D477" s="12" t="s">
        <v>144</v>
      </c>
      <c r="E477" s="18"/>
    </row>
    <row r="478" spans="1:5" ht="28.8" x14ac:dyDescent="0.3">
      <c r="A478" s="84" t="s">
        <v>385</v>
      </c>
      <c r="B478" s="12" t="s">
        <v>229</v>
      </c>
      <c r="C478" s="15" t="s">
        <v>154</v>
      </c>
      <c r="D478" s="12" t="s">
        <v>142</v>
      </c>
      <c r="E478" s="18" t="s">
        <v>131</v>
      </c>
    </row>
    <row r="479" spans="1:5" ht="28.8" x14ac:dyDescent="0.3">
      <c r="A479" s="84"/>
      <c r="D479" s="12" t="s">
        <v>147</v>
      </c>
      <c r="E479" s="18"/>
    </row>
    <row r="480" spans="1:5" ht="28.8" x14ac:dyDescent="0.3">
      <c r="A480" s="84" t="s">
        <v>386</v>
      </c>
      <c r="B480" s="12" t="s">
        <v>229</v>
      </c>
      <c r="C480" s="15" t="s">
        <v>154</v>
      </c>
      <c r="D480" s="12" t="s">
        <v>137</v>
      </c>
      <c r="E480" s="18" t="s">
        <v>131</v>
      </c>
    </row>
    <row r="481" spans="1:5" ht="28.8" x14ac:dyDescent="0.3">
      <c r="A481" s="84"/>
      <c r="D481" s="12" t="s">
        <v>147</v>
      </c>
      <c r="E481" s="18"/>
    </row>
    <row r="482" spans="1:5" ht="28.8" x14ac:dyDescent="0.3">
      <c r="A482" s="14" t="s">
        <v>387</v>
      </c>
      <c r="B482" s="12" t="s">
        <v>229</v>
      </c>
      <c r="C482" s="15" t="s">
        <v>154</v>
      </c>
      <c r="D482" s="12" t="s">
        <v>147</v>
      </c>
      <c r="E482" s="18" t="s">
        <v>131</v>
      </c>
    </row>
    <row r="483" spans="1:5" ht="28.8" x14ac:dyDescent="0.3">
      <c r="A483" s="14" t="s">
        <v>388</v>
      </c>
      <c r="B483" s="12" t="s">
        <v>229</v>
      </c>
      <c r="C483" s="15" t="s">
        <v>154</v>
      </c>
      <c r="D483" s="12" t="s">
        <v>147</v>
      </c>
      <c r="E483" s="18" t="s">
        <v>131</v>
      </c>
    </row>
    <row r="484" spans="1:5" ht="28.8" x14ac:dyDescent="0.3">
      <c r="A484" s="12" t="s">
        <v>389</v>
      </c>
      <c r="B484" s="12" t="s">
        <v>229</v>
      </c>
      <c r="C484" s="15" t="s">
        <v>154</v>
      </c>
      <c r="D484" s="12" t="s">
        <v>147</v>
      </c>
      <c r="E484" s="18" t="s">
        <v>131</v>
      </c>
    </row>
    <row r="485" spans="1:5" ht="28.8" x14ac:dyDescent="0.3">
      <c r="A485" s="13" t="s">
        <v>390</v>
      </c>
      <c r="B485" s="12" t="s">
        <v>229</v>
      </c>
      <c r="C485" s="15" t="s">
        <v>154</v>
      </c>
      <c r="D485" s="12" t="s">
        <v>147</v>
      </c>
      <c r="E485" s="18" t="s">
        <v>131</v>
      </c>
    </row>
    <row r="486" spans="1:5" ht="55.5" customHeight="1" x14ac:dyDescent="0.3">
      <c r="A486" s="12" t="s">
        <v>391</v>
      </c>
      <c r="B486" s="12" t="s">
        <v>229</v>
      </c>
      <c r="C486" s="15" t="s">
        <v>135</v>
      </c>
      <c r="D486" s="12" t="s">
        <v>130</v>
      </c>
      <c r="E486" s="18" t="s">
        <v>392</v>
      </c>
    </row>
    <row r="487" spans="1:5" ht="32.4" customHeight="1" x14ac:dyDescent="0.3">
      <c r="A487" s="84" t="s">
        <v>393</v>
      </c>
      <c r="B487" s="12" t="s">
        <v>225</v>
      </c>
      <c r="C487" s="15" t="s">
        <v>160</v>
      </c>
      <c r="D487" s="12" t="s">
        <v>130</v>
      </c>
      <c r="E487" s="18" t="s">
        <v>131</v>
      </c>
    </row>
    <row r="488" spans="1:5" ht="32.4" customHeight="1" x14ac:dyDescent="0.3">
      <c r="A488" s="84"/>
      <c r="C488" s="15" t="s">
        <v>140</v>
      </c>
      <c r="D488" s="12" t="s">
        <v>136</v>
      </c>
      <c r="E488" s="18"/>
    </row>
    <row r="489" spans="1:5" ht="28.8" x14ac:dyDescent="0.3">
      <c r="A489" s="86" t="s">
        <v>394</v>
      </c>
      <c r="B489" s="12" t="s">
        <v>225</v>
      </c>
      <c r="C489" s="15" t="s">
        <v>134</v>
      </c>
      <c r="D489" s="12" t="s">
        <v>130</v>
      </c>
      <c r="E489" s="18" t="s">
        <v>131</v>
      </c>
    </row>
    <row r="490" spans="1:5" x14ac:dyDescent="0.3">
      <c r="A490" s="86"/>
      <c r="C490" s="15" t="s">
        <v>146</v>
      </c>
      <c r="E490" s="18"/>
    </row>
    <row r="491" spans="1:5" ht="28.8" x14ac:dyDescent="0.3">
      <c r="A491" s="86" t="s">
        <v>395</v>
      </c>
      <c r="B491" s="12" t="s">
        <v>225</v>
      </c>
      <c r="C491" s="15" t="s">
        <v>146</v>
      </c>
      <c r="D491" s="12" t="s">
        <v>130</v>
      </c>
      <c r="E491" s="18" t="s">
        <v>131</v>
      </c>
    </row>
    <row r="492" spans="1:5" x14ac:dyDescent="0.3">
      <c r="A492" s="86"/>
      <c r="D492" s="12" t="s">
        <v>132</v>
      </c>
      <c r="E492" s="18"/>
    </row>
    <row r="493" spans="1:5" ht="28.8" x14ac:dyDescent="0.3">
      <c r="A493" s="87" t="s">
        <v>396</v>
      </c>
      <c r="B493" s="12" t="s">
        <v>225</v>
      </c>
      <c r="C493" s="15" t="s">
        <v>135</v>
      </c>
      <c r="D493" s="12" t="s">
        <v>130</v>
      </c>
      <c r="E493" s="18" t="s">
        <v>131</v>
      </c>
    </row>
    <row r="494" spans="1:5" x14ac:dyDescent="0.3">
      <c r="A494" s="87"/>
      <c r="D494" s="12" t="s">
        <v>132</v>
      </c>
      <c r="E494" s="18"/>
    </row>
    <row r="495" spans="1:5" ht="28.8" x14ac:dyDescent="0.3">
      <c r="A495" s="12" t="s">
        <v>397</v>
      </c>
      <c r="B495" s="12" t="s">
        <v>225</v>
      </c>
      <c r="C495" s="15" t="s">
        <v>129</v>
      </c>
      <c r="D495" s="12" t="s">
        <v>132</v>
      </c>
      <c r="E495" s="18" t="s">
        <v>131</v>
      </c>
    </row>
    <row r="496" spans="1:5" ht="28.8" x14ac:dyDescent="0.3">
      <c r="A496" s="86" t="s">
        <v>398</v>
      </c>
      <c r="B496" s="12" t="s">
        <v>225</v>
      </c>
      <c r="C496" s="15" t="s">
        <v>160</v>
      </c>
      <c r="D496" s="12" t="s">
        <v>130</v>
      </c>
      <c r="E496" s="18" t="s">
        <v>131</v>
      </c>
    </row>
    <row r="497" spans="1:5" x14ac:dyDescent="0.3">
      <c r="A497" s="86"/>
      <c r="D497" s="12" t="s">
        <v>132</v>
      </c>
      <c r="E497" s="18"/>
    </row>
    <row r="498" spans="1:5" ht="28.8" x14ac:dyDescent="0.3">
      <c r="A498" s="13" t="s">
        <v>399</v>
      </c>
      <c r="B498" s="12" t="s">
        <v>225</v>
      </c>
      <c r="C498" s="15" t="s">
        <v>129</v>
      </c>
      <c r="D498" s="12" t="s">
        <v>130</v>
      </c>
      <c r="E498" s="18" t="s">
        <v>131</v>
      </c>
    </row>
    <row r="499" spans="1:5" x14ac:dyDescent="0.3">
      <c r="A499" s="13"/>
      <c r="D499" s="12" t="s">
        <v>132</v>
      </c>
      <c r="E499" s="18"/>
    </row>
    <row r="500" spans="1:5" s="3" customFormat="1" ht="28.8" x14ac:dyDescent="0.3">
      <c r="A500" s="84" t="s">
        <v>400</v>
      </c>
      <c r="B500" s="12" t="s">
        <v>225</v>
      </c>
      <c r="C500" s="20" t="s">
        <v>160</v>
      </c>
      <c r="D500" s="12" t="s">
        <v>130</v>
      </c>
      <c r="E500" s="18" t="s">
        <v>131</v>
      </c>
    </row>
    <row r="501" spans="1:5" s="3" customFormat="1" x14ac:dyDescent="0.3">
      <c r="A501" s="84"/>
      <c r="B501" s="12"/>
      <c r="C501" s="20"/>
      <c r="D501" s="12" t="s">
        <v>132</v>
      </c>
      <c r="E501" s="18"/>
    </row>
    <row r="502" spans="1:5" ht="28.8" x14ac:dyDescent="0.3">
      <c r="A502" s="87" t="s">
        <v>401</v>
      </c>
      <c r="B502" s="12" t="s">
        <v>225</v>
      </c>
      <c r="C502" s="15" t="s">
        <v>129</v>
      </c>
      <c r="D502" s="12" t="s">
        <v>130</v>
      </c>
      <c r="E502" s="18" t="s">
        <v>131</v>
      </c>
    </row>
    <row r="503" spans="1:5" x14ac:dyDescent="0.3">
      <c r="A503" s="87"/>
      <c r="D503" s="12" t="s">
        <v>132</v>
      </c>
      <c r="E503" s="18"/>
    </row>
    <row r="504" spans="1:5" ht="28.8" x14ac:dyDescent="0.3">
      <c r="A504" s="87" t="s">
        <v>402</v>
      </c>
      <c r="B504" s="12" t="s">
        <v>225</v>
      </c>
      <c r="C504" s="15" t="s">
        <v>129</v>
      </c>
      <c r="D504" s="12" t="s">
        <v>130</v>
      </c>
      <c r="E504" s="18" t="s">
        <v>131</v>
      </c>
    </row>
    <row r="505" spans="1:5" x14ac:dyDescent="0.3">
      <c r="A505" s="87"/>
      <c r="C505" s="15" t="s">
        <v>160</v>
      </c>
      <c r="E505" s="18"/>
    </row>
    <row r="506" spans="1:5" ht="28.8" x14ac:dyDescent="0.3">
      <c r="A506" s="12" t="s">
        <v>281</v>
      </c>
      <c r="B506" s="12" t="s">
        <v>225</v>
      </c>
      <c r="C506" s="15" t="s">
        <v>160</v>
      </c>
      <c r="D506" s="12" t="s">
        <v>136</v>
      </c>
      <c r="E506" s="18" t="s">
        <v>131</v>
      </c>
    </row>
    <row r="507" spans="1:5" ht="28.8" x14ac:dyDescent="0.3">
      <c r="A507" s="13" t="s">
        <v>403</v>
      </c>
      <c r="B507" s="12" t="s">
        <v>225</v>
      </c>
      <c r="C507" s="15" t="s">
        <v>129</v>
      </c>
      <c r="D507" s="12" t="s">
        <v>132</v>
      </c>
      <c r="E507" s="18" t="s">
        <v>131</v>
      </c>
    </row>
    <row r="508" spans="1:5" ht="28.8" x14ac:dyDescent="0.3">
      <c r="A508" s="12" t="s">
        <v>404</v>
      </c>
      <c r="B508" s="12" t="s">
        <v>225</v>
      </c>
      <c r="C508" s="15" t="s">
        <v>129</v>
      </c>
      <c r="D508" s="12" t="s">
        <v>132</v>
      </c>
      <c r="E508" s="18" t="s">
        <v>131</v>
      </c>
    </row>
    <row r="509" spans="1:5" ht="28.8" x14ac:dyDescent="0.3">
      <c r="A509" s="84" t="s">
        <v>405</v>
      </c>
      <c r="B509" s="12" t="s">
        <v>225</v>
      </c>
      <c r="C509" s="15" t="s">
        <v>135</v>
      </c>
      <c r="D509" s="12" t="s">
        <v>144</v>
      </c>
      <c r="E509" s="18" t="s">
        <v>131</v>
      </c>
    </row>
    <row r="510" spans="1:5" x14ac:dyDescent="0.3">
      <c r="A510" s="84"/>
      <c r="D510" s="12" t="s">
        <v>137</v>
      </c>
      <c r="E510" s="18"/>
    </row>
    <row r="511" spans="1:5" ht="28.8" x14ac:dyDescent="0.3">
      <c r="A511" s="84"/>
      <c r="D511" s="12" t="s">
        <v>147</v>
      </c>
      <c r="E511" s="18"/>
    </row>
    <row r="512" spans="1:5" x14ac:dyDescent="0.3">
      <c r="A512" s="12" t="s">
        <v>406</v>
      </c>
      <c r="B512" s="12" t="s">
        <v>225</v>
      </c>
      <c r="C512" s="15" t="s">
        <v>135</v>
      </c>
      <c r="D512" s="12" t="s">
        <v>132</v>
      </c>
      <c r="E512" s="19" t="s">
        <v>407</v>
      </c>
    </row>
    <row r="513" spans="1:5" ht="28.8" x14ac:dyDescent="0.3">
      <c r="A513" s="13" t="s">
        <v>408</v>
      </c>
      <c r="B513" s="12" t="s">
        <v>150</v>
      </c>
      <c r="C513" s="15" t="s">
        <v>146</v>
      </c>
      <c r="D513" s="12" t="s">
        <v>130</v>
      </c>
      <c r="E513" s="18" t="s">
        <v>131</v>
      </c>
    </row>
    <row r="514" spans="1:5" ht="28.8" x14ac:dyDescent="0.3">
      <c r="A514" s="12" t="s">
        <v>409</v>
      </c>
      <c r="B514" s="12" t="s">
        <v>150</v>
      </c>
      <c r="C514" s="15" t="s">
        <v>160</v>
      </c>
      <c r="D514" s="12" t="s">
        <v>130</v>
      </c>
      <c r="E514" s="18" t="s">
        <v>131</v>
      </c>
    </row>
    <row r="515" spans="1:5" ht="28.8" x14ac:dyDescent="0.3">
      <c r="A515" s="84" t="s">
        <v>410</v>
      </c>
      <c r="B515" s="12" t="s">
        <v>150</v>
      </c>
      <c r="C515" s="15" t="s">
        <v>160</v>
      </c>
      <c r="D515" s="12" t="s">
        <v>136</v>
      </c>
      <c r="E515" s="18" t="s">
        <v>131</v>
      </c>
    </row>
    <row r="516" spans="1:5" x14ac:dyDescent="0.3">
      <c r="A516" s="84"/>
      <c r="D516" s="12" t="s">
        <v>130</v>
      </c>
      <c r="E516" s="18"/>
    </row>
    <row r="517" spans="1:5" ht="28.8" x14ac:dyDescent="0.3">
      <c r="A517" s="87" t="s">
        <v>411</v>
      </c>
      <c r="B517" s="12" t="s">
        <v>150</v>
      </c>
      <c r="C517" s="15" t="s">
        <v>129</v>
      </c>
      <c r="D517" s="12" t="s">
        <v>130</v>
      </c>
      <c r="E517" s="18" t="s">
        <v>131</v>
      </c>
    </row>
    <row r="518" spans="1:5" x14ac:dyDescent="0.3">
      <c r="A518" s="87"/>
      <c r="D518" s="12" t="s">
        <v>137</v>
      </c>
      <c r="E518" s="18"/>
    </row>
    <row r="519" spans="1:5" ht="28.8" x14ac:dyDescent="0.3">
      <c r="A519" s="84" t="s">
        <v>412</v>
      </c>
      <c r="B519" s="12" t="s">
        <v>150</v>
      </c>
      <c r="C519" s="15" t="s">
        <v>129</v>
      </c>
      <c r="D519" s="12" t="s">
        <v>130</v>
      </c>
      <c r="E519" s="18" t="s">
        <v>131</v>
      </c>
    </row>
    <row r="520" spans="1:5" x14ac:dyDescent="0.3">
      <c r="A520" s="84"/>
      <c r="D520" s="12" t="s">
        <v>144</v>
      </c>
      <c r="E520" s="18"/>
    </row>
    <row r="521" spans="1:5" ht="28.8" x14ac:dyDescent="0.3">
      <c r="A521" s="87" t="s">
        <v>413</v>
      </c>
      <c r="B521" s="12" t="s">
        <v>150</v>
      </c>
      <c r="C521" s="15" t="s">
        <v>160</v>
      </c>
      <c r="D521" s="12" t="s">
        <v>130</v>
      </c>
      <c r="E521" s="18" t="s">
        <v>131</v>
      </c>
    </row>
    <row r="522" spans="1:5" ht="28.8" x14ac:dyDescent="0.3">
      <c r="A522" s="87"/>
      <c r="D522" s="12" t="s">
        <v>147</v>
      </c>
      <c r="E522" s="18"/>
    </row>
    <row r="523" spans="1:5" x14ac:dyDescent="0.3">
      <c r="A523" s="87"/>
      <c r="D523" s="12" t="s">
        <v>142</v>
      </c>
      <c r="E523" s="18"/>
    </row>
    <row r="524" spans="1:5" ht="28.8" x14ac:dyDescent="0.3">
      <c r="A524" s="14" t="s">
        <v>414</v>
      </c>
      <c r="B524" s="12" t="s">
        <v>150</v>
      </c>
      <c r="C524" s="15" t="s">
        <v>146</v>
      </c>
      <c r="D524" s="12" t="s">
        <v>130</v>
      </c>
      <c r="E524" s="18" t="s">
        <v>131</v>
      </c>
    </row>
    <row r="525" spans="1:5" ht="28.8" x14ac:dyDescent="0.3">
      <c r="A525" s="87" t="s">
        <v>415</v>
      </c>
      <c r="B525" s="12" t="s">
        <v>150</v>
      </c>
      <c r="C525" s="15" t="s">
        <v>129</v>
      </c>
      <c r="D525" s="12" t="s">
        <v>130</v>
      </c>
      <c r="E525" s="18" t="s">
        <v>131</v>
      </c>
    </row>
    <row r="526" spans="1:5" x14ac:dyDescent="0.3">
      <c r="A526" s="87"/>
      <c r="D526" s="12" t="s">
        <v>137</v>
      </c>
      <c r="E526" s="18"/>
    </row>
    <row r="527" spans="1:5" ht="28.8" x14ac:dyDescent="0.3">
      <c r="A527" s="87" t="s">
        <v>393</v>
      </c>
      <c r="B527" s="12" t="s">
        <v>150</v>
      </c>
      <c r="C527" s="15" t="s">
        <v>160</v>
      </c>
      <c r="D527" s="12" t="s">
        <v>130</v>
      </c>
      <c r="E527" s="18" t="s">
        <v>131</v>
      </c>
    </row>
    <row r="528" spans="1:5" x14ac:dyDescent="0.3">
      <c r="A528" s="87"/>
      <c r="D528" s="12" t="s">
        <v>136</v>
      </c>
      <c r="E528" s="18"/>
    </row>
    <row r="529" spans="1:5" ht="28.8" x14ac:dyDescent="0.3">
      <c r="A529" s="87" t="s">
        <v>416</v>
      </c>
      <c r="B529" s="12" t="s">
        <v>150</v>
      </c>
      <c r="C529" s="15" t="s">
        <v>146</v>
      </c>
      <c r="D529" s="12" t="s">
        <v>130</v>
      </c>
      <c r="E529" s="18" t="s">
        <v>131</v>
      </c>
    </row>
    <row r="530" spans="1:5" x14ac:dyDescent="0.3">
      <c r="A530" s="87"/>
      <c r="D530" s="12" t="s">
        <v>136</v>
      </c>
      <c r="E530" s="18"/>
    </row>
    <row r="531" spans="1:5" ht="28.8" x14ac:dyDescent="0.3">
      <c r="A531" s="84" t="s">
        <v>417</v>
      </c>
      <c r="B531" s="12" t="s">
        <v>150</v>
      </c>
      <c r="C531" s="15" t="s">
        <v>134</v>
      </c>
      <c r="D531" s="12" t="s">
        <v>136</v>
      </c>
      <c r="E531" s="18" t="s">
        <v>131</v>
      </c>
    </row>
    <row r="532" spans="1:5" x14ac:dyDescent="0.3">
      <c r="A532" s="84"/>
      <c r="D532" s="12" t="s">
        <v>137</v>
      </c>
      <c r="E532" s="18"/>
    </row>
    <row r="533" spans="1:5" x14ac:dyDescent="0.3">
      <c r="A533" s="12" t="s">
        <v>418</v>
      </c>
      <c r="B533" s="12" t="s">
        <v>150</v>
      </c>
      <c r="C533" s="15" t="s">
        <v>135</v>
      </c>
      <c r="D533" s="12" t="s">
        <v>130</v>
      </c>
      <c r="E533" s="19" t="s">
        <v>419</v>
      </c>
    </row>
    <row r="534" spans="1:5" x14ac:dyDescent="0.3">
      <c r="A534" s="12" t="s">
        <v>420</v>
      </c>
      <c r="B534" s="12" t="s">
        <v>150</v>
      </c>
      <c r="C534" s="15" t="s">
        <v>135</v>
      </c>
      <c r="D534" s="12" t="s">
        <v>144</v>
      </c>
      <c r="E534" s="19" t="s">
        <v>421</v>
      </c>
    </row>
    <row r="535" spans="1:5" x14ac:dyDescent="0.3">
      <c r="A535" s="84" t="s">
        <v>422</v>
      </c>
      <c r="B535" s="12" t="s">
        <v>175</v>
      </c>
      <c r="C535" s="15" t="s">
        <v>129</v>
      </c>
      <c r="D535" s="12" t="s">
        <v>139</v>
      </c>
      <c r="E535" s="21" t="s">
        <v>423</v>
      </c>
    </row>
    <row r="536" spans="1:5" x14ac:dyDescent="0.3">
      <c r="A536" s="84"/>
      <c r="D536" s="12" t="s">
        <v>130</v>
      </c>
      <c r="E536" s="21"/>
    </row>
    <row r="537" spans="1:5" x14ac:dyDescent="0.3">
      <c r="A537" s="87" t="s">
        <v>424</v>
      </c>
      <c r="B537" s="12" t="s">
        <v>175</v>
      </c>
      <c r="C537" s="15" t="s">
        <v>129</v>
      </c>
      <c r="D537" s="12" t="s">
        <v>132</v>
      </c>
      <c r="E537" s="19" t="s">
        <v>425</v>
      </c>
    </row>
    <row r="538" spans="1:5" x14ac:dyDescent="0.3">
      <c r="A538" s="87"/>
      <c r="D538" s="12" t="s">
        <v>130</v>
      </c>
      <c r="E538" s="19"/>
    </row>
    <row r="539" spans="1:5" x14ac:dyDescent="0.3">
      <c r="A539" s="87" t="s">
        <v>426</v>
      </c>
      <c r="B539" s="12" t="s">
        <v>175</v>
      </c>
      <c r="C539" s="15" t="s">
        <v>129</v>
      </c>
      <c r="D539" s="12" t="s">
        <v>132</v>
      </c>
      <c r="E539" s="19" t="s">
        <v>427</v>
      </c>
    </row>
    <row r="540" spans="1:5" x14ac:dyDescent="0.3">
      <c r="A540" s="87"/>
      <c r="D540" s="12" t="s">
        <v>130</v>
      </c>
      <c r="E540" s="19"/>
    </row>
    <row r="541" spans="1:5" x14ac:dyDescent="0.3">
      <c r="A541" s="85" t="s">
        <v>428</v>
      </c>
      <c r="B541" s="12" t="s">
        <v>236</v>
      </c>
      <c r="C541" s="15" t="s">
        <v>129</v>
      </c>
      <c r="D541" s="12" t="s">
        <v>142</v>
      </c>
      <c r="E541" s="19" t="s">
        <v>429</v>
      </c>
    </row>
    <row r="542" spans="1:5" x14ac:dyDescent="0.3">
      <c r="A542" s="85"/>
      <c r="D542" s="12" t="s">
        <v>130</v>
      </c>
      <c r="E542" s="19"/>
    </row>
    <row r="543" spans="1:5" x14ac:dyDescent="0.3">
      <c r="A543" s="86" t="s">
        <v>430</v>
      </c>
      <c r="B543" s="12" t="s">
        <v>232</v>
      </c>
      <c r="C543" s="15" t="s">
        <v>129</v>
      </c>
      <c r="D543" s="12" t="s">
        <v>137</v>
      </c>
      <c r="E543" s="19" t="s">
        <v>431</v>
      </c>
    </row>
    <row r="544" spans="1:5" x14ac:dyDescent="0.3">
      <c r="A544" s="86"/>
      <c r="D544" s="12" t="s">
        <v>130</v>
      </c>
      <c r="E544" s="19"/>
    </row>
    <row r="545" spans="1:5" x14ac:dyDescent="0.3">
      <c r="A545" s="86" t="s">
        <v>432</v>
      </c>
      <c r="B545" s="12" t="s">
        <v>175</v>
      </c>
      <c r="C545" s="15" t="s">
        <v>129</v>
      </c>
      <c r="D545" s="12" t="s">
        <v>132</v>
      </c>
      <c r="E545" s="19" t="s">
        <v>433</v>
      </c>
    </row>
    <row r="546" spans="1:5" x14ac:dyDescent="0.3">
      <c r="A546" s="86"/>
      <c r="D546" s="12" t="s">
        <v>130</v>
      </c>
      <c r="E546" s="19"/>
    </row>
    <row r="547" spans="1:5" ht="28.8" x14ac:dyDescent="0.3">
      <c r="A547" s="86" t="s">
        <v>434</v>
      </c>
      <c r="B547" s="12" t="s">
        <v>229</v>
      </c>
      <c r="C547" s="15" t="s">
        <v>129</v>
      </c>
      <c r="D547" s="12" t="s">
        <v>147</v>
      </c>
      <c r="E547" s="19" t="s">
        <v>435</v>
      </c>
    </row>
    <row r="548" spans="1:5" x14ac:dyDescent="0.3">
      <c r="A548" s="86"/>
      <c r="D548" s="12" t="s">
        <v>130</v>
      </c>
      <c r="E548" s="19"/>
    </row>
    <row r="549" spans="1:5" x14ac:dyDescent="0.3">
      <c r="A549" s="86" t="s">
        <v>436</v>
      </c>
      <c r="B549" s="12" t="s">
        <v>238</v>
      </c>
      <c r="C549" s="15" t="s">
        <v>129</v>
      </c>
      <c r="D549" s="12" t="s">
        <v>142</v>
      </c>
      <c r="E549" s="19" t="s">
        <v>437</v>
      </c>
    </row>
    <row r="550" spans="1:5" x14ac:dyDescent="0.3">
      <c r="A550" s="86"/>
      <c r="D550" s="12" t="s">
        <v>130</v>
      </c>
      <c r="E550" s="19"/>
    </row>
    <row r="551" spans="1:5" ht="28.8" x14ac:dyDescent="0.3">
      <c r="A551" s="86" t="s">
        <v>438</v>
      </c>
      <c r="B551" s="12" t="s">
        <v>229</v>
      </c>
      <c r="C551" s="15" t="s">
        <v>129</v>
      </c>
      <c r="D551" s="12" t="s">
        <v>147</v>
      </c>
      <c r="E551" s="19" t="s">
        <v>439</v>
      </c>
    </row>
    <row r="552" spans="1:5" x14ac:dyDescent="0.3">
      <c r="A552" s="86"/>
      <c r="D552" s="12" t="s">
        <v>130</v>
      </c>
      <c r="E552" s="19"/>
    </row>
    <row r="553" spans="1:5" x14ac:dyDescent="0.3">
      <c r="A553" s="85" t="s">
        <v>440</v>
      </c>
      <c r="B553" s="12" t="s">
        <v>274</v>
      </c>
      <c r="C553" s="15" t="s">
        <v>129</v>
      </c>
      <c r="D553" s="12" t="s">
        <v>130</v>
      </c>
      <c r="E553" s="19" t="s">
        <v>441</v>
      </c>
    </row>
    <row r="554" spans="1:5" x14ac:dyDescent="0.3">
      <c r="A554" s="85"/>
      <c r="C554" s="15" t="s">
        <v>140</v>
      </c>
      <c r="D554" s="12" t="s">
        <v>142</v>
      </c>
      <c r="E554" s="19"/>
    </row>
    <row r="555" spans="1:5" x14ac:dyDescent="0.3">
      <c r="A555" s="86" t="s">
        <v>442</v>
      </c>
      <c r="B555" s="12" t="s">
        <v>225</v>
      </c>
      <c r="C555" s="15" t="s">
        <v>129</v>
      </c>
      <c r="D555" s="12" t="s">
        <v>130</v>
      </c>
      <c r="E555" s="19" t="s">
        <v>443</v>
      </c>
    </row>
    <row r="556" spans="1:5" x14ac:dyDescent="0.3">
      <c r="A556" s="86"/>
      <c r="C556" s="15" t="s">
        <v>160</v>
      </c>
      <c r="E556" s="19"/>
    </row>
    <row r="557" spans="1:5" x14ac:dyDescent="0.3">
      <c r="A557" s="86" t="s">
        <v>444</v>
      </c>
      <c r="B557" s="12" t="s">
        <v>175</v>
      </c>
      <c r="C557" s="15" t="s">
        <v>129</v>
      </c>
      <c r="D557" s="12" t="s">
        <v>132</v>
      </c>
      <c r="E557" s="19" t="s">
        <v>445</v>
      </c>
    </row>
    <row r="558" spans="1:5" x14ac:dyDescent="0.3">
      <c r="A558" s="86"/>
      <c r="D558" s="12" t="s">
        <v>130</v>
      </c>
      <c r="E558" s="19"/>
    </row>
    <row r="559" spans="1:5" x14ac:dyDescent="0.3">
      <c r="A559" s="84" t="s">
        <v>446</v>
      </c>
      <c r="B559" s="12" t="s">
        <v>128</v>
      </c>
      <c r="C559" s="15" t="s">
        <v>140</v>
      </c>
      <c r="D559" s="12" t="s">
        <v>132</v>
      </c>
      <c r="E559" s="19" t="s">
        <v>447</v>
      </c>
    </row>
    <row r="560" spans="1:5" x14ac:dyDescent="0.3">
      <c r="A560" s="84"/>
      <c r="B560" s="12" t="s">
        <v>236</v>
      </c>
      <c r="C560" s="15" t="s">
        <v>134</v>
      </c>
      <c r="D560" s="12" t="s">
        <v>142</v>
      </c>
      <c r="E560" s="19"/>
    </row>
    <row r="561" spans="1:5" x14ac:dyDescent="0.3">
      <c r="A561" s="84" t="s">
        <v>448</v>
      </c>
      <c r="B561" s="12" t="s">
        <v>128</v>
      </c>
      <c r="C561" s="15" t="s">
        <v>140</v>
      </c>
      <c r="D561" s="12" t="s">
        <v>132</v>
      </c>
      <c r="E561" s="19" t="s">
        <v>447</v>
      </c>
    </row>
    <row r="562" spans="1:5" x14ac:dyDescent="0.3">
      <c r="A562" s="84"/>
      <c r="B562" s="12" t="s">
        <v>236</v>
      </c>
      <c r="C562" s="15" t="s">
        <v>134</v>
      </c>
      <c r="D562" s="12" t="s">
        <v>142</v>
      </c>
      <c r="E562" s="19"/>
    </row>
    <row r="563" spans="1:5" x14ac:dyDescent="0.3">
      <c r="A563" s="84" t="s">
        <v>449</v>
      </c>
      <c r="B563" s="12" t="s">
        <v>128</v>
      </c>
      <c r="C563" s="15" t="s">
        <v>154</v>
      </c>
      <c r="D563" s="12" t="s">
        <v>132</v>
      </c>
      <c r="E563" s="19" t="s">
        <v>447</v>
      </c>
    </row>
    <row r="564" spans="1:5" x14ac:dyDescent="0.3">
      <c r="A564" s="84"/>
      <c r="B564" s="12" t="s">
        <v>236</v>
      </c>
      <c r="C564" s="15" t="s">
        <v>140</v>
      </c>
      <c r="D564" s="12" t="s">
        <v>142</v>
      </c>
      <c r="E564" s="19"/>
    </row>
    <row r="565" spans="1:5" x14ac:dyDescent="0.3">
      <c r="A565" s="84" t="s">
        <v>450</v>
      </c>
      <c r="B565" s="12" t="s">
        <v>175</v>
      </c>
      <c r="C565" s="15" t="s">
        <v>146</v>
      </c>
      <c r="D565" s="12" t="s">
        <v>132</v>
      </c>
      <c r="E565" s="19" t="s">
        <v>447</v>
      </c>
    </row>
    <row r="566" spans="1:5" x14ac:dyDescent="0.3">
      <c r="A566" s="84"/>
      <c r="B566" s="12" t="s">
        <v>232</v>
      </c>
      <c r="C566" s="15" t="s">
        <v>134</v>
      </c>
      <c r="D566" s="12" t="s">
        <v>142</v>
      </c>
      <c r="E566" s="19"/>
    </row>
    <row r="567" spans="1:5" ht="28.95" customHeight="1" x14ac:dyDescent="0.3">
      <c r="A567" s="84" t="s">
        <v>451</v>
      </c>
      <c r="B567" s="12" t="s">
        <v>342</v>
      </c>
      <c r="C567" s="15" t="s">
        <v>140</v>
      </c>
      <c r="D567" s="12" t="s">
        <v>142</v>
      </c>
      <c r="E567" s="19" t="s">
        <v>447</v>
      </c>
    </row>
    <row r="568" spans="1:5" x14ac:dyDescent="0.3">
      <c r="A568" s="84"/>
      <c r="C568" s="15" t="s">
        <v>154</v>
      </c>
      <c r="E568" s="19"/>
    </row>
    <row r="569" spans="1:5" ht="28.8" x14ac:dyDescent="0.3">
      <c r="A569" s="12" t="s">
        <v>452</v>
      </c>
      <c r="B569" s="12" t="s">
        <v>236</v>
      </c>
      <c r="C569" s="15" t="s">
        <v>154</v>
      </c>
      <c r="D569" s="12" t="s">
        <v>147</v>
      </c>
      <c r="E569" s="19" t="s">
        <v>447</v>
      </c>
    </row>
    <row r="570" spans="1:5" x14ac:dyDescent="0.3">
      <c r="A570" s="84" t="s">
        <v>453</v>
      </c>
      <c r="B570" s="12" t="s">
        <v>190</v>
      </c>
      <c r="C570" s="15" t="s">
        <v>146</v>
      </c>
      <c r="D570" s="12" t="s">
        <v>144</v>
      </c>
      <c r="E570" s="19" t="s">
        <v>447</v>
      </c>
    </row>
    <row r="571" spans="1:5" x14ac:dyDescent="0.3">
      <c r="A571" s="84"/>
      <c r="B571" s="12" t="s">
        <v>236</v>
      </c>
      <c r="E571" s="19"/>
    </row>
    <row r="572" spans="1:5" ht="28.95" customHeight="1" x14ac:dyDescent="0.3">
      <c r="A572" s="84" t="s">
        <v>454</v>
      </c>
      <c r="B572" s="12" t="s">
        <v>213</v>
      </c>
      <c r="C572" s="15" t="s">
        <v>146</v>
      </c>
      <c r="D572" s="12" t="s">
        <v>132</v>
      </c>
      <c r="E572" s="19" t="s">
        <v>447</v>
      </c>
    </row>
    <row r="573" spans="1:5" x14ac:dyDescent="0.3">
      <c r="A573" s="84"/>
      <c r="B573" s="12" t="s">
        <v>238</v>
      </c>
      <c r="E573" s="19"/>
    </row>
    <row r="574" spans="1:5" ht="31.95" customHeight="1" x14ac:dyDescent="0.3">
      <c r="A574" s="84" t="s">
        <v>455</v>
      </c>
      <c r="B574" s="12" t="s">
        <v>213</v>
      </c>
      <c r="C574" s="15" t="s">
        <v>154</v>
      </c>
      <c r="D574" s="12" t="s">
        <v>147</v>
      </c>
      <c r="E574" s="19" t="s">
        <v>447</v>
      </c>
    </row>
    <row r="575" spans="1:5" ht="31.95" customHeight="1" x14ac:dyDescent="0.3">
      <c r="A575" s="84"/>
      <c r="B575" s="12" t="s">
        <v>236</v>
      </c>
      <c r="E575" s="19"/>
    </row>
    <row r="576" spans="1:5" ht="28.95" customHeight="1" x14ac:dyDescent="0.3">
      <c r="A576" s="84" t="s">
        <v>456</v>
      </c>
      <c r="B576" s="12" t="s">
        <v>248</v>
      </c>
      <c r="C576" s="15" t="s">
        <v>154</v>
      </c>
      <c r="D576" s="12" t="s">
        <v>142</v>
      </c>
      <c r="E576" s="19" t="s">
        <v>447</v>
      </c>
    </row>
    <row r="577" spans="1:5" x14ac:dyDescent="0.3">
      <c r="A577" s="84"/>
      <c r="B577" s="12" t="s">
        <v>232</v>
      </c>
      <c r="E577" s="19"/>
    </row>
    <row r="578" spans="1:5" ht="57" customHeight="1" x14ac:dyDescent="0.3">
      <c r="A578" s="84" t="s">
        <v>457</v>
      </c>
      <c r="B578" s="12" t="s">
        <v>264</v>
      </c>
      <c r="C578" s="15" t="s">
        <v>154</v>
      </c>
      <c r="D578" s="12" t="s">
        <v>142</v>
      </c>
      <c r="E578" s="19" t="s">
        <v>447</v>
      </c>
    </row>
    <row r="579" spans="1:5" ht="28.8" x14ac:dyDescent="0.3">
      <c r="A579" s="84"/>
      <c r="B579" s="12" t="s">
        <v>342</v>
      </c>
      <c r="D579" s="12" t="s">
        <v>147</v>
      </c>
      <c r="E579" s="19"/>
    </row>
    <row r="580" spans="1:5" ht="43.2" customHeight="1" x14ac:dyDescent="0.3">
      <c r="A580" s="84" t="s">
        <v>458</v>
      </c>
      <c r="B580" s="12" t="s">
        <v>274</v>
      </c>
      <c r="C580" s="15" t="s">
        <v>140</v>
      </c>
      <c r="D580" s="12" t="s">
        <v>142</v>
      </c>
      <c r="E580" s="19" t="s">
        <v>447</v>
      </c>
    </row>
    <row r="581" spans="1:5" x14ac:dyDescent="0.3">
      <c r="A581" s="84"/>
      <c r="B581" s="12" t="s">
        <v>357</v>
      </c>
      <c r="C581" s="15" t="s">
        <v>154</v>
      </c>
      <c r="E581" s="19"/>
    </row>
    <row r="582" spans="1:5" ht="43.2" customHeight="1" x14ac:dyDescent="0.3">
      <c r="A582" s="84" t="s">
        <v>459</v>
      </c>
      <c r="B582" s="12" t="s">
        <v>238</v>
      </c>
      <c r="C582" s="15" t="s">
        <v>140</v>
      </c>
      <c r="D582" s="12" t="s">
        <v>130</v>
      </c>
      <c r="E582" s="19" t="s">
        <v>447</v>
      </c>
    </row>
    <row r="583" spans="1:5" x14ac:dyDescent="0.3">
      <c r="A583" s="84"/>
      <c r="B583" s="12" t="s">
        <v>229</v>
      </c>
      <c r="E583" s="19"/>
    </row>
    <row r="584" spans="1:5" ht="28.95" customHeight="1" x14ac:dyDescent="0.3">
      <c r="A584" s="84" t="s">
        <v>460</v>
      </c>
      <c r="B584" s="12" t="s">
        <v>236</v>
      </c>
      <c r="C584" s="15" t="s">
        <v>140</v>
      </c>
      <c r="D584" s="12" t="s">
        <v>142</v>
      </c>
      <c r="E584" s="19" t="s">
        <v>447</v>
      </c>
    </row>
    <row r="585" spans="1:5" x14ac:dyDescent="0.3">
      <c r="A585" s="84"/>
      <c r="B585" s="12" t="s">
        <v>175</v>
      </c>
      <c r="C585" s="15" t="s">
        <v>154</v>
      </c>
      <c r="E585" s="19"/>
    </row>
    <row r="586" spans="1:5" x14ac:dyDescent="0.3">
      <c r="A586" s="84" t="s">
        <v>461</v>
      </c>
      <c r="B586" s="12" t="s">
        <v>236</v>
      </c>
      <c r="C586" s="15" t="s">
        <v>140</v>
      </c>
      <c r="D586" s="12" t="s">
        <v>130</v>
      </c>
      <c r="E586" s="19" t="s">
        <v>447</v>
      </c>
    </row>
    <row r="587" spans="1:5" x14ac:dyDescent="0.3">
      <c r="A587" s="84"/>
      <c r="B587" s="12" t="s">
        <v>175</v>
      </c>
      <c r="E587" s="19"/>
    </row>
    <row r="588" spans="1:5" ht="28.95" customHeight="1" x14ac:dyDescent="0.3">
      <c r="A588" s="84" t="s">
        <v>462</v>
      </c>
      <c r="B588" s="12" t="s">
        <v>236</v>
      </c>
      <c r="C588" s="15" t="s">
        <v>140</v>
      </c>
      <c r="D588" s="12" t="s">
        <v>130</v>
      </c>
      <c r="E588" s="19" t="s">
        <v>447</v>
      </c>
    </row>
    <row r="589" spans="1:5" x14ac:dyDescent="0.3">
      <c r="A589" s="84"/>
      <c r="B589" s="12" t="s">
        <v>175</v>
      </c>
      <c r="E589" s="19"/>
    </row>
    <row r="590" spans="1:5" ht="28.8" x14ac:dyDescent="0.3">
      <c r="A590" s="12" t="s">
        <v>463</v>
      </c>
      <c r="B590" s="12" t="s">
        <v>236</v>
      </c>
      <c r="C590" s="15" t="s">
        <v>140</v>
      </c>
      <c r="D590" s="12" t="s">
        <v>142</v>
      </c>
      <c r="E590" s="19" t="s">
        <v>447</v>
      </c>
    </row>
    <row r="591" spans="1:5" ht="43.2" customHeight="1" x14ac:dyDescent="0.3">
      <c r="A591" s="84" t="s">
        <v>464</v>
      </c>
      <c r="B591" s="12" t="s">
        <v>236</v>
      </c>
      <c r="C591" s="15" t="s">
        <v>135</v>
      </c>
      <c r="D591" s="12" t="s">
        <v>142</v>
      </c>
      <c r="E591" s="19" t="s">
        <v>447</v>
      </c>
    </row>
    <row r="592" spans="1:5" x14ac:dyDescent="0.3">
      <c r="A592" s="84"/>
      <c r="B592" s="12" t="s">
        <v>342</v>
      </c>
      <c r="C592" s="15" t="s">
        <v>146</v>
      </c>
      <c r="E592" s="19"/>
    </row>
    <row r="593" spans="1:5" ht="28.8" x14ac:dyDescent="0.3">
      <c r="A593" s="12" t="s">
        <v>465</v>
      </c>
      <c r="B593" s="12" t="s">
        <v>236</v>
      </c>
      <c r="C593" s="15" t="s">
        <v>140</v>
      </c>
      <c r="D593" s="12" t="s">
        <v>147</v>
      </c>
      <c r="E593" s="19" t="s">
        <v>447</v>
      </c>
    </row>
    <row r="594" spans="1:5" ht="28.8" x14ac:dyDescent="0.3">
      <c r="A594" s="84" t="s">
        <v>466</v>
      </c>
      <c r="B594" s="12" t="s">
        <v>232</v>
      </c>
      <c r="C594" s="15" t="s">
        <v>140</v>
      </c>
      <c r="D594" s="12" t="s">
        <v>147</v>
      </c>
      <c r="E594" s="19" t="s">
        <v>447</v>
      </c>
    </row>
    <row r="595" spans="1:5" x14ac:dyDescent="0.3">
      <c r="A595" s="84"/>
      <c r="D595" s="12" t="s">
        <v>130</v>
      </c>
      <c r="E595" s="19"/>
    </row>
    <row r="596" spans="1:5" ht="28.95" customHeight="1" x14ac:dyDescent="0.3">
      <c r="A596" s="84" t="s">
        <v>467</v>
      </c>
      <c r="B596" s="12" t="s">
        <v>342</v>
      </c>
      <c r="C596" s="15" t="s">
        <v>146</v>
      </c>
      <c r="D596" s="12" t="s">
        <v>130</v>
      </c>
      <c r="E596" s="19" t="s">
        <v>447</v>
      </c>
    </row>
    <row r="597" spans="1:5" x14ac:dyDescent="0.3">
      <c r="A597" s="84"/>
      <c r="B597" s="12" t="s">
        <v>248</v>
      </c>
      <c r="C597" s="15" t="s">
        <v>140</v>
      </c>
      <c r="E597" s="19"/>
    </row>
    <row r="598" spans="1:5" x14ac:dyDescent="0.3">
      <c r="A598" s="84" t="s">
        <v>468</v>
      </c>
      <c r="B598" s="12" t="s">
        <v>229</v>
      </c>
      <c r="C598" s="15" t="s">
        <v>154</v>
      </c>
      <c r="D598" s="12" t="s">
        <v>142</v>
      </c>
      <c r="E598" s="19" t="s">
        <v>447</v>
      </c>
    </row>
    <row r="599" spans="1:5" ht="28.8" x14ac:dyDescent="0.3">
      <c r="A599" s="84"/>
      <c r="B599" s="12" t="s">
        <v>274</v>
      </c>
      <c r="D599" s="12" t="s">
        <v>147</v>
      </c>
      <c r="E599" s="19"/>
    </row>
    <row r="600" spans="1:5" x14ac:dyDescent="0.3">
      <c r="A600" s="84" t="s">
        <v>469</v>
      </c>
      <c r="B600" s="12" t="s">
        <v>229</v>
      </c>
      <c r="C600" s="15" t="s">
        <v>135</v>
      </c>
      <c r="D600" s="12" t="s">
        <v>139</v>
      </c>
      <c r="E600" s="19" t="s">
        <v>447</v>
      </c>
    </row>
    <row r="601" spans="1:5" ht="28.8" x14ac:dyDescent="0.3">
      <c r="A601" s="84"/>
      <c r="D601" s="12" t="s">
        <v>147</v>
      </c>
      <c r="E601" s="19"/>
    </row>
    <row r="602" spans="1:5" ht="28.8" x14ac:dyDescent="0.3">
      <c r="A602" s="12" t="s">
        <v>470</v>
      </c>
      <c r="B602" s="12" t="s">
        <v>229</v>
      </c>
      <c r="C602" s="15" t="s">
        <v>140</v>
      </c>
      <c r="D602" s="12" t="s">
        <v>142</v>
      </c>
      <c r="E602" s="19" t="s">
        <v>447</v>
      </c>
    </row>
    <row r="603" spans="1:5" ht="28.8" x14ac:dyDescent="0.3">
      <c r="A603" s="12" t="s">
        <v>471</v>
      </c>
      <c r="B603" s="12" t="s">
        <v>225</v>
      </c>
      <c r="C603" s="15" t="s">
        <v>129</v>
      </c>
      <c r="D603" s="12" t="s">
        <v>142</v>
      </c>
      <c r="E603" s="19" t="s">
        <v>447</v>
      </c>
    </row>
    <row r="604" spans="1:5" ht="28.8" x14ac:dyDescent="0.3">
      <c r="A604" s="12" t="s">
        <v>472</v>
      </c>
      <c r="B604" s="12" t="s">
        <v>150</v>
      </c>
      <c r="C604" s="15" t="s">
        <v>129</v>
      </c>
      <c r="D604" s="12" t="s">
        <v>142</v>
      </c>
      <c r="E604" s="19" t="s">
        <v>447</v>
      </c>
    </row>
    <row r="605" spans="1:5" ht="28.95" customHeight="1" x14ac:dyDescent="0.3">
      <c r="A605" s="84" t="s">
        <v>473</v>
      </c>
      <c r="B605" s="12" t="s">
        <v>128</v>
      </c>
      <c r="C605" s="15" t="s">
        <v>140</v>
      </c>
      <c r="D605" s="12" t="s">
        <v>130</v>
      </c>
      <c r="E605" s="19" t="s">
        <v>447</v>
      </c>
    </row>
    <row r="606" spans="1:5" x14ac:dyDescent="0.3">
      <c r="A606" s="84"/>
      <c r="B606" s="12" t="s">
        <v>150</v>
      </c>
      <c r="C606" s="15" t="s">
        <v>134</v>
      </c>
      <c r="E606" s="19"/>
    </row>
    <row r="607" spans="1:5" x14ac:dyDescent="0.3">
      <c r="A607" s="84" t="s">
        <v>474</v>
      </c>
      <c r="B607" s="12" t="s">
        <v>232</v>
      </c>
      <c r="C607" s="15" t="s">
        <v>140</v>
      </c>
      <c r="D607" s="12" t="s">
        <v>130</v>
      </c>
      <c r="E607" s="19" t="s">
        <v>447</v>
      </c>
    </row>
    <row r="608" spans="1:5" x14ac:dyDescent="0.3">
      <c r="A608" s="84"/>
      <c r="C608" s="15" t="s">
        <v>154</v>
      </c>
      <c r="E608" s="19"/>
    </row>
    <row r="609" spans="1:5" x14ac:dyDescent="0.3">
      <c r="A609" s="84" t="s">
        <v>475</v>
      </c>
      <c r="B609" s="12" t="s">
        <v>175</v>
      </c>
      <c r="C609" s="15" t="s">
        <v>134</v>
      </c>
      <c r="D609" s="12" t="s">
        <v>132</v>
      </c>
      <c r="E609" s="19" t="s">
        <v>447</v>
      </c>
    </row>
    <row r="610" spans="1:5" x14ac:dyDescent="0.3">
      <c r="A610" s="84"/>
      <c r="B610" s="12" t="s">
        <v>150</v>
      </c>
      <c r="C610" s="15" t="s">
        <v>146</v>
      </c>
      <c r="D610" s="12" t="s">
        <v>130</v>
      </c>
      <c r="E610" s="19"/>
    </row>
    <row r="611" spans="1:5" ht="57.6" customHeight="1" x14ac:dyDescent="0.3">
      <c r="A611" s="84" t="s">
        <v>476</v>
      </c>
      <c r="B611" s="12" t="s">
        <v>190</v>
      </c>
      <c r="C611" s="15" t="s">
        <v>135</v>
      </c>
      <c r="D611" s="12" t="s">
        <v>130</v>
      </c>
      <c r="E611" s="19" t="s">
        <v>447</v>
      </c>
    </row>
    <row r="612" spans="1:5" x14ac:dyDescent="0.3">
      <c r="A612" s="84"/>
      <c r="B612" s="12" t="s">
        <v>225</v>
      </c>
      <c r="C612" s="15" t="s">
        <v>146</v>
      </c>
      <c r="D612" s="12" t="s">
        <v>144</v>
      </c>
      <c r="E612" s="19"/>
    </row>
    <row r="613" spans="1:5" x14ac:dyDescent="0.3">
      <c r="A613" s="84" t="s">
        <v>477</v>
      </c>
      <c r="B613" s="12" t="s">
        <v>190</v>
      </c>
      <c r="C613" s="15" t="s">
        <v>134</v>
      </c>
      <c r="D613" s="12" t="s">
        <v>144</v>
      </c>
      <c r="E613" s="19" t="s">
        <v>447</v>
      </c>
    </row>
    <row r="614" spans="1:5" x14ac:dyDescent="0.3">
      <c r="A614" s="84"/>
      <c r="B614" s="12" t="s">
        <v>150</v>
      </c>
      <c r="C614" s="15" t="s">
        <v>146</v>
      </c>
      <c r="D614" s="12" t="s">
        <v>130</v>
      </c>
      <c r="E614" s="19"/>
    </row>
    <row r="615" spans="1:5" x14ac:dyDescent="0.3">
      <c r="A615" s="84" t="s">
        <v>478</v>
      </c>
      <c r="B615" s="12" t="s">
        <v>213</v>
      </c>
      <c r="C615" s="15" t="s">
        <v>135</v>
      </c>
      <c r="D615" s="12" t="s">
        <v>132</v>
      </c>
      <c r="E615" s="19" t="s">
        <v>447</v>
      </c>
    </row>
    <row r="616" spans="1:5" x14ac:dyDescent="0.3">
      <c r="A616" s="84"/>
      <c r="B616" s="12" t="s">
        <v>225</v>
      </c>
      <c r="C616" s="15" t="s">
        <v>160</v>
      </c>
      <c r="D616" s="12" t="s">
        <v>130</v>
      </c>
      <c r="E616" s="19"/>
    </row>
    <row r="617" spans="1:5" ht="28.8" x14ac:dyDescent="0.3">
      <c r="A617" s="84" t="s">
        <v>479</v>
      </c>
      <c r="B617" s="12" t="s">
        <v>231</v>
      </c>
      <c r="C617" s="15" t="s">
        <v>129</v>
      </c>
      <c r="D617" s="12" t="s">
        <v>147</v>
      </c>
      <c r="E617" s="19" t="s">
        <v>447</v>
      </c>
    </row>
    <row r="618" spans="1:5" x14ac:dyDescent="0.3">
      <c r="A618" s="84"/>
      <c r="C618" s="15" t="s">
        <v>135</v>
      </c>
      <c r="D618" s="12" t="s">
        <v>130</v>
      </c>
      <c r="E618" s="19"/>
    </row>
    <row r="619" spans="1:5" ht="28.8" x14ac:dyDescent="0.3">
      <c r="A619" s="84" t="s">
        <v>480</v>
      </c>
      <c r="B619" s="12" t="s">
        <v>231</v>
      </c>
      <c r="C619" s="15" t="s">
        <v>134</v>
      </c>
      <c r="D619" s="12" t="s">
        <v>147</v>
      </c>
      <c r="E619" s="19" t="s">
        <v>447</v>
      </c>
    </row>
    <row r="620" spans="1:5" x14ac:dyDescent="0.3">
      <c r="A620" s="84"/>
      <c r="B620" s="12" t="s">
        <v>150</v>
      </c>
      <c r="C620" s="15" t="s">
        <v>154</v>
      </c>
      <c r="D620" s="12" t="s">
        <v>142</v>
      </c>
      <c r="E620" s="19"/>
    </row>
    <row r="621" spans="1:5" x14ac:dyDescent="0.3">
      <c r="A621" s="84"/>
      <c r="D621" s="12" t="s">
        <v>130</v>
      </c>
      <c r="E621" s="19"/>
    </row>
    <row r="622" spans="1:5" ht="28.8" x14ac:dyDescent="0.3">
      <c r="A622" s="84" t="s">
        <v>481</v>
      </c>
      <c r="B622" s="12" t="s">
        <v>248</v>
      </c>
      <c r="C622" s="15" t="s">
        <v>154</v>
      </c>
      <c r="D622" s="12" t="s">
        <v>147</v>
      </c>
      <c r="E622" s="19" t="s">
        <v>447</v>
      </c>
    </row>
    <row r="623" spans="1:5" x14ac:dyDescent="0.3">
      <c r="A623" s="84"/>
      <c r="B623" s="12" t="s">
        <v>150</v>
      </c>
      <c r="C623" s="15" t="s">
        <v>134</v>
      </c>
      <c r="D623" s="12" t="s">
        <v>130</v>
      </c>
      <c r="E623" s="19"/>
    </row>
    <row r="624" spans="1:5" ht="28.95" customHeight="1" x14ac:dyDescent="0.3">
      <c r="A624" s="84" t="s">
        <v>482</v>
      </c>
      <c r="B624" s="12" t="s">
        <v>264</v>
      </c>
      <c r="C624" s="15" t="s">
        <v>129</v>
      </c>
      <c r="D624" s="12" t="s">
        <v>130</v>
      </c>
      <c r="E624" s="19" t="s">
        <v>447</v>
      </c>
    </row>
    <row r="625" spans="1:5" x14ac:dyDescent="0.3">
      <c r="A625" s="84"/>
      <c r="B625" s="12" t="s">
        <v>232</v>
      </c>
      <c r="C625" s="15" t="s">
        <v>140</v>
      </c>
      <c r="E625" s="19"/>
    </row>
    <row r="626" spans="1:5" ht="28.95" customHeight="1" x14ac:dyDescent="0.3">
      <c r="A626" s="84" t="s">
        <v>483</v>
      </c>
      <c r="B626" s="12" t="s">
        <v>274</v>
      </c>
      <c r="C626" s="15" t="s">
        <v>154</v>
      </c>
      <c r="D626" s="12" t="s">
        <v>130</v>
      </c>
      <c r="E626" s="19" t="s">
        <v>447</v>
      </c>
    </row>
    <row r="627" spans="1:5" x14ac:dyDescent="0.3">
      <c r="A627" s="84"/>
      <c r="B627" s="12" t="s">
        <v>150</v>
      </c>
      <c r="C627" s="15" t="s">
        <v>134</v>
      </c>
      <c r="E627" s="19"/>
    </row>
    <row r="628" spans="1:5" ht="43.2" customHeight="1" x14ac:dyDescent="0.3">
      <c r="A628" s="84" t="s">
        <v>484</v>
      </c>
      <c r="B628" s="12" t="s">
        <v>238</v>
      </c>
      <c r="C628" s="15" t="s">
        <v>134</v>
      </c>
      <c r="D628" s="12" t="s">
        <v>130</v>
      </c>
      <c r="E628" s="19" t="s">
        <v>447</v>
      </c>
    </row>
    <row r="629" spans="1:5" x14ac:dyDescent="0.3">
      <c r="A629" s="84"/>
      <c r="B629" s="12" t="s">
        <v>150</v>
      </c>
      <c r="E629" s="19"/>
    </row>
    <row r="630" spans="1:5" ht="43.2" x14ac:dyDescent="0.3">
      <c r="A630" s="12" t="s">
        <v>485</v>
      </c>
      <c r="B630" s="12" t="s">
        <v>238</v>
      </c>
      <c r="C630" s="15" t="s">
        <v>134</v>
      </c>
      <c r="D630" s="12" t="s">
        <v>130</v>
      </c>
      <c r="E630" s="19" t="s">
        <v>447</v>
      </c>
    </row>
    <row r="631" spans="1:5" ht="28.95" customHeight="1" x14ac:dyDescent="0.3">
      <c r="A631" s="84" t="s">
        <v>486</v>
      </c>
      <c r="B631" s="12" t="s">
        <v>236</v>
      </c>
      <c r="C631" s="15" t="s">
        <v>140</v>
      </c>
      <c r="D631" s="12" t="s">
        <v>130</v>
      </c>
      <c r="E631" s="19" t="s">
        <v>447</v>
      </c>
    </row>
    <row r="632" spans="1:5" x14ac:dyDescent="0.3">
      <c r="A632" s="84"/>
      <c r="B632" s="12" t="s">
        <v>225</v>
      </c>
      <c r="C632" s="15" t="s">
        <v>146</v>
      </c>
      <c r="E632" s="19"/>
    </row>
    <row r="633" spans="1:5" x14ac:dyDescent="0.3">
      <c r="A633" s="84" t="s">
        <v>487</v>
      </c>
      <c r="B633" s="12" t="s">
        <v>232</v>
      </c>
      <c r="C633" s="15" t="s">
        <v>154</v>
      </c>
      <c r="D633" s="12" t="s">
        <v>130</v>
      </c>
      <c r="E633" s="19" t="s">
        <v>447</v>
      </c>
    </row>
    <row r="634" spans="1:5" ht="28.8" x14ac:dyDescent="0.3">
      <c r="A634" s="84"/>
      <c r="D634" s="12" t="s">
        <v>147</v>
      </c>
      <c r="E634" s="19"/>
    </row>
    <row r="635" spans="1:5" x14ac:dyDescent="0.3">
      <c r="A635" s="84"/>
      <c r="D635" s="12" t="s">
        <v>137</v>
      </c>
      <c r="E635" s="19"/>
    </row>
    <row r="636" spans="1:5" x14ac:dyDescent="0.3">
      <c r="A636" s="84" t="s">
        <v>488</v>
      </c>
      <c r="B636" s="12" t="s">
        <v>232</v>
      </c>
      <c r="C636" s="15" t="s">
        <v>146</v>
      </c>
      <c r="D636" s="12" t="s">
        <v>137</v>
      </c>
      <c r="E636" s="19" t="s">
        <v>447</v>
      </c>
    </row>
    <row r="637" spans="1:5" x14ac:dyDescent="0.3">
      <c r="A637" s="84"/>
      <c r="C637" s="15" t="s">
        <v>134</v>
      </c>
      <c r="E637" s="19"/>
    </row>
    <row r="638" spans="1:5" ht="28.8" x14ac:dyDescent="0.3">
      <c r="A638" s="84" t="s">
        <v>489</v>
      </c>
      <c r="B638" s="12" t="s">
        <v>342</v>
      </c>
      <c r="C638" s="15" t="s">
        <v>129</v>
      </c>
      <c r="D638" s="12" t="s">
        <v>147</v>
      </c>
      <c r="E638" s="19" t="s">
        <v>447</v>
      </c>
    </row>
    <row r="639" spans="1:5" x14ac:dyDescent="0.3">
      <c r="A639" s="84"/>
      <c r="C639" s="15" t="s">
        <v>140</v>
      </c>
      <c r="E639" s="19"/>
    </row>
    <row r="640" spans="1:5" ht="28.8" x14ac:dyDescent="0.3">
      <c r="A640" s="84" t="s">
        <v>490</v>
      </c>
      <c r="B640" s="12" t="s">
        <v>357</v>
      </c>
      <c r="C640" s="15" t="s">
        <v>140</v>
      </c>
      <c r="D640" s="12" t="s">
        <v>147</v>
      </c>
      <c r="E640" s="19" t="s">
        <v>447</v>
      </c>
    </row>
    <row r="641" spans="1:5" x14ac:dyDescent="0.3">
      <c r="A641" s="84"/>
      <c r="C641" s="15" t="s">
        <v>129</v>
      </c>
      <c r="E641" s="19"/>
    </row>
    <row r="642" spans="1:5" ht="28.8" x14ac:dyDescent="0.3">
      <c r="A642" s="84" t="s">
        <v>491</v>
      </c>
      <c r="B642" s="12" t="s">
        <v>229</v>
      </c>
      <c r="C642" s="15" t="s">
        <v>140</v>
      </c>
      <c r="D642" s="12" t="s">
        <v>147</v>
      </c>
      <c r="E642" s="19" t="s">
        <v>447</v>
      </c>
    </row>
    <row r="643" spans="1:5" x14ac:dyDescent="0.3">
      <c r="A643" s="84"/>
      <c r="C643" s="15" t="s">
        <v>160</v>
      </c>
      <c r="D643" s="12" t="s">
        <v>130</v>
      </c>
      <c r="E643" s="19"/>
    </row>
    <row r="644" spans="1:5" x14ac:dyDescent="0.3">
      <c r="A644" s="12" t="s">
        <v>492</v>
      </c>
      <c r="B644" s="12" t="s">
        <v>225</v>
      </c>
      <c r="C644" s="15" t="s">
        <v>140</v>
      </c>
      <c r="D644" s="12" t="s">
        <v>136</v>
      </c>
      <c r="E644" s="19" t="s">
        <v>447</v>
      </c>
    </row>
    <row r="645" spans="1:5" ht="28.8" x14ac:dyDescent="0.3">
      <c r="A645" s="12" t="s">
        <v>493</v>
      </c>
      <c r="B645" s="12" t="s">
        <v>225</v>
      </c>
      <c r="C645" s="15" t="s">
        <v>129</v>
      </c>
      <c r="D645" s="12" t="s">
        <v>130</v>
      </c>
      <c r="E645" s="19" t="s">
        <v>447</v>
      </c>
    </row>
    <row r="646" spans="1:5" ht="28.8" x14ac:dyDescent="0.3">
      <c r="A646" s="12" t="s">
        <v>402</v>
      </c>
      <c r="B646" s="12" t="s">
        <v>225</v>
      </c>
      <c r="C646" s="15" t="s">
        <v>129</v>
      </c>
      <c r="D646" s="12" t="s">
        <v>130</v>
      </c>
      <c r="E646" s="19" t="s">
        <v>447</v>
      </c>
    </row>
    <row r="647" spans="1:5" x14ac:dyDescent="0.3">
      <c r="A647" s="84" t="s">
        <v>494</v>
      </c>
      <c r="B647" s="12" t="s">
        <v>150</v>
      </c>
      <c r="C647" s="15" t="s">
        <v>140</v>
      </c>
      <c r="D647" s="12" t="s">
        <v>130</v>
      </c>
      <c r="E647" s="19" t="s">
        <v>447</v>
      </c>
    </row>
    <row r="648" spans="1:5" x14ac:dyDescent="0.3">
      <c r="A648" s="84"/>
      <c r="E648" s="19"/>
    </row>
    <row r="649" spans="1:5" x14ac:dyDescent="0.3">
      <c r="A649" s="12" t="s">
        <v>495</v>
      </c>
      <c r="B649" s="12" t="s">
        <v>150</v>
      </c>
      <c r="C649" s="15" t="s">
        <v>140</v>
      </c>
      <c r="D649" s="12" t="s">
        <v>136</v>
      </c>
      <c r="E649" s="19" t="s">
        <v>447</v>
      </c>
    </row>
    <row r="650" spans="1:5" ht="28.95" customHeight="1" x14ac:dyDescent="0.3">
      <c r="A650" s="84" t="s">
        <v>496</v>
      </c>
      <c r="B650" s="12" t="s">
        <v>150</v>
      </c>
      <c r="C650" s="15" t="s">
        <v>134</v>
      </c>
      <c r="D650" s="12" t="s">
        <v>130</v>
      </c>
      <c r="E650" s="19" t="s">
        <v>447</v>
      </c>
    </row>
    <row r="651" spans="1:5" x14ac:dyDescent="0.3">
      <c r="A651" s="84"/>
      <c r="C651" s="15" t="s">
        <v>160</v>
      </c>
      <c r="E651" s="19"/>
    </row>
    <row r="652" spans="1:5" ht="28.8" x14ac:dyDescent="0.3">
      <c r="A652" s="12" t="s">
        <v>497</v>
      </c>
      <c r="B652" s="12" t="s">
        <v>150</v>
      </c>
      <c r="C652" s="15" t="s">
        <v>134</v>
      </c>
      <c r="D652" s="12" t="s">
        <v>130</v>
      </c>
      <c r="E652" s="19" t="s">
        <v>447</v>
      </c>
    </row>
    <row r="653" spans="1:5" x14ac:dyDescent="0.3">
      <c r="A653" s="12" t="s">
        <v>498</v>
      </c>
      <c r="B653" s="12" t="s">
        <v>150</v>
      </c>
      <c r="C653" s="15" t="s">
        <v>129</v>
      </c>
      <c r="D653" s="12" t="s">
        <v>130</v>
      </c>
      <c r="E653" s="19" t="s">
        <v>447</v>
      </c>
    </row>
    <row r="654" spans="1:5" x14ac:dyDescent="0.3">
      <c r="A654" s="84" t="s">
        <v>499</v>
      </c>
      <c r="B654" s="12" t="s">
        <v>150</v>
      </c>
      <c r="C654" s="15" t="s">
        <v>134</v>
      </c>
      <c r="D654" s="12" t="s">
        <v>130</v>
      </c>
      <c r="E654" s="19" t="s">
        <v>447</v>
      </c>
    </row>
    <row r="655" spans="1:5" x14ac:dyDescent="0.3">
      <c r="A655" s="84"/>
      <c r="C655" s="15" t="s">
        <v>160</v>
      </c>
      <c r="D655" s="12" t="s">
        <v>139</v>
      </c>
      <c r="E655" s="19"/>
    </row>
    <row r="656" spans="1:5" ht="28.8" x14ac:dyDescent="0.3">
      <c r="A656" s="84"/>
      <c r="D656" s="12" t="s">
        <v>147</v>
      </c>
      <c r="E656" s="19"/>
    </row>
    <row r="657" spans="1:5" ht="72" customHeight="1" x14ac:dyDescent="0.3">
      <c r="A657" s="84" t="s">
        <v>500</v>
      </c>
      <c r="B657" s="12" t="s">
        <v>128</v>
      </c>
      <c r="C657" s="15" t="s">
        <v>140</v>
      </c>
      <c r="D657" s="12" t="s">
        <v>130</v>
      </c>
      <c r="E657" s="19" t="s">
        <v>447</v>
      </c>
    </row>
    <row r="658" spans="1:5" x14ac:dyDescent="0.3">
      <c r="A658" s="84"/>
      <c r="B658" s="12" t="s">
        <v>232</v>
      </c>
      <c r="C658" s="15" t="s">
        <v>129</v>
      </c>
      <c r="E658" s="19"/>
    </row>
    <row r="659" spans="1:5" ht="43.2" customHeight="1" x14ac:dyDescent="0.3">
      <c r="A659" s="84" t="s">
        <v>501</v>
      </c>
      <c r="B659" s="12" t="s">
        <v>164</v>
      </c>
      <c r="C659" s="15" t="s">
        <v>134</v>
      </c>
      <c r="D659" s="12" t="s">
        <v>147</v>
      </c>
      <c r="E659" s="19" t="s">
        <v>447</v>
      </c>
    </row>
    <row r="660" spans="1:5" ht="43.2" customHeight="1" x14ac:dyDescent="0.3">
      <c r="A660" s="84"/>
      <c r="C660" s="15" t="s">
        <v>140</v>
      </c>
      <c r="D660" s="12" t="s">
        <v>130</v>
      </c>
      <c r="E660" s="19"/>
    </row>
    <row r="661" spans="1:5" x14ac:dyDescent="0.3">
      <c r="A661" s="84" t="s">
        <v>502</v>
      </c>
      <c r="B661" s="12" t="s">
        <v>190</v>
      </c>
      <c r="C661" s="15" t="s">
        <v>146</v>
      </c>
      <c r="D661" s="12" t="s">
        <v>130</v>
      </c>
      <c r="E661" s="19" t="s">
        <v>447</v>
      </c>
    </row>
    <row r="662" spans="1:5" x14ac:dyDescent="0.3">
      <c r="A662" s="84"/>
      <c r="B662" s="12" t="s">
        <v>232</v>
      </c>
      <c r="D662" s="12" t="s">
        <v>137</v>
      </c>
      <c r="E662" s="19"/>
    </row>
    <row r="663" spans="1:5" ht="28.8" x14ac:dyDescent="0.3">
      <c r="A663" s="12" t="s">
        <v>503</v>
      </c>
      <c r="B663" s="12" t="s">
        <v>190</v>
      </c>
      <c r="C663" s="15" t="s">
        <v>146</v>
      </c>
      <c r="D663" s="12" t="s">
        <v>137</v>
      </c>
      <c r="E663" s="19" t="s">
        <v>447</v>
      </c>
    </row>
    <row r="664" spans="1:5" x14ac:dyDescent="0.3">
      <c r="A664" s="84" t="s">
        <v>504</v>
      </c>
      <c r="B664" s="12" t="s">
        <v>213</v>
      </c>
      <c r="C664" s="15" t="s">
        <v>129</v>
      </c>
      <c r="D664" s="12" t="s">
        <v>130</v>
      </c>
      <c r="E664" s="19" t="s">
        <v>447</v>
      </c>
    </row>
    <row r="665" spans="1:5" x14ac:dyDescent="0.3">
      <c r="A665" s="84"/>
      <c r="B665" s="12" t="s">
        <v>232</v>
      </c>
      <c r="C665" s="15" t="s">
        <v>160</v>
      </c>
      <c r="D665" s="12" t="s">
        <v>137</v>
      </c>
      <c r="E665" s="19"/>
    </row>
    <row r="666" spans="1:5" ht="28.8" x14ac:dyDescent="0.3">
      <c r="A666" s="12" t="s">
        <v>505</v>
      </c>
      <c r="B666" s="12" t="s">
        <v>231</v>
      </c>
      <c r="C666" s="15" t="s">
        <v>129</v>
      </c>
      <c r="D666" s="12" t="s">
        <v>132</v>
      </c>
      <c r="E666" s="19" t="s">
        <v>447</v>
      </c>
    </row>
    <row r="667" spans="1:5" x14ac:dyDescent="0.3">
      <c r="A667" s="84" t="s">
        <v>506</v>
      </c>
      <c r="B667" s="12" t="s">
        <v>264</v>
      </c>
      <c r="C667" s="15" t="s">
        <v>129</v>
      </c>
      <c r="D667" s="12" t="s">
        <v>137</v>
      </c>
      <c r="E667" s="19" t="s">
        <v>447</v>
      </c>
    </row>
    <row r="668" spans="1:5" x14ac:dyDescent="0.3">
      <c r="A668" s="84"/>
      <c r="B668" s="12" t="s">
        <v>150</v>
      </c>
      <c r="C668" s="15" t="s">
        <v>154</v>
      </c>
      <c r="D668" s="12" t="s">
        <v>130</v>
      </c>
      <c r="E668" s="19"/>
    </row>
    <row r="669" spans="1:5" x14ac:dyDescent="0.3">
      <c r="A669" s="84" t="s">
        <v>507</v>
      </c>
      <c r="B669" s="12" t="s">
        <v>274</v>
      </c>
      <c r="C669" s="15" t="s">
        <v>146</v>
      </c>
      <c r="D669" s="12" t="s">
        <v>137</v>
      </c>
      <c r="E669" s="19" t="s">
        <v>447</v>
      </c>
    </row>
    <row r="670" spans="1:5" x14ac:dyDescent="0.3">
      <c r="A670" s="84"/>
      <c r="B670" s="12" t="s">
        <v>232</v>
      </c>
      <c r="C670" s="15" t="s">
        <v>129</v>
      </c>
      <c r="D670" s="12" t="s">
        <v>136</v>
      </c>
      <c r="E670" s="19"/>
    </row>
    <row r="671" spans="1:5" x14ac:dyDescent="0.3">
      <c r="A671" s="84"/>
      <c r="D671" s="12" t="s">
        <v>130</v>
      </c>
      <c r="E671" s="19"/>
    </row>
    <row r="672" spans="1:5" ht="28.95" customHeight="1" x14ac:dyDescent="0.3">
      <c r="A672" s="84" t="s">
        <v>508</v>
      </c>
      <c r="B672" s="12" t="s">
        <v>238</v>
      </c>
      <c r="C672" s="15" t="s">
        <v>129</v>
      </c>
      <c r="D672" s="12" t="s">
        <v>130</v>
      </c>
      <c r="E672" s="19" t="s">
        <v>447</v>
      </c>
    </row>
    <row r="673" spans="1:5" x14ac:dyDescent="0.3">
      <c r="A673" s="84"/>
      <c r="B673" s="12" t="s">
        <v>232</v>
      </c>
      <c r="E673" s="19"/>
    </row>
    <row r="674" spans="1:5" x14ac:dyDescent="0.3">
      <c r="A674" s="84" t="s">
        <v>509</v>
      </c>
      <c r="B674" s="12" t="s">
        <v>236</v>
      </c>
      <c r="C674" s="15" t="s">
        <v>146</v>
      </c>
      <c r="D674" s="12" t="s">
        <v>130</v>
      </c>
      <c r="E674" s="19" t="s">
        <v>447</v>
      </c>
    </row>
    <row r="675" spans="1:5" x14ac:dyDescent="0.3">
      <c r="A675" s="84"/>
      <c r="B675" s="12" t="s">
        <v>232</v>
      </c>
      <c r="C675" s="15" t="s">
        <v>135</v>
      </c>
      <c r="D675" s="12" t="s">
        <v>137</v>
      </c>
      <c r="E675" s="19"/>
    </row>
    <row r="676" spans="1:5" x14ac:dyDescent="0.3">
      <c r="A676" s="84" t="s">
        <v>510</v>
      </c>
      <c r="B676" s="12" t="s">
        <v>236</v>
      </c>
      <c r="C676" s="15" t="s">
        <v>135</v>
      </c>
      <c r="D676" s="12" t="s">
        <v>130</v>
      </c>
      <c r="E676" s="19" t="s">
        <v>447</v>
      </c>
    </row>
    <row r="677" spans="1:5" x14ac:dyDescent="0.3">
      <c r="A677" s="84"/>
      <c r="B677" s="12" t="s">
        <v>232</v>
      </c>
      <c r="C677" s="15" t="s">
        <v>146</v>
      </c>
      <c r="D677" s="12" t="s">
        <v>137</v>
      </c>
      <c r="E677" s="19"/>
    </row>
    <row r="678" spans="1:5" ht="28.95" customHeight="1" x14ac:dyDescent="0.3">
      <c r="A678" s="84" t="s">
        <v>511</v>
      </c>
      <c r="B678" s="12" t="s">
        <v>232</v>
      </c>
      <c r="C678" s="15" t="s">
        <v>154</v>
      </c>
      <c r="D678" s="12" t="s">
        <v>130</v>
      </c>
      <c r="E678" s="19" t="s">
        <v>447</v>
      </c>
    </row>
    <row r="679" spans="1:5" x14ac:dyDescent="0.3">
      <c r="A679" s="84"/>
      <c r="C679" s="15" t="s">
        <v>140</v>
      </c>
      <c r="E679" s="19"/>
    </row>
    <row r="680" spans="1:5" ht="28.8" x14ac:dyDescent="0.3">
      <c r="A680" s="12" t="s">
        <v>512</v>
      </c>
      <c r="B680" s="12" t="s">
        <v>232</v>
      </c>
      <c r="C680" s="15" t="s">
        <v>154</v>
      </c>
      <c r="D680" s="12" t="s">
        <v>130</v>
      </c>
      <c r="E680" s="19" t="s">
        <v>447</v>
      </c>
    </row>
    <row r="681" spans="1:5" ht="43.2" customHeight="1" x14ac:dyDescent="0.3">
      <c r="A681" s="84" t="s">
        <v>513</v>
      </c>
      <c r="B681" s="12" t="s">
        <v>232</v>
      </c>
      <c r="C681" s="15" t="s">
        <v>129</v>
      </c>
      <c r="D681" s="12" t="s">
        <v>130</v>
      </c>
      <c r="E681" s="19" t="s">
        <v>447</v>
      </c>
    </row>
    <row r="682" spans="1:5" x14ac:dyDescent="0.3">
      <c r="A682" s="84"/>
      <c r="B682" s="12" t="s">
        <v>342</v>
      </c>
      <c r="E682" s="19"/>
    </row>
    <row r="683" spans="1:5" x14ac:dyDescent="0.3">
      <c r="A683" s="84" t="s">
        <v>514</v>
      </c>
      <c r="B683" s="12" t="s">
        <v>229</v>
      </c>
      <c r="C683" s="15" t="s">
        <v>129</v>
      </c>
      <c r="D683" s="12" t="s">
        <v>130</v>
      </c>
      <c r="E683" s="19" t="s">
        <v>447</v>
      </c>
    </row>
    <row r="684" spans="1:5" ht="28.8" x14ac:dyDescent="0.3">
      <c r="A684" s="84"/>
      <c r="B684" s="12" t="s">
        <v>232</v>
      </c>
      <c r="D684" s="12" t="s">
        <v>147</v>
      </c>
      <c r="E684" s="19"/>
    </row>
    <row r="685" spans="1:5" x14ac:dyDescent="0.3">
      <c r="A685" s="84" t="s">
        <v>515</v>
      </c>
      <c r="B685" s="12" t="s">
        <v>225</v>
      </c>
      <c r="C685" s="15" t="s">
        <v>129</v>
      </c>
      <c r="D685" s="12" t="s">
        <v>137</v>
      </c>
      <c r="E685" s="19" t="s">
        <v>447</v>
      </c>
    </row>
    <row r="686" spans="1:5" x14ac:dyDescent="0.3">
      <c r="A686" s="84"/>
      <c r="B686" s="12" t="s">
        <v>232</v>
      </c>
      <c r="C686" s="15" t="s">
        <v>140</v>
      </c>
      <c r="D686" s="12" t="s">
        <v>130</v>
      </c>
      <c r="E686" s="19"/>
    </row>
    <row r="687" spans="1:5" x14ac:dyDescent="0.3">
      <c r="A687" s="84" t="s">
        <v>516</v>
      </c>
      <c r="B687" s="12" t="s">
        <v>225</v>
      </c>
      <c r="C687" s="15" t="s">
        <v>129</v>
      </c>
      <c r="D687" s="12" t="s">
        <v>130</v>
      </c>
      <c r="E687" s="19" t="s">
        <v>447</v>
      </c>
    </row>
    <row r="688" spans="1:5" x14ac:dyDescent="0.3">
      <c r="A688" s="84"/>
      <c r="B688" s="12" t="s">
        <v>232</v>
      </c>
      <c r="C688" s="15" t="s">
        <v>135</v>
      </c>
      <c r="D688" s="12" t="s">
        <v>137</v>
      </c>
      <c r="E688" s="19"/>
    </row>
    <row r="689" spans="1:5" x14ac:dyDescent="0.3">
      <c r="A689" s="12" t="s">
        <v>517</v>
      </c>
      <c r="B689" s="12" t="s">
        <v>150</v>
      </c>
      <c r="C689" s="15" t="s">
        <v>140</v>
      </c>
      <c r="D689" s="12" t="s">
        <v>130</v>
      </c>
      <c r="E689" s="19" t="s">
        <v>447</v>
      </c>
    </row>
    <row r="690" spans="1:5" x14ac:dyDescent="0.3">
      <c r="A690" s="12" t="s">
        <v>518</v>
      </c>
      <c r="B690" s="12" t="s">
        <v>150</v>
      </c>
      <c r="C690" s="15" t="s">
        <v>140</v>
      </c>
      <c r="D690" s="12" t="s">
        <v>130</v>
      </c>
      <c r="E690" s="19" t="s">
        <v>447</v>
      </c>
    </row>
    <row r="691" spans="1:5" x14ac:dyDescent="0.3">
      <c r="A691" s="84" t="s">
        <v>519</v>
      </c>
      <c r="B691" s="12" t="s">
        <v>232</v>
      </c>
      <c r="C691" s="15" t="s">
        <v>134</v>
      </c>
      <c r="D691" s="12" t="s">
        <v>130</v>
      </c>
      <c r="E691" s="19" t="s">
        <v>447</v>
      </c>
    </row>
    <row r="692" spans="1:5" x14ac:dyDescent="0.3">
      <c r="A692" s="84"/>
      <c r="C692" s="15" t="s">
        <v>146</v>
      </c>
      <c r="D692" s="12" t="s">
        <v>137</v>
      </c>
      <c r="E692" s="19"/>
    </row>
    <row r="693" spans="1:5" ht="28.8" x14ac:dyDescent="0.3">
      <c r="A693" s="84"/>
      <c r="D693" s="12" t="s">
        <v>147</v>
      </c>
      <c r="E693" s="19"/>
    </row>
    <row r="694" spans="1:5" ht="28.8" x14ac:dyDescent="0.3">
      <c r="A694" s="84" t="s">
        <v>520</v>
      </c>
      <c r="B694" s="12" t="s">
        <v>232</v>
      </c>
      <c r="C694" s="15" t="s">
        <v>134</v>
      </c>
      <c r="D694" s="12" t="s">
        <v>147</v>
      </c>
      <c r="E694" s="19" t="s">
        <v>447</v>
      </c>
    </row>
    <row r="695" spans="1:5" x14ac:dyDescent="0.3">
      <c r="A695" s="84"/>
      <c r="C695" s="15" t="s">
        <v>146</v>
      </c>
      <c r="D695" s="12" t="s">
        <v>137</v>
      </c>
      <c r="E695" s="19"/>
    </row>
    <row r="696" spans="1:5" x14ac:dyDescent="0.3">
      <c r="A696" s="84"/>
      <c r="D696" s="12" t="s">
        <v>130</v>
      </c>
      <c r="E696" s="19"/>
    </row>
    <row r="697" spans="1:5" ht="28.8" x14ac:dyDescent="0.3">
      <c r="A697" s="84" t="s">
        <v>521</v>
      </c>
      <c r="B697" s="12" t="s">
        <v>232</v>
      </c>
      <c r="C697" s="15" t="s">
        <v>134</v>
      </c>
      <c r="D697" s="12" t="s">
        <v>147</v>
      </c>
      <c r="E697" s="19" t="s">
        <v>447</v>
      </c>
    </row>
    <row r="698" spans="1:5" x14ac:dyDescent="0.3">
      <c r="A698" s="84"/>
      <c r="B698" s="12" t="s">
        <v>128</v>
      </c>
      <c r="E698" s="19"/>
    </row>
    <row r="699" spans="1:5" ht="28.8" x14ac:dyDescent="0.3">
      <c r="A699" s="84" t="s">
        <v>522</v>
      </c>
      <c r="B699" s="12" t="s">
        <v>164</v>
      </c>
      <c r="C699" s="15" t="s">
        <v>140</v>
      </c>
      <c r="D699" s="12" t="s">
        <v>147</v>
      </c>
      <c r="E699" s="19" t="s">
        <v>447</v>
      </c>
    </row>
    <row r="700" spans="1:5" x14ac:dyDescent="0.3">
      <c r="A700" s="84"/>
      <c r="C700" s="15" t="s">
        <v>134</v>
      </c>
      <c r="E700" s="19"/>
    </row>
    <row r="701" spans="1:5" ht="28.8" x14ac:dyDescent="0.3">
      <c r="A701" s="84" t="s">
        <v>523</v>
      </c>
      <c r="B701" s="12" t="s">
        <v>175</v>
      </c>
      <c r="C701" s="15" t="s">
        <v>140</v>
      </c>
      <c r="D701" s="12" t="s">
        <v>147</v>
      </c>
      <c r="E701" s="19" t="s">
        <v>447</v>
      </c>
    </row>
    <row r="702" spans="1:5" x14ac:dyDescent="0.3">
      <c r="A702" s="84"/>
      <c r="B702" s="12" t="s">
        <v>232</v>
      </c>
      <c r="C702" s="15" t="s">
        <v>146</v>
      </c>
      <c r="E702" s="19"/>
    </row>
    <row r="703" spans="1:5" ht="28.8" x14ac:dyDescent="0.3">
      <c r="A703" s="12" t="s">
        <v>524</v>
      </c>
      <c r="B703" s="12" t="s">
        <v>175</v>
      </c>
      <c r="C703" s="15" t="s">
        <v>134</v>
      </c>
      <c r="D703" s="12" t="s">
        <v>147</v>
      </c>
      <c r="E703" s="19" t="s">
        <v>447</v>
      </c>
    </row>
    <row r="704" spans="1:5" x14ac:dyDescent="0.3">
      <c r="A704" s="84" t="s">
        <v>525</v>
      </c>
      <c r="B704" s="12" t="s">
        <v>175</v>
      </c>
      <c r="C704" s="15" t="s">
        <v>134</v>
      </c>
      <c r="D704" s="12" t="s">
        <v>132</v>
      </c>
      <c r="E704" s="19" t="s">
        <v>447</v>
      </c>
    </row>
    <row r="705" spans="1:5" x14ac:dyDescent="0.3">
      <c r="A705" s="84"/>
      <c r="C705" s="15" t="s">
        <v>146</v>
      </c>
      <c r="D705" s="12" t="s">
        <v>130</v>
      </c>
      <c r="E705" s="19"/>
    </row>
    <row r="706" spans="1:5" ht="28.8" x14ac:dyDescent="0.3">
      <c r="A706" s="84" t="s">
        <v>526</v>
      </c>
      <c r="B706" s="12" t="s">
        <v>190</v>
      </c>
      <c r="C706" s="15" t="s">
        <v>146</v>
      </c>
      <c r="D706" s="12" t="s">
        <v>147</v>
      </c>
      <c r="E706" s="19" t="s">
        <v>447</v>
      </c>
    </row>
    <row r="707" spans="1:5" x14ac:dyDescent="0.3">
      <c r="A707" s="84"/>
      <c r="B707" s="12" t="s">
        <v>229</v>
      </c>
      <c r="C707" s="15" t="s">
        <v>134</v>
      </c>
      <c r="E707" s="19"/>
    </row>
    <row r="708" spans="1:5" ht="28.8" x14ac:dyDescent="0.3">
      <c r="A708" s="84" t="s">
        <v>527</v>
      </c>
      <c r="B708" s="12" t="s">
        <v>190</v>
      </c>
      <c r="C708" s="15" t="s">
        <v>134</v>
      </c>
      <c r="D708" s="12" t="s">
        <v>147</v>
      </c>
      <c r="E708" s="19" t="s">
        <v>447</v>
      </c>
    </row>
    <row r="709" spans="1:5" x14ac:dyDescent="0.3">
      <c r="A709" s="84"/>
      <c r="B709" s="12" t="s">
        <v>229</v>
      </c>
      <c r="C709" s="15" t="s">
        <v>146</v>
      </c>
      <c r="E709" s="19"/>
    </row>
    <row r="710" spans="1:5" ht="28.8" x14ac:dyDescent="0.3">
      <c r="A710" s="84" t="s">
        <v>528</v>
      </c>
      <c r="B710" s="12" t="s">
        <v>190</v>
      </c>
      <c r="C710" s="15" t="s">
        <v>134</v>
      </c>
      <c r="D710" s="12" t="s">
        <v>147</v>
      </c>
      <c r="E710" s="19" t="s">
        <v>447</v>
      </c>
    </row>
    <row r="711" spans="1:5" x14ac:dyDescent="0.3">
      <c r="A711" s="84"/>
      <c r="B711" s="12" t="s">
        <v>229</v>
      </c>
      <c r="E711" s="19"/>
    </row>
    <row r="712" spans="1:5" ht="28.8" x14ac:dyDescent="0.3">
      <c r="A712" s="12" t="s">
        <v>529</v>
      </c>
      <c r="B712" s="12" t="s">
        <v>231</v>
      </c>
      <c r="C712" s="15" t="s">
        <v>134</v>
      </c>
      <c r="D712" s="12" t="s">
        <v>147</v>
      </c>
      <c r="E712" s="19" t="s">
        <v>447</v>
      </c>
    </row>
    <row r="713" spans="1:5" ht="28.8" x14ac:dyDescent="0.3">
      <c r="A713" s="12" t="s">
        <v>530</v>
      </c>
      <c r="B713" s="12" t="s">
        <v>231</v>
      </c>
      <c r="C713" s="15" t="s">
        <v>134</v>
      </c>
      <c r="D713" s="12" t="s">
        <v>147</v>
      </c>
      <c r="E713" s="19" t="s">
        <v>447</v>
      </c>
    </row>
    <row r="714" spans="1:5" x14ac:dyDescent="0.3">
      <c r="A714" s="12"/>
      <c r="C714" s="15" t="s">
        <v>140</v>
      </c>
      <c r="E714" s="19"/>
    </row>
    <row r="715" spans="1:5" ht="28.8" x14ac:dyDescent="0.3">
      <c r="A715" s="84" t="s">
        <v>531</v>
      </c>
      <c r="B715" s="12" t="s">
        <v>248</v>
      </c>
      <c r="C715" s="15" t="s">
        <v>140</v>
      </c>
      <c r="D715" s="12" t="s">
        <v>147</v>
      </c>
      <c r="E715" s="19" t="s">
        <v>447</v>
      </c>
    </row>
    <row r="716" spans="1:5" x14ac:dyDescent="0.3">
      <c r="A716" s="84"/>
      <c r="C716" s="15" t="s">
        <v>154</v>
      </c>
      <c r="E716" s="19"/>
    </row>
    <row r="717" spans="1:5" ht="28.8" x14ac:dyDescent="0.3">
      <c r="A717" s="84" t="s">
        <v>532</v>
      </c>
      <c r="B717" s="12" t="s">
        <v>248</v>
      </c>
      <c r="C717" s="15" t="s">
        <v>140</v>
      </c>
      <c r="D717" s="12" t="s">
        <v>147</v>
      </c>
      <c r="E717" s="19" t="s">
        <v>447</v>
      </c>
    </row>
    <row r="718" spans="1:5" x14ac:dyDescent="0.3">
      <c r="A718" s="84"/>
      <c r="C718" s="15" t="s">
        <v>154</v>
      </c>
      <c r="E718" s="19"/>
    </row>
    <row r="719" spans="1:5" x14ac:dyDescent="0.3">
      <c r="A719" s="84" t="s">
        <v>533</v>
      </c>
      <c r="B719" s="12" t="s">
        <v>264</v>
      </c>
      <c r="C719" s="15" t="s">
        <v>140</v>
      </c>
      <c r="D719" s="12" t="s">
        <v>132</v>
      </c>
      <c r="E719" s="19" t="s">
        <v>447</v>
      </c>
    </row>
    <row r="720" spans="1:5" x14ac:dyDescent="0.3">
      <c r="A720" s="84"/>
      <c r="B720" s="12" t="s">
        <v>128</v>
      </c>
      <c r="C720" s="15" t="s">
        <v>146</v>
      </c>
      <c r="D720" s="12" t="s">
        <v>142</v>
      </c>
      <c r="E720" s="19"/>
    </row>
    <row r="721" spans="1:5" x14ac:dyDescent="0.3">
      <c r="A721" s="84" t="s">
        <v>534</v>
      </c>
      <c r="B721" s="12" t="s">
        <v>264</v>
      </c>
      <c r="C721" s="15" t="s">
        <v>146</v>
      </c>
      <c r="D721" s="12" t="s">
        <v>130</v>
      </c>
      <c r="E721" s="19" t="s">
        <v>447</v>
      </c>
    </row>
    <row r="722" spans="1:5" x14ac:dyDescent="0.3">
      <c r="A722" s="84"/>
      <c r="B722" s="12" t="s">
        <v>175</v>
      </c>
      <c r="E722" s="19"/>
    </row>
    <row r="723" spans="1:5" x14ac:dyDescent="0.3">
      <c r="A723" s="84" t="s">
        <v>535</v>
      </c>
      <c r="B723" s="12" t="s">
        <v>264</v>
      </c>
      <c r="C723" s="15" t="s">
        <v>140</v>
      </c>
      <c r="D723" s="12" t="s">
        <v>130</v>
      </c>
      <c r="E723" s="19" t="s">
        <v>447</v>
      </c>
    </row>
    <row r="724" spans="1:5" x14ac:dyDescent="0.3">
      <c r="A724" s="84"/>
      <c r="B724" s="12" t="s">
        <v>236</v>
      </c>
      <c r="E724" s="19"/>
    </row>
    <row r="725" spans="1:5" x14ac:dyDescent="0.3">
      <c r="A725" s="84" t="s">
        <v>536</v>
      </c>
      <c r="B725" s="12" t="s">
        <v>274</v>
      </c>
      <c r="C725" s="15" t="s">
        <v>154</v>
      </c>
      <c r="D725" s="12" t="s">
        <v>130</v>
      </c>
      <c r="E725" s="19" t="s">
        <v>447</v>
      </c>
    </row>
    <row r="726" spans="1:5" ht="28.8" x14ac:dyDescent="0.3">
      <c r="A726" s="84"/>
      <c r="B726" s="12" t="s">
        <v>232</v>
      </c>
      <c r="D726" s="12" t="s">
        <v>147</v>
      </c>
      <c r="E726" s="19"/>
    </row>
    <row r="727" spans="1:5" x14ac:dyDescent="0.3">
      <c r="A727" s="84"/>
      <c r="D727" s="12" t="s">
        <v>137</v>
      </c>
      <c r="E727" s="19"/>
    </row>
    <row r="728" spans="1:5" ht="28.8" x14ac:dyDescent="0.3">
      <c r="A728" s="84" t="s">
        <v>537</v>
      </c>
      <c r="B728" s="12" t="s">
        <v>274</v>
      </c>
      <c r="C728" s="15" t="s">
        <v>154</v>
      </c>
      <c r="D728" s="12" t="s">
        <v>147</v>
      </c>
      <c r="E728" s="19" t="s">
        <v>447</v>
      </c>
    </row>
    <row r="729" spans="1:5" x14ac:dyDescent="0.3">
      <c r="A729" s="84"/>
      <c r="C729" s="15" t="s">
        <v>140</v>
      </c>
      <c r="E729" s="19"/>
    </row>
    <row r="730" spans="1:5" ht="28.8" x14ac:dyDescent="0.3">
      <c r="A730" s="84" t="s">
        <v>538</v>
      </c>
      <c r="B730" s="12" t="s">
        <v>232</v>
      </c>
      <c r="C730" s="15" t="s">
        <v>154</v>
      </c>
      <c r="D730" s="12" t="s">
        <v>147</v>
      </c>
      <c r="E730" s="19" t="s">
        <v>447</v>
      </c>
    </row>
    <row r="731" spans="1:5" x14ac:dyDescent="0.3">
      <c r="A731" s="84"/>
      <c r="C731" s="15" t="s">
        <v>134</v>
      </c>
      <c r="E731" s="19"/>
    </row>
    <row r="732" spans="1:5" ht="28.95" customHeight="1" x14ac:dyDescent="0.3">
      <c r="A732" s="84" t="s">
        <v>539</v>
      </c>
      <c r="B732" s="12" t="s">
        <v>238</v>
      </c>
      <c r="C732" s="15" t="s">
        <v>140</v>
      </c>
      <c r="D732" s="12" t="s">
        <v>130</v>
      </c>
      <c r="E732" s="19" t="s">
        <v>447</v>
      </c>
    </row>
    <row r="733" spans="1:5" x14ac:dyDescent="0.3">
      <c r="A733" s="84"/>
      <c r="C733" s="15" t="s">
        <v>146</v>
      </c>
      <c r="D733" s="12" t="s">
        <v>137</v>
      </c>
      <c r="E733" s="19"/>
    </row>
    <row r="734" spans="1:5" ht="28.8" x14ac:dyDescent="0.3">
      <c r="A734" s="84" t="s">
        <v>540</v>
      </c>
      <c r="B734" s="12" t="s">
        <v>236</v>
      </c>
      <c r="C734" s="15" t="s">
        <v>140</v>
      </c>
      <c r="D734" s="12" t="s">
        <v>147</v>
      </c>
      <c r="E734" s="19" t="s">
        <v>447</v>
      </c>
    </row>
    <row r="735" spans="1:5" x14ac:dyDescent="0.3">
      <c r="A735" s="84"/>
      <c r="B735" s="12" t="s">
        <v>232</v>
      </c>
      <c r="C735" s="15" t="s">
        <v>154</v>
      </c>
      <c r="E735" s="19"/>
    </row>
    <row r="736" spans="1:5" ht="144" customHeight="1" x14ac:dyDescent="0.3">
      <c r="A736" s="84" t="s">
        <v>541</v>
      </c>
      <c r="B736" s="12" t="s">
        <v>236</v>
      </c>
      <c r="C736" s="15" t="s">
        <v>154</v>
      </c>
      <c r="D736" s="12" t="s">
        <v>147</v>
      </c>
      <c r="E736" s="19" t="s">
        <v>447</v>
      </c>
    </row>
    <row r="737" spans="1:5" x14ac:dyDescent="0.3">
      <c r="A737" s="84"/>
      <c r="B737" s="12" t="s">
        <v>232</v>
      </c>
      <c r="C737" s="15" t="s">
        <v>140</v>
      </c>
      <c r="D737" s="12" t="s">
        <v>142</v>
      </c>
      <c r="E737" s="19"/>
    </row>
    <row r="738" spans="1:5" ht="28.8" x14ac:dyDescent="0.3">
      <c r="A738" s="84" t="s">
        <v>542</v>
      </c>
      <c r="B738" s="12" t="s">
        <v>236</v>
      </c>
      <c r="C738" s="15" t="s">
        <v>146</v>
      </c>
      <c r="D738" s="12" t="s">
        <v>147</v>
      </c>
      <c r="E738" s="19" t="s">
        <v>447</v>
      </c>
    </row>
    <row r="739" spans="1:5" x14ac:dyDescent="0.3">
      <c r="A739" s="84"/>
      <c r="B739" s="12" t="s">
        <v>232</v>
      </c>
      <c r="C739" s="15" t="s">
        <v>134</v>
      </c>
      <c r="D739" s="12" t="s">
        <v>137</v>
      </c>
      <c r="E739" s="19"/>
    </row>
    <row r="740" spans="1:5" ht="43.2" customHeight="1" x14ac:dyDescent="0.3">
      <c r="A740" s="84" t="s">
        <v>543</v>
      </c>
      <c r="B740" s="12" t="s">
        <v>175</v>
      </c>
      <c r="C740" s="15" t="s">
        <v>134</v>
      </c>
      <c r="D740" s="12" t="s">
        <v>132</v>
      </c>
      <c r="E740" s="19" t="s">
        <v>447</v>
      </c>
    </row>
    <row r="741" spans="1:5" ht="28.8" x14ac:dyDescent="0.3">
      <c r="A741" s="84"/>
      <c r="B741" s="12" t="s">
        <v>232</v>
      </c>
      <c r="C741" s="15" t="s">
        <v>154</v>
      </c>
      <c r="D741" s="12" t="s">
        <v>147</v>
      </c>
      <c r="E741" s="19"/>
    </row>
    <row r="742" spans="1:5" ht="28.8" x14ac:dyDescent="0.3">
      <c r="A742" s="84" t="s">
        <v>544</v>
      </c>
      <c r="B742" s="12" t="s">
        <v>232</v>
      </c>
      <c r="C742" s="15" t="s">
        <v>134</v>
      </c>
      <c r="D742" s="12" t="s">
        <v>147</v>
      </c>
      <c r="E742" s="19" t="s">
        <v>447</v>
      </c>
    </row>
    <row r="743" spans="1:5" x14ac:dyDescent="0.3">
      <c r="A743" s="84"/>
      <c r="B743" s="12" t="s">
        <v>150</v>
      </c>
      <c r="C743" s="15" t="s">
        <v>140</v>
      </c>
      <c r="D743" s="12" t="s">
        <v>137</v>
      </c>
      <c r="E743" s="19"/>
    </row>
    <row r="744" spans="1:5" ht="28.8" x14ac:dyDescent="0.3">
      <c r="A744" s="84" t="s">
        <v>545</v>
      </c>
      <c r="B744" s="12" t="s">
        <v>342</v>
      </c>
      <c r="C744" s="15" t="s">
        <v>160</v>
      </c>
      <c r="D744" s="12" t="s">
        <v>147</v>
      </c>
      <c r="E744" s="19" t="s">
        <v>447</v>
      </c>
    </row>
    <row r="745" spans="1:5" x14ac:dyDescent="0.3">
      <c r="A745" s="84"/>
      <c r="B745" s="12" t="s">
        <v>236</v>
      </c>
      <c r="C745" s="15" t="s">
        <v>140</v>
      </c>
      <c r="D745" s="12" t="s">
        <v>130</v>
      </c>
      <c r="E745" s="19"/>
    </row>
    <row r="746" spans="1:5" x14ac:dyDescent="0.3">
      <c r="A746" s="84"/>
      <c r="D746" s="12" t="s">
        <v>136</v>
      </c>
      <c r="E746" s="19"/>
    </row>
    <row r="747" spans="1:5" ht="28.8" x14ac:dyDescent="0.3">
      <c r="A747" s="84" t="s">
        <v>546</v>
      </c>
      <c r="B747" s="12" t="s">
        <v>232</v>
      </c>
      <c r="C747" s="15" t="s">
        <v>134</v>
      </c>
      <c r="D747" s="12" t="s">
        <v>147</v>
      </c>
      <c r="E747" s="19" t="s">
        <v>447</v>
      </c>
    </row>
    <row r="748" spans="1:5" x14ac:dyDescent="0.3">
      <c r="A748" s="84"/>
      <c r="B748" s="12" t="s">
        <v>342</v>
      </c>
      <c r="C748" s="15" t="s">
        <v>146</v>
      </c>
      <c r="D748" s="12" t="s">
        <v>137</v>
      </c>
      <c r="E748" s="19"/>
    </row>
    <row r="749" spans="1:5" ht="61.2" customHeight="1" x14ac:dyDescent="0.3">
      <c r="A749" s="84" t="s">
        <v>547</v>
      </c>
      <c r="B749" s="12" t="s">
        <v>342</v>
      </c>
      <c r="C749" s="15" t="s">
        <v>146</v>
      </c>
      <c r="D749" s="12" t="s">
        <v>147</v>
      </c>
      <c r="E749" s="19" t="s">
        <v>447</v>
      </c>
    </row>
    <row r="750" spans="1:5" x14ac:dyDescent="0.3">
      <c r="A750" s="84"/>
      <c r="B750" s="12" t="s">
        <v>232</v>
      </c>
      <c r="C750" s="15" t="s">
        <v>134</v>
      </c>
      <c r="E750" s="19"/>
    </row>
    <row r="751" spans="1:5" ht="43.2" customHeight="1" x14ac:dyDescent="0.3">
      <c r="A751" s="84" t="s">
        <v>548</v>
      </c>
      <c r="B751" s="12" t="s">
        <v>236</v>
      </c>
      <c r="C751" s="15" t="s">
        <v>154</v>
      </c>
      <c r="D751" s="12" t="s">
        <v>147</v>
      </c>
      <c r="E751" s="19" t="s">
        <v>447</v>
      </c>
    </row>
    <row r="752" spans="1:5" x14ac:dyDescent="0.3">
      <c r="A752" s="84"/>
      <c r="B752" s="12" t="s">
        <v>248</v>
      </c>
      <c r="C752" s="15" t="s">
        <v>140</v>
      </c>
      <c r="D752" s="12" t="s">
        <v>130</v>
      </c>
      <c r="E752" s="19"/>
    </row>
    <row r="753" spans="1:5" ht="28.8" x14ac:dyDescent="0.3">
      <c r="A753" s="84" t="s">
        <v>549</v>
      </c>
      <c r="B753" s="12" t="s">
        <v>357</v>
      </c>
      <c r="C753" s="15" t="s">
        <v>146</v>
      </c>
      <c r="D753" s="12" t="s">
        <v>147</v>
      </c>
      <c r="E753" s="19" t="s">
        <v>447</v>
      </c>
    </row>
    <row r="754" spans="1:5" x14ac:dyDescent="0.3">
      <c r="A754" s="84"/>
      <c r="B754" s="12" t="s">
        <v>236</v>
      </c>
      <c r="C754" s="15" t="s">
        <v>160</v>
      </c>
      <c r="D754" s="12" t="s">
        <v>139</v>
      </c>
      <c r="E754" s="19"/>
    </row>
    <row r="755" spans="1:5" ht="28.8" x14ac:dyDescent="0.3">
      <c r="A755" s="84" t="s">
        <v>550</v>
      </c>
      <c r="B755" s="12" t="s">
        <v>229</v>
      </c>
      <c r="C755" s="15" t="s">
        <v>134</v>
      </c>
      <c r="D755" s="12" t="s">
        <v>147</v>
      </c>
      <c r="E755" s="19" t="s">
        <v>447</v>
      </c>
    </row>
    <row r="756" spans="1:5" x14ac:dyDescent="0.3">
      <c r="A756" s="84"/>
      <c r="B756" s="12" t="s">
        <v>232</v>
      </c>
      <c r="C756" s="15" t="s">
        <v>146</v>
      </c>
      <c r="D756" s="12" t="s">
        <v>137</v>
      </c>
      <c r="E756" s="19"/>
    </row>
    <row r="757" spans="1:5" ht="28.8" x14ac:dyDescent="0.3">
      <c r="A757" s="84" t="s">
        <v>551</v>
      </c>
      <c r="B757" s="12" t="s">
        <v>236</v>
      </c>
      <c r="C757" s="15" t="s">
        <v>154</v>
      </c>
      <c r="D757" s="12" t="s">
        <v>147</v>
      </c>
      <c r="E757" s="19" t="s">
        <v>447</v>
      </c>
    </row>
    <row r="758" spans="1:5" x14ac:dyDescent="0.3">
      <c r="A758" s="84"/>
      <c r="B758" s="12" t="s">
        <v>342</v>
      </c>
      <c r="C758" s="15" t="s">
        <v>160</v>
      </c>
      <c r="E758" s="19"/>
    </row>
    <row r="759" spans="1:5" ht="28.8" x14ac:dyDescent="0.3">
      <c r="A759" s="84" t="s">
        <v>552</v>
      </c>
      <c r="B759" s="12" t="s">
        <v>236</v>
      </c>
      <c r="C759" s="15" t="s">
        <v>140</v>
      </c>
      <c r="D759" s="12" t="s">
        <v>147</v>
      </c>
      <c r="E759" s="19" t="s">
        <v>447</v>
      </c>
    </row>
    <row r="760" spans="1:5" x14ac:dyDescent="0.3">
      <c r="A760" s="84"/>
      <c r="B760" s="12" t="s">
        <v>150</v>
      </c>
      <c r="C760" s="15" t="s">
        <v>160</v>
      </c>
      <c r="E760" s="19"/>
    </row>
    <row r="761" spans="1:5" ht="28.8" x14ac:dyDescent="0.3">
      <c r="A761" s="85" t="s">
        <v>553</v>
      </c>
      <c r="B761" s="12" t="s">
        <v>164</v>
      </c>
      <c r="C761" s="15" t="s">
        <v>134</v>
      </c>
      <c r="D761" s="12" t="s">
        <v>147</v>
      </c>
      <c r="E761" s="19" t="s">
        <v>447</v>
      </c>
    </row>
    <row r="762" spans="1:5" x14ac:dyDescent="0.3">
      <c r="A762" s="85"/>
      <c r="B762" s="12" t="s">
        <v>175</v>
      </c>
      <c r="C762" s="15" t="s">
        <v>146</v>
      </c>
      <c r="D762" s="12" t="s">
        <v>137</v>
      </c>
      <c r="E762" s="19"/>
    </row>
    <row r="763" spans="1:5" ht="28.8" x14ac:dyDescent="0.3">
      <c r="A763" s="85" t="s">
        <v>554</v>
      </c>
      <c r="B763" s="12" t="s">
        <v>175</v>
      </c>
      <c r="C763" s="15" t="s">
        <v>134</v>
      </c>
      <c r="D763" s="12" t="s">
        <v>147</v>
      </c>
      <c r="E763" s="19" t="s">
        <v>447</v>
      </c>
    </row>
    <row r="764" spans="1:5" x14ac:dyDescent="0.3">
      <c r="A764" s="85"/>
      <c r="B764" s="12" t="s">
        <v>229</v>
      </c>
      <c r="C764" s="15" t="s">
        <v>146</v>
      </c>
      <c r="D764" s="12" t="s">
        <v>137</v>
      </c>
      <c r="E764" s="19"/>
    </row>
    <row r="765" spans="1:5" x14ac:dyDescent="0.3">
      <c r="A765" s="85"/>
      <c r="D765" s="12" t="s">
        <v>132</v>
      </c>
      <c r="E765" s="19"/>
    </row>
    <row r="766" spans="1:5" ht="28.8" x14ac:dyDescent="0.3">
      <c r="A766" s="84" t="s">
        <v>555</v>
      </c>
      <c r="B766" s="12" t="s">
        <v>229</v>
      </c>
      <c r="C766" s="15" t="s">
        <v>140</v>
      </c>
      <c r="D766" s="12" t="s">
        <v>147</v>
      </c>
      <c r="E766" s="19" t="s">
        <v>447</v>
      </c>
    </row>
    <row r="767" spans="1:5" x14ac:dyDescent="0.3">
      <c r="A767" s="84"/>
      <c r="B767" s="12" t="s">
        <v>342</v>
      </c>
      <c r="C767" s="15" t="s">
        <v>129</v>
      </c>
      <c r="E767" s="19"/>
    </row>
    <row r="768" spans="1:5" ht="28.8" x14ac:dyDescent="0.3">
      <c r="A768" s="85" t="s">
        <v>556</v>
      </c>
      <c r="B768" s="12" t="s">
        <v>229</v>
      </c>
      <c r="C768" s="15" t="s">
        <v>140</v>
      </c>
      <c r="D768" s="12" t="s">
        <v>147</v>
      </c>
      <c r="E768" s="19" t="s">
        <v>447</v>
      </c>
    </row>
    <row r="769" spans="1:5" x14ac:dyDescent="0.3">
      <c r="A769" s="85"/>
      <c r="B769" s="12" t="s">
        <v>342</v>
      </c>
      <c r="C769" s="15" t="s">
        <v>146</v>
      </c>
      <c r="E769" s="19"/>
    </row>
    <row r="770" spans="1:5" ht="43.2" customHeight="1" x14ac:dyDescent="0.3">
      <c r="A770" s="84" t="s">
        <v>557</v>
      </c>
      <c r="B770" s="12" t="s">
        <v>229</v>
      </c>
      <c r="C770" s="15" t="s">
        <v>154</v>
      </c>
      <c r="D770" s="12" t="s">
        <v>147</v>
      </c>
      <c r="E770" s="19" t="s">
        <v>447</v>
      </c>
    </row>
    <row r="771" spans="1:5" x14ac:dyDescent="0.3">
      <c r="A771" s="84"/>
      <c r="B771" s="12" t="s">
        <v>190</v>
      </c>
      <c r="C771" s="15" t="s">
        <v>146</v>
      </c>
      <c r="D771" s="12" t="s">
        <v>144</v>
      </c>
      <c r="E771" s="19"/>
    </row>
    <row r="772" spans="1:5" x14ac:dyDescent="0.3">
      <c r="A772" s="84" t="s">
        <v>558</v>
      </c>
      <c r="B772" s="12" t="s">
        <v>225</v>
      </c>
      <c r="C772" s="15" t="s">
        <v>146</v>
      </c>
      <c r="D772" s="12" t="s">
        <v>130</v>
      </c>
      <c r="E772" s="19" t="s">
        <v>447</v>
      </c>
    </row>
    <row r="773" spans="1:5" ht="28.8" x14ac:dyDescent="0.3">
      <c r="A773" s="84"/>
      <c r="C773" s="15" t="s">
        <v>129</v>
      </c>
      <c r="D773" s="12" t="s">
        <v>147</v>
      </c>
      <c r="E773" s="19"/>
    </row>
    <row r="774" spans="1:5" x14ac:dyDescent="0.3">
      <c r="A774" s="15" t="s">
        <v>559</v>
      </c>
      <c r="B774" s="12" t="s">
        <v>175</v>
      </c>
      <c r="C774" s="15" t="s">
        <v>154</v>
      </c>
      <c r="D774" s="12" t="s">
        <v>130</v>
      </c>
      <c r="E774" s="19" t="s">
        <v>447</v>
      </c>
    </row>
    <row r="775" spans="1:5" x14ac:dyDescent="0.3">
      <c r="A775" s="85" t="s">
        <v>560</v>
      </c>
      <c r="B775" s="12" t="s">
        <v>229</v>
      </c>
      <c r="C775" s="15" t="s">
        <v>154</v>
      </c>
      <c r="D775" s="12" t="s">
        <v>142</v>
      </c>
      <c r="E775" s="19" t="s">
        <v>447</v>
      </c>
    </row>
    <row r="776" spans="1:5" ht="28.8" x14ac:dyDescent="0.3">
      <c r="A776" s="85"/>
      <c r="B776" s="12" t="s">
        <v>342</v>
      </c>
      <c r="D776" s="12" t="s">
        <v>147</v>
      </c>
      <c r="E776" s="19"/>
    </row>
    <row r="777" spans="1:5" ht="28.8" x14ac:dyDescent="0.3">
      <c r="A777" s="85" t="s">
        <v>561</v>
      </c>
      <c r="B777" s="12" t="s">
        <v>229</v>
      </c>
      <c r="C777" s="15" t="s">
        <v>154</v>
      </c>
      <c r="D777" s="12" t="s">
        <v>147</v>
      </c>
      <c r="E777" s="19" t="s">
        <v>447</v>
      </c>
    </row>
    <row r="778" spans="1:5" x14ac:dyDescent="0.3">
      <c r="A778" s="85"/>
      <c r="B778" s="12" t="s">
        <v>342</v>
      </c>
      <c r="C778" s="15" t="s">
        <v>134</v>
      </c>
      <c r="D778" s="12" t="s">
        <v>142</v>
      </c>
      <c r="E778" s="19"/>
    </row>
    <row r="779" spans="1:5" x14ac:dyDescent="0.3">
      <c r="A779" s="85" t="s">
        <v>562</v>
      </c>
      <c r="B779" s="12" t="s">
        <v>229</v>
      </c>
      <c r="C779" s="15" t="s">
        <v>154</v>
      </c>
      <c r="D779" s="12" t="s">
        <v>142</v>
      </c>
      <c r="E779" s="19" t="s">
        <v>447</v>
      </c>
    </row>
    <row r="780" spans="1:5" ht="28.8" x14ac:dyDescent="0.3">
      <c r="A780" s="85"/>
      <c r="B780" s="12" t="s">
        <v>342</v>
      </c>
      <c r="C780" s="15" t="s">
        <v>134</v>
      </c>
      <c r="D780" s="12" t="s">
        <v>147</v>
      </c>
      <c r="E780" s="19"/>
    </row>
    <row r="781" spans="1:5" ht="28.8" x14ac:dyDescent="0.3">
      <c r="A781" s="85" t="s">
        <v>563</v>
      </c>
      <c r="B781" s="12" t="s">
        <v>229</v>
      </c>
      <c r="C781" s="15" t="s">
        <v>134</v>
      </c>
      <c r="D781" s="12" t="s">
        <v>147</v>
      </c>
      <c r="E781" s="19" t="s">
        <v>447</v>
      </c>
    </row>
    <row r="782" spans="1:5" x14ac:dyDescent="0.3">
      <c r="A782" s="85"/>
      <c r="B782" s="12" t="s">
        <v>342</v>
      </c>
      <c r="C782" s="15" t="s">
        <v>146</v>
      </c>
      <c r="D782" s="12" t="s">
        <v>142</v>
      </c>
      <c r="E782" s="19"/>
    </row>
    <row r="783" spans="1:5" x14ac:dyDescent="0.3">
      <c r="A783" s="85"/>
      <c r="C783" s="15" t="s">
        <v>140</v>
      </c>
      <c r="E783" s="19"/>
    </row>
    <row r="784" spans="1:5" ht="28.8" x14ac:dyDescent="0.3">
      <c r="A784" s="85" t="s">
        <v>564</v>
      </c>
      <c r="B784" s="12" t="s">
        <v>248</v>
      </c>
      <c r="C784" s="15" t="s">
        <v>154</v>
      </c>
      <c r="D784" s="12" t="s">
        <v>147</v>
      </c>
      <c r="E784" s="19" t="s">
        <v>447</v>
      </c>
    </row>
    <row r="785" spans="1:5" x14ac:dyDescent="0.3">
      <c r="A785" s="85"/>
      <c r="B785" s="12" t="s">
        <v>342</v>
      </c>
      <c r="C785" s="15" t="s">
        <v>134</v>
      </c>
      <c r="D785" s="12" t="s">
        <v>142</v>
      </c>
      <c r="E785" s="19"/>
    </row>
    <row r="786" spans="1:5" x14ac:dyDescent="0.3">
      <c r="A786" s="85"/>
      <c r="C786" s="15" t="s">
        <v>160</v>
      </c>
      <c r="E786" s="19"/>
    </row>
    <row r="787" spans="1:5" ht="28.8" x14ac:dyDescent="0.3">
      <c r="A787" s="84" t="s">
        <v>565</v>
      </c>
      <c r="B787" s="12" t="s">
        <v>248</v>
      </c>
      <c r="C787" s="15" t="s">
        <v>154</v>
      </c>
      <c r="D787" s="12" t="s">
        <v>147</v>
      </c>
      <c r="E787" s="19" t="s">
        <v>447</v>
      </c>
    </row>
    <row r="788" spans="1:5" x14ac:dyDescent="0.3">
      <c r="A788" s="84"/>
      <c r="B788" s="12" t="s">
        <v>342</v>
      </c>
      <c r="C788" s="15" t="s">
        <v>134</v>
      </c>
      <c r="E788" s="19"/>
    </row>
    <row r="789" spans="1:5" x14ac:dyDescent="0.3">
      <c r="A789" s="84"/>
      <c r="C789" s="15" t="s">
        <v>146</v>
      </c>
      <c r="E789" s="19"/>
    </row>
    <row r="790" spans="1:5" ht="42.6" customHeight="1" x14ac:dyDescent="0.3">
      <c r="A790" s="84" t="s">
        <v>566</v>
      </c>
      <c r="B790" s="12" t="s">
        <v>236</v>
      </c>
      <c r="C790" s="15" t="s">
        <v>154</v>
      </c>
      <c r="D790" s="12" t="s">
        <v>142</v>
      </c>
      <c r="E790" s="19" t="s">
        <v>447</v>
      </c>
    </row>
    <row r="791" spans="1:5" ht="42.6" customHeight="1" x14ac:dyDescent="0.3">
      <c r="A791" s="84"/>
      <c r="D791" s="12" t="s">
        <v>147</v>
      </c>
      <c r="E791" s="19"/>
    </row>
    <row r="792" spans="1:5" x14ac:dyDescent="0.3">
      <c r="A792" s="84" t="s">
        <v>567</v>
      </c>
      <c r="B792" s="12" t="s">
        <v>274</v>
      </c>
      <c r="C792" s="15" t="s">
        <v>140</v>
      </c>
      <c r="D792" s="12" t="s">
        <v>142</v>
      </c>
      <c r="E792" s="19" t="s">
        <v>447</v>
      </c>
    </row>
    <row r="793" spans="1:5" x14ac:dyDescent="0.3">
      <c r="A793" s="84"/>
      <c r="B793" s="12" t="s">
        <v>128</v>
      </c>
      <c r="C793" s="15" t="s">
        <v>154</v>
      </c>
      <c r="D793" s="12" t="s">
        <v>132</v>
      </c>
      <c r="E793" s="19"/>
    </row>
    <row r="794" spans="1:5" ht="28.8" x14ac:dyDescent="0.3">
      <c r="A794" s="84" t="s">
        <v>568</v>
      </c>
      <c r="B794" s="12" t="s">
        <v>229</v>
      </c>
      <c r="C794" s="15" t="s">
        <v>134</v>
      </c>
      <c r="D794" s="12" t="s">
        <v>147</v>
      </c>
      <c r="E794" s="19" t="s">
        <v>447</v>
      </c>
    </row>
    <row r="795" spans="1:5" x14ac:dyDescent="0.3">
      <c r="A795" s="84"/>
      <c r="B795" s="12" t="s">
        <v>342</v>
      </c>
      <c r="C795" s="15" t="s">
        <v>146</v>
      </c>
      <c r="D795" s="12" t="s">
        <v>137</v>
      </c>
      <c r="E795" s="19"/>
    </row>
    <row r="796" spans="1:5" ht="28.8" x14ac:dyDescent="0.3">
      <c r="A796" s="84" t="s">
        <v>569</v>
      </c>
      <c r="B796" s="12" t="s">
        <v>229</v>
      </c>
      <c r="C796" s="15" t="s">
        <v>129</v>
      </c>
      <c r="D796" s="12" t="s">
        <v>147</v>
      </c>
      <c r="E796" s="19" t="s">
        <v>447</v>
      </c>
    </row>
    <row r="797" spans="1:5" x14ac:dyDescent="0.3">
      <c r="A797" s="84"/>
      <c r="C797" s="15" t="s">
        <v>146</v>
      </c>
      <c r="E797" s="19"/>
    </row>
    <row r="798" spans="1:5" x14ac:dyDescent="0.3">
      <c r="A798" s="84" t="s">
        <v>570</v>
      </c>
      <c r="B798" s="12" t="s">
        <v>236</v>
      </c>
      <c r="C798" s="15" t="s">
        <v>154</v>
      </c>
      <c r="D798" s="12" t="s">
        <v>142</v>
      </c>
      <c r="E798" s="19" t="s">
        <v>447</v>
      </c>
    </row>
    <row r="799" spans="1:5" ht="28.8" x14ac:dyDescent="0.3">
      <c r="A799" s="84"/>
      <c r="B799" s="12" t="s">
        <v>229</v>
      </c>
      <c r="D799" s="12" t="s">
        <v>147</v>
      </c>
      <c r="E799" s="19"/>
    </row>
    <row r="800" spans="1:5" x14ac:dyDescent="0.3">
      <c r="A800" s="84" t="s">
        <v>571</v>
      </c>
      <c r="B800" s="12" t="s">
        <v>236</v>
      </c>
      <c r="C800" s="15" t="s">
        <v>154</v>
      </c>
      <c r="D800" s="12" t="s">
        <v>142</v>
      </c>
      <c r="E800" s="19" t="s">
        <v>447</v>
      </c>
    </row>
    <row r="801" spans="1:5" ht="28.8" x14ac:dyDescent="0.3">
      <c r="A801" s="84"/>
      <c r="C801" s="15" t="s">
        <v>146</v>
      </c>
      <c r="D801" s="12" t="s">
        <v>147</v>
      </c>
      <c r="E801" s="19"/>
    </row>
    <row r="802" spans="1:5" ht="43.2" customHeight="1" x14ac:dyDescent="0.3">
      <c r="A802" s="84" t="s">
        <v>572</v>
      </c>
      <c r="B802" s="12" t="s">
        <v>248</v>
      </c>
      <c r="C802" s="15" t="s">
        <v>154</v>
      </c>
      <c r="D802" s="12" t="s">
        <v>147</v>
      </c>
      <c r="E802" s="19" t="s">
        <v>447</v>
      </c>
    </row>
    <row r="803" spans="1:5" x14ac:dyDescent="0.3">
      <c r="A803" s="84"/>
      <c r="B803" s="12" t="s">
        <v>274</v>
      </c>
      <c r="C803" s="15" t="s">
        <v>134</v>
      </c>
      <c r="D803" s="12" t="s">
        <v>132</v>
      </c>
      <c r="E803" s="19"/>
    </row>
    <row r="804" spans="1:5" x14ac:dyDescent="0.3">
      <c r="A804" s="84"/>
      <c r="C804" s="15" t="s">
        <v>146</v>
      </c>
      <c r="E804" s="19"/>
    </row>
    <row r="805" spans="1:5" ht="28.8" x14ac:dyDescent="0.3">
      <c r="A805" s="84" t="s">
        <v>573</v>
      </c>
      <c r="B805" s="12" t="s">
        <v>229</v>
      </c>
      <c r="C805" s="15" t="s">
        <v>129</v>
      </c>
      <c r="D805" s="12" t="s">
        <v>147</v>
      </c>
      <c r="E805" s="19" t="s">
        <v>447</v>
      </c>
    </row>
    <row r="806" spans="1:5" x14ac:dyDescent="0.3">
      <c r="A806" s="84"/>
      <c r="B806" s="12" t="s">
        <v>342</v>
      </c>
      <c r="C806" s="15" t="s">
        <v>140</v>
      </c>
      <c r="D806" s="12" t="s">
        <v>142</v>
      </c>
      <c r="E806" s="19"/>
    </row>
    <row r="807" spans="1:5" x14ac:dyDescent="0.3">
      <c r="A807" s="84"/>
      <c r="D807" s="12" t="s">
        <v>130</v>
      </c>
      <c r="E807" s="19"/>
    </row>
    <row r="808" spans="1:5" x14ac:dyDescent="0.3">
      <c r="A808" s="12" t="s">
        <v>574</v>
      </c>
      <c r="B808" s="12" t="s">
        <v>232</v>
      </c>
      <c r="C808" s="15" t="s">
        <v>154</v>
      </c>
      <c r="D808" s="12" t="s">
        <v>130</v>
      </c>
      <c r="E808" s="19" t="s">
        <v>447</v>
      </c>
    </row>
    <row r="809" spans="1:5" ht="28.8" x14ac:dyDescent="0.3">
      <c r="A809" s="84" t="s">
        <v>575</v>
      </c>
      <c r="B809" s="12" t="s">
        <v>229</v>
      </c>
      <c r="C809" s="15" t="s">
        <v>134</v>
      </c>
      <c r="D809" s="12" t="s">
        <v>147</v>
      </c>
      <c r="E809" s="19" t="s">
        <v>447</v>
      </c>
    </row>
    <row r="810" spans="1:5" x14ac:dyDescent="0.3">
      <c r="A810" s="84"/>
      <c r="B810" s="12" t="s">
        <v>342</v>
      </c>
      <c r="C810" s="15" t="s">
        <v>146</v>
      </c>
      <c r="E810" s="19"/>
    </row>
    <row r="811" spans="1:5" ht="44.4" customHeight="1" x14ac:dyDescent="0.3">
      <c r="A811" s="84" t="s">
        <v>576</v>
      </c>
      <c r="B811" s="12" t="s">
        <v>229</v>
      </c>
      <c r="C811" s="15" t="s">
        <v>129</v>
      </c>
      <c r="D811" s="12" t="s">
        <v>147</v>
      </c>
      <c r="E811" s="19" t="s">
        <v>447</v>
      </c>
    </row>
    <row r="812" spans="1:5" ht="44.4" customHeight="1" x14ac:dyDescent="0.3">
      <c r="A812" s="84"/>
      <c r="B812" s="12" t="s">
        <v>342</v>
      </c>
      <c r="C812" s="15" t="s">
        <v>146</v>
      </c>
      <c r="E812" s="19"/>
    </row>
    <row r="813" spans="1:5" x14ac:dyDescent="0.3">
      <c r="A813" s="84"/>
      <c r="C813" s="15" t="s">
        <v>135</v>
      </c>
      <c r="E813" s="19"/>
    </row>
    <row r="814" spans="1:5" ht="28.8" x14ac:dyDescent="0.3">
      <c r="A814" s="84" t="s">
        <v>577</v>
      </c>
      <c r="B814" s="12" t="s">
        <v>342</v>
      </c>
      <c r="C814" s="15" t="s">
        <v>134</v>
      </c>
      <c r="D814" s="12" t="s">
        <v>147</v>
      </c>
      <c r="E814" s="19" t="s">
        <v>447</v>
      </c>
    </row>
    <row r="815" spans="1:5" x14ac:dyDescent="0.3">
      <c r="A815" s="84"/>
      <c r="C815" s="15" t="s">
        <v>154</v>
      </c>
      <c r="E815" s="19"/>
    </row>
    <row r="816" spans="1:5" x14ac:dyDescent="0.3">
      <c r="A816" s="84"/>
      <c r="C816" s="15" t="s">
        <v>140</v>
      </c>
      <c r="E816" s="19"/>
    </row>
    <row r="817" spans="1:5" ht="28.8" x14ac:dyDescent="0.3">
      <c r="A817" s="84" t="s">
        <v>578</v>
      </c>
      <c r="B817" s="12" t="s">
        <v>342</v>
      </c>
      <c r="C817" s="15" t="s">
        <v>146</v>
      </c>
      <c r="D817" s="12" t="s">
        <v>147</v>
      </c>
      <c r="E817" s="19" t="s">
        <v>447</v>
      </c>
    </row>
    <row r="818" spans="1:5" x14ac:dyDescent="0.3">
      <c r="A818" s="84"/>
      <c r="C818" s="15" t="s">
        <v>135</v>
      </c>
      <c r="D818" s="12" t="s">
        <v>130</v>
      </c>
      <c r="E818" s="19"/>
    </row>
    <row r="819" spans="1:5" ht="28.8" x14ac:dyDescent="0.3">
      <c r="A819" s="84" t="s">
        <v>579</v>
      </c>
      <c r="B819" s="12" t="s">
        <v>357</v>
      </c>
      <c r="C819" s="15" t="s">
        <v>129</v>
      </c>
      <c r="D819" s="12" t="s">
        <v>147</v>
      </c>
      <c r="E819" s="19" t="s">
        <v>447</v>
      </c>
    </row>
    <row r="820" spans="1:5" x14ac:dyDescent="0.3">
      <c r="A820" s="84"/>
      <c r="B820" s="12" t="s">
        <v>150</v>
      </c>
      <c r="E820" s="19"/>
    </row>
    <row r="821" spans="1:5" ht="28.95" customHeight="1" x14ac:dyDescent="0.3">
      <c r="A821" s="84" t="s">
        <v>580</v>
      </c>
      <c r="B821" s="12" t="s">
        <v>357</v>
      </c>
      <c r="C821" s="15" t="s">
        <v>140</v>
      </c>
      <c r="D821" s="12" t="s">
        <v>147</v>
      </c>
      <c r="E821" s="19" t="s">
        <v>447</v>
      </c>
    </row>
    <row r="822" spans="1:5" ht="28.95" customHeight="1" x14ac:dyDescent="0.3">
      <c r="A822" s="84"/>
      <c r="C822" s="15" t="s">
        <v>146</v>
      </c>
      <c r="E822" s="19"/>
    </row>
    <row r="823" spans="1:5" x14ac:dyDescent="0.3">
      <c r="A823" s="84"/>
      <c r="C823" s="15" t="s">
        <v>135</v>
      </c>
      <c r="E823" s="19"/>
    </row>
    <row r="824" spans="1:5" ht="28.8" x14ac:dyDescent="0.3">
      <c r="A824" s="84" t="s">
        <v>581</v>
      </c>
      <c r="B824" s="12" t="s">
        <v>229</v>
      </c>
      <c r="C824" s="15" t="s">
        <v>154</v>
      </c>
      <c r="D824" s="12" t="s">
        <v>147</v>
      </c>
      <c r="E824" s="19" t="s">
        <v>447</v>
      </c>
    </row>
    <row r="825" spans="1:5" x14ac:dyDescent="0.3">
      <c r="A825" s="84"/>
      <c r="C825" s="15" t="s">
        <v>134</v>
      </c>
      <c r="E825" s="19"/>
    </row>
    <row r="826" spans="1:5" x14ac:dyDescent="0.3">
      <c r="A826" s="84"/>
      <c r="C826" s="15" t="s">
        <v>146</v>
      </c>
      <c r="E826" s="19"/>
    </row>
    <row r="827" spans="1:5" ht="28.8" x14ac:dyDescent="0.3">
      <c r="A827" s="84" t="s">
        <v>582</v>
      </c>
      <c r="B827" s="12" t="s">
        <v>229</v>
      </c>
      <c r="C827" s="15" t="s">
        <v>134</v>
      </c>
      <c r="D827" s="12" t="s">
        <v>147</v>
      </c>
      <c r="E827" s="19" t="s">
        <v>447</v>
      </c>
    </row>
    <row r="828" spans="1:5" x14ac:dyDescent="0.3">
      <c r="A828" s="84"/>
      <c r="B828" s="12" t="s">
        <v>342</v>
      </c>
      <c r="C828" s="15" t="s">
        <v>135</v>
      </c>
      <c r="E828" s="19"/>
    </row>
    <row r="829" spans="1:5" ht="28.8" x14ac:dyDescent="0.3">
      <c r="A829" s="12" t="s">
        <v>583</v>
      </c>
      <c r="B829" s="12" t="s">
        <v>229</v>
      </c>
      <c r="C829" s="15" t="s">
        <v>140</v>
      </c>
      <c r="D829" s="12" t="s">
        <v>147</v>
      </c>
      <c r="E829" s="19" t="s">
        <v>447</v>
      </c>
    </row>
    <row r="830" spans="1:5" ht="28.8" x14ac:dyDescent="0.3">
      <c r="A830" s="12" t="s">
        <v>584</v>
      </c>
      <c r="B830" s="12" t="s">
        <v>229</v>
      </c>
      <c r="C830" s="15" t="s">
        <v>140</v>
      </c>
      <c r="D830" s="12" t="s">
        <v>147</v>
      </c>
      <c r="E830" s="19" t="s">
        <v>447</v>
      </c>
    </row>
    <row r="831" spans="1:5" ht="28.8" x14ac:dyDescent="0.3">
      <c r="A831" s="84" t="s">
        <v>585</v>
      </c>
      <c r="B831" s="12" t="s">
        <v>229</v>
      </c>
      <c r="C831" s="15" t="s">
        <v>154</v>
      </c>
      <c r="D831" s="12" t="s">
        <v>147</v>
      </c>
      <c r="E831" s="19" t="s">
        <v>447</v>
      </c>
    </row>
    <row r="832" spans="1:5" x14ac:dyDescent="0.3">
      <c r="A832" s="84"/>
      <c r="C832" s="15" t="s">
        <v>134</v>
      </c>
      <c r="E832" s="19"/>
    </row>
    <row r="833" spans="1:5" ht="28.8" x14ac:dyDescent="0.3">
      <c r="A833" s="84" t="s">
        <v>586</v>
      </c>
      <c r="B833" s="12" t="s">
        <v>229</v>
      </c>
      <c r="C833" s="15" t="s">
        <v>140</v>
      </c>
      <c r="D833" s="12" t="s">
        <v>147</v>
      </c>
      <c r="E833" s="19" t="s">
        <v>447</v>
      </c>
    </row>
    <row r="834" spans="1:5" x14ac:dyDescent="0.3">
      <c r="A834" s="84"/>
      <c r="B834" s="12" t="s">
        <v>150</v>
      </c>
      <c r="C834" s="15" t="s">
        <v>146</v>
      </c>
      <c r="E834" s="19"/>
    </row>
    <row r="835" spans="1:5" ht="28.8" x14ac:dyDescent="0.3">
      <c r="A835" s="84" t="s">
        <v>587</v>
      </c>
      <c r="B835" s="12" t="s">
        <v>342</v>
      </c>
      <c r="C835" s="15" t="s">
        <v>146</v>
      </c>
      <c r="D835" s="12" t="s">
        <v>147</v>
      </c>
      <c r="E835" s="19" t="s">
        <v>447</v>
      </c>
    </row>
    <row r="836" spans="1:5" x14ac:dyDescent="0.3">
      <c r="A836" s="84"/>
      <c r="B836" s="12" t="s">
        <v>150</v>
      </c>
      <c r="E836" s="19"/>
    </row>
    <row r="837" spans="1:5" x14ac:dyDescent="0.3">
      <c r="A837" s="84" t="s">
        <v>588</v>
      </c>
      <c r="B837" s="12" t="s">
        <v>164</v>
      </c>
      <c r="C837" s="15" t="s">
        <v>140</v>
      </c>
      <c r="D837" s="12" t="s">
        <v>132</v>
      </c>
      <c r="E837" s="19" t="s">
        <v>447</v>
      </c>
    </row>
    <row r="838" spans="1:5" ht="28.8" x14ac:dyDescent="0.3">
      <c r="A838" s="84"/>
      <c r="B838" s="12" t="s">
        <v>229</v>
      </c>
      <c r="D838" s="12" t="s">
        <v>147</v>
      </c>
      <c r="E838" s="19"/>
    </row>
    <row r="839" spans="1:5" x14ac:dyDescent="0.3">
      <c r="A839" s="84" t="s">
        <v>589</v>
      </c>
      <c r="B839" s="12" t="s">
        <v>164</v>
      </c>
      <c r="C839" s="15" t="s">
        <v>140</v>
      </c>
      <c r="D839" s="12" t="s">
        <v>132</v>
      </c>
      <c r="E839" s="19" t="s">
        <v>447</v>
      </c>
    </row>
    <row r="840" spans="1:5" ht="28.8" x14ac:dyDescent="0.3">
      <c r="A840" s="84"/>
      <c r="B840" s="12" t="s">
        <v>229</v>
      </c>
      <c r="D840" s="12" t="s">
        <v>147</v>
      </c>
      <c r="E840" s="19"/>
    </row>
    <row r="841" spans="1:5" ht="28.8" x14ac:dyDescent="0.3">
      <c r="A841" s="84" t="s">
        <v>590</v>
      </c>
      <c r="B841" s="12" t="s">
        <v>164</v>
      </c>
      <c r="C841" s="15" t="s">
        <v>140</v>
      </c>
      <c r="D841" s="12" t="s">
        <v>147</v>
      </c>
      <c r="E841" s="19" t="s">
        <v>447</v>
      </c>
    </row>
    <row r="842" spans="1:5" x14ac:dyDescent="0.3">
      <c r="A842" s="84"/>
      <c r="C842" s="15" t="s">
        <v>154</v>
      </c>
      <c r="D842" s="12" t="s">
        <v>142</v>
      </c>
      <c r="E842" s="19"/>
    </row>
    <row r="843" spans="1:5" x14ac:dyDescent="0.3">
      <c r="A843" s="84"/>
      <c r="D843" s="12" t="s">
        <v>137</v>
      </c>
      <c r="E843" s="19"/>
    </row>
    <row r="844" spans="1:5" ht="28.8" x14ac:dyDescent="0.3">
      <c r="A844" s="12" t="s">
        <v>591</v>
      </c>
      <c r="B844" s="12" t="s">
        <v>164</v>
      </c>
      <c r="C844" s="15" t="s">
        <v>129</v>
      </c>
      <c r="D844" s="12" t="s">
        <v>147</v>
      </c>
      <c r="E844" s="19" t="s">
        <v>447</v>
      </c>
    </row>
    <row r="845" spans="1:5" ht="28.8" x14ac:dyDescent="0.3">
      <c r="A845" s="12" t="s">
        <v>592</v>
      </c>
      <c r="B845" s="12" t="s">
        <v>164</v>
      </c>
      <c r="C845" s="15" t="s">
        <v>134</v>
      </c>
      <c r="D845" s="12" t="s">
        <v>147</v>
      </c>
      <c r="E845" s="19" t="s">
        <v>447</v>
      </c>
    </row>
    <row r="846" spans="1:5" ht="43.2" customHeight="1" x14ac:dyDescent="0.3">
      <c r="A846" s="84" t="s">
        <v>593</v>
      </c>
      <c r="B846" s="12" t="s">
        <v>164</v>
      </c>
      <c r="C846" s="15" t="s">
        <v>140</v>
      </c>
      <c r="D846" s="12" t="s">
        <v>147</v>
      </c>
      <c r="E846" s="19" t="s">
        <v>447</v>
      </c>
    </row>
    <row r="847" spans="1:5" x14ac:dyDescent="0.3">
      <c r="A847" s="84"/>
      <c r="B847" s="12" t="s">
        <v>128</v>
      </c>
      <c r="E847" s="19"/>
    </row>
    <row r="848" spans="1:5" ht="28.8" x14ac:dyDescent="0.3">
      <c r="A848" s="84" t="s">
        <v>594</v>
      </c>
      <c r="B848" s="12" t="s">
        <v>164</v>
      </c>
      <c r="C848" s="15" t="s">
        <v>154</v>
      </c>
      <c r="D848" s="12" t="s">
        <v>147</v>
      </c>
      <c r="E848" s="19" t="s">
        <v>447</v>
      </c>
    </row>
    <row r="849" spans="1:5" x14ac:dyDescent="0.3">
      <c r="A849" s="84"/>
      <c r="C849" s="15" t="s">
        <v>140</v>
      </c>
      <c r="D849" s="12" t="s">
        <v>144</v>
      </c>
      <c r="E849" s="19"/>
    </row>
    <row r="850" spans="1:5" ht="28.8" x14ac:dyDescent="0.3">
      <c r="A850" s="84" t="s">
        <v>595</v>
      </c>
      <c r="B850" s="12" t="s">
        <v>164</v>
      </c>
      <c r="C850" s="15" t="s">
        <v>134</v>
      </c>
      <c r="D850" s="12" t="s">
        <v>147</v>
      </c>
      <c r="E850" s="19" t="s">
        <v>447</v>
      </c>
    </row>
    <row r="851" spans="1:5" x14ac:dyDescent="0.3">
      <c r="A851" s="84"/>
      <c r="C851" s="15" t="s">
        <v>160</v>
      </c>
      <c r="E851" s="19"/>
    </row>
    <row r="852" spans="1:5" ht="28.8" x14ac:dyDescent="0.3">
      <c r="A852" s="84" t="s">
        <v>596</v>
      </c>
      <c r="B852" s="12" t="s">
        <v>164</v>
      </c>
      <c r="C852" s="15" t="s">
        <v>154</v>
      </c>
      <c r="D852" s="12" t="s">
        <v>147</v>
      </c>
      <c r="E852" s="19" t="s">
        <v>447</v>
      </c>
    </row>
    <row r="853" spans="1:5" x14ac:dyDescent="0.3">
      <c r="A853" s="84"/>
      <c r="D853" s="12" t="s">
        <v>144</v>
      </c>
      <c r="E853" s="19"/>
    </row>
    <row r="854" spans="1:5" ht="28.8" x14ac:dyDescent="0.3">
      <c r="A854" s="84" t="s">
        <v>597</v>
      </c>
      <c r="B854" s="12" t="s">
        <v>164</v>
      </c>
      <c r="C854" s="15" t="s">
        <v>134</v>
      </c>
      <c r="D854" s="12" t="s">
        <v>147</v>
      </c>
      <c r="E854" s="19" t="s">
        <v>447</v>
      </c>
    </row>
    <row r="855" spans="1:5" x14ac:dyDescent="0.3">
      <c r="A855" s="84"/>
      <c r="B855" s="12" t="s">
        <v>190</v>
      </c>
      <c r="D855" s="12" t="s">
        <v>144</v>
      </c>
      <c r="E855" s="19"/>
    </row>
    <row r="856" spans="1:5" ht="43.2" customHeight="1" x14ac:dyDescent="0.3">
      <c r="A856" s="84" t="s">
        <v>598</v>
      </c>
      <c r="B856" s="12" t="s">
        <v>150</v>
      </c>
      <c r="C856" s="15" t="s">
        <v>134</v>
      </c>
      <c r="D856" s="12" t="s">
        <v>130</v>
      </c>
      <c r="E856" s="19" t="s">
        <v>447</v>
      </c>
    </row>
    <row r="857" spans="1:5" ht="28.8" x14ac:dyDescent="0.3">
      <c r="A857" s="84"/>
      <c r="B857" s="12" t="s">
        <v>164</v>
      </c>
      <c r="D857" s="12" t="s">
        <v>147</v>
      </c>
      <c r="E857" s="19"/>
    </row>
    <row r="858" spans="1:5" ht="43.2" customHeight="1" x14ac:dyDescent="0.3">
      <c r="A858" s="84" t="s">
        <v>599</v>
      </c>
      <c r="B858" s="12" t="s">
        <v>213</v>
      </c>
      <c r="C858" s="15" t="s">
        <v>154</v>
      </c>
      <c r="D858" s="12" t="s">
        <v>147</v>
      </c>
      <c r="E858" s="19" t="s">
        <v>447</v>
      </c>
    </row>
    <row r="859" spans="1:5" x14ac:dyDescent="0.3">
      <c r="A859" s="84"/>
      <c r="B859" s="12" t="s">
        <v>164</v>
      </c>
      <c r="C859" s="15" t="s">
        <v>160</v>
      </c>
      <c r="D859" s="12" t="s">
        <v>137</v>
      </c>
      <c r="E859" s="19"/>
    </row>
    <row r="860" spans="1:5" x14ac:dyDescent="0.3">
      <c r="A860" s="84"/>
      <c r="D860" s="12" t="s">
        <v>142</v>
      </c>
      <c r="E860" s="19"/>
    </row>
    <row r="861" spans="1:5" ht="28.8" x14ac:dyDescent="0.3">
      <c r="A861" s="84" t="s">
        <v>600</v>
      </c>
      <c r="B861" s="12" t="s">
        <v>229</v>
      </c>
      <c r="C861" s="15" t="s">
        <v>134</v>
      </c>
      <c r="D861" s="12" t="s">
        <v>147</v>
      </c>
      <c r="E861" s="19" t="s">
        <v>447</v>
      </c>
    </row>
    <row r="862" spans="1:5" x14ac:dyDescent="0.3">
      <c r="A862" s="84"/>
      <c r="C862" s="15" t="s">
        <v>160</v>
      </c>
      <c r="E862" s="19"/>
    </row>
    <row r="863" spans="1:5" ht="43.2" customHeight="1" x14ac:dyDescent="0.3">
      <c r="A863" s="84" t="s">
        <v>601</v>
      </c>
      <c r="B863" s="12" t="s">
        <v>232</v>
      </c>
      <c r="C863" s="15" t="s">
        <v>134</v>
      </c>
      <c r="D863" s="12" t="s">
        <v>137</v>
      </c>
      <c r="E863" s="19" t="s">
        <v>447</v>
      </c>
    </row>
    <row r="864" spans="1:5" ht="28.8" x14ac:dyDescent="0.3">
      <c r="A864" s="84"/>
      <c r="B864" s="12" t="s">
        <v>274</v>
      </c>
      <c r="D864" s="12" t="s">
        <v>147</v>
      </c>
      <c r="E864" s="19"/>
    </row>
    <row r="865" spans="1:5" ht="28.8" x14ac:dyDescent="0.3">
      <c r="A865" s="84" t="s">
        <v>602</v>
      </c>
      <c r="B865" s="12" t="s">
        <v>164</v>
      </c>
      <c r="C865" s="15" t="s">
        <v>134</v>
      </c>
      <c r="D865" s="12" t="s">
        <v>147</v>
      </c>
      <c r="E865" s="19" t="s">
        <v>447</v>
      </c>
    </row>
    <row r="866" spans="1:5" x14ac:dyDescent="0.3">
      <c r="A866" s="84"/>
      <c r="C866" s="15" t="s">
        <v>146</v>
      </c>
      <c r="E866" s="19"/>
    </row>
    <row r="867" spans="1:5" ht="28.8" x14ac:dyDescent="0.3">
      <c r="A867" s="84" t="s">
        <v>603</v>
      </c>
      <c r="B867" s="12" t="s">
        <v>164</v>
      </c>
      <c r="C867" s="15" t="s">
        <v>129</v>
      </c>
      <c r="D867" s="12" t="s">
        <v>147</v>
      </c>
      <c r="E867" s="19" t="s">
        <v>447</v>
      </c>
    </row>
    <row r="868" spans="1:5" x14ac:dyDescent="0.3">
      <c r="A868" s="84"/>
      <c r="B868" s="12" t="s">
        <v>128</v>
      </c>
      <c r="D868" s="12" t="s">
        <v>132</v>
      </c>
      <c r="E868" s="19"/>
    </row>
    <row r="869" spans="1:5" ht="61.95" customHeight="1" x14ac:dyDescent="0.3">
      <c r="A869" s="84" t="s">
        <v>604</v>
      </c>
      <c r="B869" s="12" t="s">
        <v>232</v>
      </c>
      <c r="C869" s="15" t="s">
        <v>129</v>
      </c>
      <c r="D869" s="12" t="s">
        <v>130</v>
      </c>
      <c r="E869" s="19" t="s">
        <v>447</v>
      </c>
    </row>
    <row r="870" spans="1:5" x14ac:dyDescent="0.3">
      <c r="A870" s="84"/>
      <c r="C870" s="15" t="s">
        <v>154</v>
      </c>
      <c r="D870" s="12" t="s">
        <v>137</v>
      </c>
      <c r="E870" s="19"/>
    </row>
    <row r="871" spans="1:5" x14ac:dyDescent="0.3">
      <c r="A871" s="84" t="s">
        <v>605</v>
      </c>
      <c r="B871" s="12" t="s">
        <v>232</v>
      </c>
      <c r="C871" s="15" t="s">
        <v>134</v>
      </c>
      <c r="D871" s="12" t="s">
        <v>137</v>
      </c>
      <c r="E871" s="19" t="s">
        <v>447</v>
      </c>
    </row>
    <row r="872" spans="1:5" x14ac:dyDescent="0.3">
      <c r="A872" s="84"/>
      <c r="D872" s="12" t="s">
        <v>139</v>
      </c>
      <c r="E872" s="19"/>
    </row>
    <row r="873" spans="1:5" x14ac:dyDescent="0.3">
      <c r="A873" s="84"/>
      <c r="D873" s="12" t="s">
        <v>130</v>
      </c>
      <c r="E873" s="19"/>
    </row>
    <row r="874" spans="1:5" ht="43.2" customHeight="1" x14ac:dyDescent="0.3">
      <c r="A874" s="84" t="s">
        <v>606</v>
      </c>
      <c r="B874" s="12" t="s">
        <v>238</v>
      </c>
      <c r="C874" s="15" t="s">
        <v>134</v>
      </c>
      <c r="D874" s="12" t="s">
        <v>132</v>
      </c>
      <c r="E874" s="19" t="s">
        <v>447</v>
      </c>
    </row>
    <row r="875" spans="1:5" x14ac:dyDescent="0.3">
      <c r="A875" s="84"/>
      <c r="B875" s="12" t="s">
        <v>232</v>
      </c>
      <c r="C875" s="15" t="s">
        <v>140</v>
      </c>
      <c r="D875" s="12" t="s">
        <v>137</v>
      </c>
      <c r="E875" s="19"/>
    </row>
    <row r="876" spans="1:5" ht="28.8" x14ac:dyDescent="0.3">
      <c r="A876" s="84" t="s">
        <v>607</v>
      </c>
      <c r="B876" s="12" t="s">
        <v>164</v>
      </c>
      <c r="C876" s="15" t="s">
        <v>134</v>
      </c>
      <c r="D876" s="12" t="s">
        <v>147</v>
      </c>
      <c r="E876" s="19" t="s">
        <v>447</v>
      </c>
    </row>
    <row r="877" spans="1:5" x14ac:dyDescent="0.3">
      <c r="A877" s="84"/>
      <c r="B877" s="12" t="s">
        <v>232</v>
      </c>
      <c r="E877" s="19"/>
    </row>
    <row r="878" spans="1:5" ht="28.8" x14ac:dyDescent="0.3">
      <c r="A878" s="12" t="s">
        <v>608</v>
      </c>
      <c r="B878" s="12" t="s">
        <v>232</v>
      </c>
      <c r="C878" s="15" t="s">
        <v>134</v>
      </c>
      <c r="D878" s="12" t="s">
        <v>147</v>
      </c>
      <c r="E878" s="19" t="s">
        <v>447</v>
      </c>
    </row>
    <row r="879" spans="1:5" x14ac:dyDescent="0.3">
      <c r="A879" s="84" t="s">
        <v>609</v>
      </c>
      <c r="B879" s="12" t="s">
        <v>128</v>
      </c>
      <c r="C879" s="15" t="s">
        <v>140</v>
      </c>
      <c r="D879" s="12" t="s">
        <v>132</v>
      </c>
      <c r="E879" s="19" t="s">
        <v>447</v>
      </c>
    </row>
    <row r="880" spans="1:5" ht="28.8" x14ac:dyDescent="0.3">
      <c r="A880" s="84"/>
      <c r="B880" s="12" t="s">
        <v>164</v>
      </c>
      <c r="D880" s="12" t="s">
        <v>147</v>
      </c>
      <c r="E880" s="19"/>
    </row>
    <row r="881" spans="1:5" x14ac:dyDescent="0.3">
      <c r="A881" s="84"/>
      <c r="D881" s="12" t="s">
        <v>137</v>
      </c>
      <c r="E881" s="19"/>
    </row>
    <row r="882" spans="1:5" ht="73.2" customHeight="1" x14ac:dyDescent="0.3">
      <c r="A882" s="84" t="s">
        <v>610</v>
      </c>
      <c r="B882" s="12" t="s">
        <v>274</v>
      </c>
      <c r="C882" s="15" t="s">
        <v>134</v>
      </c>
      <c r="D882" s="12" t="s">
        <v>137</v>
      </c>
      <c r="E882" s="19" t="s">
        <v>447</v>
      </c>
    </row>
    <row r="883" spans="1:5" ht="73.2" customHeight="1" x14ac:dyDescent="0.3">
      <c r="A883" s="84"/>
      <c r="B883" s="12" t="s">
        <v>236</v>
      </c>
      <c r="D883" s="12" t="s">
        <v>147</v>
      </c>
      <c r="E883" s="19"/>
    </row>
    <row r="884" spans="1:5" x14ac:dyDescent="0.3">
      <c r="A884" s="84" t="s">
        <v>611</v>
      </c>
      <c r="B884" s="12" t="s">
        <v>164</v>
      </c>
      <c r="C884" s="15" t="s">
        <v>154</v>
      </c>
      <c r="D884" s="12" t="s">
        <v>130</v>
      </c>
      <c r="E884" s="19" t="s">
        <v>447</v>
      </c>
    </row>
    <row r="885" spans="1:5" x14ac:dyDescent="0.3">
      <c r="A885" s="84"/>
      <c r="B885" s="12" t="s">
        <v>236</v>
      </c>
      <c r="C885" s="15" t="s">
        <v>129</v>
      </c>
      <c r="D885" s="12" t="s">
        <v>137</v>
      </c>
      <c r="E885" s="19"/>
    </row>
    <row r="886" spans="1:5" ht="57.6" customHeight="1" x14ac:dyDescent="0.3">
      <c r="A886" s="84" t="s">
        <v>612</v>
      </c>
      <c r="B886" s="12" t="s">
        <v>232</v>
      </c>
      <c r="C886" s="15" t="s">
        <v>146</v>
      </c>
      <c r="D886" s="12" t="s">
        <v>130</v>
      </c>
      <c r="E886" s="19" t="s">
        <v>447</v>
      </c>
    </row>
    <row r="887" spans="1:5" x14ac:dyDescent="0.3">
      <c r="A887" s="84"/>
      <c r="C887" s="15" t="s">
        <v>135</v>
      </c>
      <c r="D887" s="12" t="s">
        <v>137</v>
      </c>
      <c r="E887" s="19"/>
    </row>
    <row r="888" spans="1:5" x14ac:dyDescent="0.3">
      <c r="A888" s="84"/>
      <c r="D888" s="12" t="s">
        <v>139</v>
      </c>
      <c r="E888" s="19"/>
    </row>
    <row r="889" spans="1:5" ht="43.2" customHeight="1" x14ac:dyDescent="0.3">
      <c r="A889" s="84" t="s">
        <v>613</v>
      </c>
      <c r="B889" s="12" t="s">
        <v>164</v>
      </c>
      <c r="C889" s="15" t="s">
        <v>140</v>
      </c>
      <c r="D889" s="12" t="s">
        <v>147</v>
      </c>
      <c r="E889" s="19" t="s">
        <v>447</v>
      </c>
    </row>
    <row r="890" spans="1:5" x14ac:dyDescent="0.3">
      <c r="A890" s="84"/>
      <c r="B890" s="12" t="s">
        <v>190</v>
      </c>
      <c r="C890" s="15" t="s">
        <v>146</v>
      </c>
      <c r="D890" s="12" t="s">
        <v>132</v>
      </c>
      <c r="E890" s="19"/>
    </row>
    <row r="891" spans="1:5" x14ac:dyDescent="0.3">
      <c r="A891" s="84"/>
      <c r="D891" s="12" t="s">
        <v>144</v>
      </c>
      <c r="E891" s="19"/>
    </row>
    <row r="892" spans="1:5" x14ac:dyDescent="0.3">
      <c r="A892" s="84" t="s">
        <v>614</v>
      </c>
      <c r="B892" s="12" t="s">
        <v>164</v>
      </c>
      <c r="C892" s="15" t="s">
        <v>140</v>
      </c>
      <c r="D892" s="12" t="s">
        <v>137</v>
      </c>
      <c r="E892" s="19" t="s">
        <v>447</v>
      </c>
    </row>
    <row r="893" spans="1:5" x14ac:dyDescent="0.3">
      <c r="A893" s="84"/>
      <c r="C893" s="15" t="s">
        <v>146</v>
      </c>
      <c r="E893" s="19"/>
    </row>
    <row r="894" spans="1:5" ht="28.8" x14ac:dyDescent="0.3">
      <c r="A894" s="84" t="s">
        <v>615</v>
      </c>
      <c r="B894" s="12" t="s">
        <v>164</v>
      </c>
      <c r="C894" s="15" t="s">
        <v>134</v>
      </c>
      <c r="D894" s="12" t="s">
        <v>147</v>
      </c>
      <c r="E894" s="19" t="s">
        <v>447</v>
      </c>
    </row>
    <row r="895" spans="1:5" x14ac:dyDescent="0.3">
      <c r="A895" s="84"/>
      <c r="B895" s="12" t="s">
        <v>232</v>
      </c>
      <c r="C895" s="15" t="s">
        <v>154</v>
      </c>
      <c r="D895" s="12" t="s">
        <v>137</v>
      </c>
      <c r="E895" s="19"/>
    </row>
    <row r="896" spans="1:5" x14ac:dyDescent="0.3">
      <c r="A896" s="84" t="s">
        <v>616</v>
      </c>
      <c r="B896" s="12" t="s">
        <v>164</v>
      </c>
      <c r="C896" s="15" t="s">
        <v>129</v>
      </c>
      <c r="D896" s="12" t="s">
        <v>130</v>
      </c>
      <c r="E896" s="19" t="s">
        <v>447</v>
      </c>
    </row>
    <row r="897" spans="1:5" x14ac:dyDescent="0.3">
      <c r="A897" s="84"/>
      <c r="C897" s="15" t="s">
        <v>140</v>
      </c>
      <c r="E897" s="19"/>
    </row>
    <row r="898" spans="1:5" ht="57.6" customHeight="1" x14ac:dyDescent="0.3">
      <c r="A898" s="84" t="s">
        <v>617</v>
      </c>
      <c r="B898" s="12" t="s">
        <v>164</v>
      </c>
      <c r="C898" s="15" t="s">
        <v>129</v>
      </c>
      <c r="D898" s="12" t="s">
        <v>147</v>
      </c>
      <c r="E898" s="19" t="s">
        <v>447</v>
      </c>
    </row>
    <row r="899" spans="1:5" x14ac:dyDescent="0.3">
      <c r="A899" s="84"/>
      <c r="B899" s="12" t="s">
        <v>342</v>
      </c>
      <c r="C899" s="15" t="s">
        <v>140</v>
      </c>
      <c r="E899" s="19"/>
    </row>
    <row r="900" spans="1:5" ht="30" customHeight="1" x14ac:dyDescent="0.3">
      <c r="A900" s="84" t="s">
        <v>618</v>
      </c>
      <c r="B900" s="12" t="s">
        <v>164</v>
      </c>
      <c r="C900" s="15" t="s">
        <v>140</v>
      </c>
      <c r="D900" s="12" t="s">
        <v>147</v>
      </c>
      <c r="E900" s="19" t="s">
        <v>447</v>
      </c>
    </row>
    <row r="901" spans="1:5" ht="30" customHeight="1" x14ac:dyDescent="0.3">
      <c r="A901" s="84"/>
      <c r="B901" s="12" t="s">
        <v>342</v>
      </c>
      <c r="E901" s="19"/>
    </row>
    <row r="902" spans="1:5" ht="28.8" x14ac:dyDescent="0.3">
      <c r="A902" s="84" t="s">
        <v>619</v>
      </c>
      <c r="B902" s="12" t="s">
        <v>357</v>
      </c>
      <c r="C902" s="15" t="s">
        <v>134</v>
      </c>
      <c r="D902" s="12" t="s">
        <v>147</v>
      </c>
      <c r="E902" s="19" t="s">
        <v>447</v>
      </c>
    </row>
    <row r="903" spans="1:5" x14ac:dyDescent="0.3">
      <c r="A903" s="84"/>
      <c r="B903" s="12" t="s">
        <v>164</v>
      </c>
      <c r="E903" s="19"/>
    </row>
    <row r="904" spans="1:5" ht="28.8" x14ac:dyDescent="0.3">
      <c r="A904" s="84" t="s">
        <v>620</v>
      </c>
      <c r="B904" s="12" t="s">
        <v>357</v>
      </c>
      <c r="C904" s="15" t="s">
        <v>129</v>
      </c>
      <c r="D904" s="12" t="s">
        <v>147</v>
      </c>
      <c r="E904" s="19" t="s">
        <v>447</v>
      </c>
    </row>
    <row r="905" spans="1:5" x14ac:dyDescent="0.3">
      <c r="A905" s="84"/>
      <c r="B905" s="12" t="s">
        <v>164</v>
      </c>
      <c r="D905" s="12" t="s">
        <v>137</v>
      </c>
      <c r="E905" s="19"/>
    </row>
    <row r="906" spans="1:5" ht="28.8" x14ac:dyDescent="0.3">
      <c r="A906" s="84" t="s">
        <v>621</v>
      </c>
      <c r="B906" s="12" t="s">
        <v>229</v>
      </c>
      <c r="C906" s="15" t="s">
        <v>134</v>
      </c>
      <c r="D906" s="12" t="s">
        <v>147</v>
      </c>
      <c r="E906" s="19" t="s">
        <v>447</v>
      </c>
    </row>
    <row r="907" spans="1:5" x14ac:dyDescent="0.3">
      <c r="A907" s="84"/>
      <c r="B907" s="12" t="s">
        <v>342</v>
      </c>
      <c r="D907" s="12" t="s">
        <v>137</v>
      </c>
      <c r="E907" s="19"/>
    </row>
    <row r="908" spans="1:5" ht="43.2" customHeight="1" x14ac:dyDescent="0.3">
      <c r="A908" s="84" t="s">
        <v>622</v>
      </c>
      <c r="B908" s="12" t="s">
        <v>164</v>
      </c>
      <c r="C908" s="15" t="s">
        <v>134</v>
      </c>
      <c r="D908" s="12" t="s">
        <v>147</v>
      </c>
      <c r="E908" s="19" t="s">
        <v>447</v>
      </c>
    </row>
    <row r="909" spans="1:5" x14ac:dyDescent="0.3">
      <c r="A909" s="84"/>
      <c r="B909" s="12" t="s">
        <v>229</v>
      </c>
      <c r="D909" s="12" t="s">
        <v>137</v>
      </c>
      <c r="E909" s="19"/>
    </row>
    <row r="910" spans="1:5" ht="28.8" x14ac:dyDescent="0.3">
      <c r="A910" s="84" t="s">
        <v>623</v>
      </c>
      <c r="B910" s="12" t="s">
        <v>164</v>
      </c>
      <c r="C910" s="15" t="s">
        <v>160</v>
      </c>
      <c r="D910" s="12" t="s">
        <v>147</v>
      </c>
      <c r="E910" s="19" t="s">
        <v>447</v>
      </c>
    </row>
    <row r="911" spans="1:5" x14ac:dyDescent="0.3">
      <c r="A911" s="84"/>
      <c r="D911" s="12" t="s">
        <v>130</v>
      </c>
      <c r="E911" s="19"/>
    </row>
    <row r="912" spans="1:5" ht="28.8" x14ac:dyDescent="0.3">
      <c r="A912" s="84" t="s">
        <v>624</v>
      </c>
      <c r="B912" s="12" t="s">
        <v>164</v>
      </c>
      <c r="C912" s="15" t="s">
        <v>129</v>
      </c>
      <c r="D912" s="12" t="s">
        <v>147</v>
      </c>
      <c r="E912" s="19" t="s">
        <v>447</v>
      </c>
    </row>
    <row r="913" spans="1:5" x14ac:dyDescent="0.3">
      <c r="A913" s="84"/>
      <c r="B913" s="12" t="s">
        <v>150</v>
      </c>
      <c r="C913" s="15" t="s">
        <v>160</v>
      </c>
      <c r="D913" s="12" t="s">
        <v>130</v>
      </c>
      <c r="E913" s="19"/>
    </row>
    <row r="914" spans="1:5" ht="28.8" x14ac:dyDescent="0.3">
      <c r="A914" s="84" t="s">
        <v>625</v>
      </c>
      <c r="B914" s="12" t="s">
        <v>164</v>
      </c>
      <c r="C914" s="15" t="s">
        <v>129</v>
      </c>
      <c r="D914" s="12" t="s">
        <v>147</v>
      </c>
      <c r="E914" s="19" t="s">
        <v>447</v>
      </c>
    </row>
    <row r="915" spans="1:5" x14ac:dyDescent="0.3">
      <c r="A915" s="84"/>
      <c r="D915" s="12" t="s">
        <v>137</v>
      </c>
      <c r="E915" s="19"/>
    </row>
    <row r="916" spans="1:5" ht="43.2" customHeight="1" x14ac:dyDescent="0.3">
      <c r="A916" s="84" t="s">
        <v>626</v>
      </c>
      <c r="B916" s="12" t="s">
        <v>164</v>
      </c>
      <c r="C916" s="15" t="s">
        <v>129</v>
      </c>
      <c r="D916" s="12" t="s">
        <v>147</v>
      </c>
      <c r="E916" s="19" t="s">
        <v>447</v>
      </c>
    </row>
    <row r="917" spans="1:5" x14ac:dyDescent="0.3">
      <c r="A917" s="84"/>
      <c r="B917" s="12" t="s">
        <v>150</v>
      </c>
      <c r="D917" s="12" t="s">
        <v>137</v>
      </c>
      <c r="E917" s="19"/>
    </row>
    <row r="918" spans="1:5" x14ac:dyDescent="0.3">
      <c r="A918" s="84"/>
      <c r="D918" s="12" t="s">
        <v>132</v>
      </c>
      <c r="E918" s="19"/>
    </row>
    <row r="919" spans="1:5" ht="28.8" x14ac:dyDescent="0.3">
      <c r="A919" s="84" t="s">
        <v>627</v>
      </c>
      <c r="B919" s="12" t="s">
        <v>164</v>
      </c>
      <c r="C919" s="15" t="s">
        <v>129</v>
      </c>
      <c r="D919" s="12" t="s">
        <v>147</v>
      </c>
      <c r="E919" s="19" t="s">
        <v>447</v>
      </c>
    </row>
    <row r="920" spans="1:5" x14ac:dyDescent="0.3">
      <c r="A920" s="84"/>
      <c r="B920" s="12" t="s">
        <v>150</v>
      </c>
      <c r="E920" s="19"/>
    </row>
    <row r="921" spans="1:5" ht="28.8" x14ac:dyDescent="0.3">
      <c r="A921" s="84" t="s">
        <v>169</v>
      </c>
      <c r="B921" s="12" t="s">
        <v>164</v>
      </c>
      <c r="C921" s="15" t="s">
        <v>129</v>
      </c>
      <c r="D921" s="12" t="s">
        <v>147</v>
      </c>
      <c r="E921" s="19" t="s">
        <v>447</v>
      </c>
    </row>
    <row r="922" spans="1:5" x14ac:dyDescent="0.3">
      <c r="A922" s="84"/>
      <c r="B922" s="12" t="s">
        <v>150</v>
      </c>
      <c r="C922" s="15" t="s">
        <v>134</v>
      </c>
      <c r="D922" s="12" t="s">
        <v>132</v>
      </c>
      <c r="E922" s="19"/>
    </row>
    <row r="923" spans="1:5" ht="28.8" x14ac:dyDescent="0.3">
      <c r="A923" s="84" t="s">
        <v>628</v>
      </c>
      <c r="B923" s="12" t="s">
        <v>164</v>
      </c>
      <c r="C923" s="15" t="s">
        <v>134</v>
      </c>
      <c r="D923" s="12" t="s">
        <v>147</v>
      </c>
      <c r="E923" s="19" t="s">
        <v>447</v>
      </c>
    </row>
    <row r="924" spans="1:5" x14ac:dyDescent="0.3">
      <c r="A924" s="84"/>
      <c r="B924" s="12" t="s">
        <v>128</v>
      </c>
      <c r="E924" s="19"/>
    </row>
    <row r="925" spans="1:5" ht="28.95" customHeight="1" x14ac:dyDescent="0.3">
      <c r="A925" s="84" t="s">
        <v>629</v>
      </c>
      <c r="B925" s="12" t="s">
        <v>128</v>
      </c>
      <c r="C925" s="15" t="s">
        <v>134</v>
      </c>
      <c r="D925" s="12" t="s">
        <v>130</v>
      </c>
      <c r="E925" s="19" t="s">
        <v>447</v>
      </c>
    </row>
    <row r="926" spans="1:5" x14ac:dyDescent="0.3">
      <c r="A926" s="84"/>
      <c r="B926" s="12" t="s">
        <v>238</v>
      </c>
      <c r="D926" s="12" t="s">
        <v>132</v>
      </c>
      <c r="E926" s="19"/>
    </row>
    <row r="927" spans="1:5" ht="28.95" customHeight="1" x14ac:dyDescent="0.3">
      <c r="A927" s="84" t="s">
        <v>630</v>
      </c>
      <c r="B927" s="12" t="s">
        <v>128</v>
      </c>
      <c r="C927" s="15" t="s">
        <v>146</v>
      </c>
      <c r="D927" s="12" t="s">
        <v>132</v>
      </c>
      <c r="E927" s="19" t="s">
        <v>447</v>
      </c>
    </row>
    <row r="928" spans="1:5" x14ac:dyDescent="0.3">
      <c r="A928" s="84"/>
      <c r="B928" s="12" t="s">
        <v>190</v>
      </c>
      <c r="E928" s="19"/>
    </row>
    <row r="929" spans="1:5" ht="28.95" customHeight="1" x14ac:dyDescent="0.3">
      <c r="A929" s="84" t="s">
        <v>631</v>
      </c>
      <c r="B929" s="12" t="s">
        <v>128</v>
      </c>
      <c r="C929" s="15" t="s">
        <v>134</v>
      </c>
      <c r="D929" s="12" t="s">
        <v>132</v>
      </c>
      <c r="E929" s="19" t="s">
        <v>447</v>
      </c>
    </row>
    <row r="930" spans="1:5" x14ac:dyDescent="0.3">
      <c r="A930" s="84"/>
      <c r="B930" s="12" t="s">
        <v>164</v>
      </c>
      <c r="E930" s="19"/>
    </row>
    <row r="931" spans="1:5" ht="43.2" customHeight="1" x14ac:dyDescent="0.3">
      <c r="A931" s="84" t="s">
        <v>632</v>
      </c>
      <c r="B931" s="12" t="s">
        <v>232</v>
      </c>
      <c r="C931" s="15" t="s">
        <v>154</v>
      </c>
      <c r="D931" s="12" t="s">
        <v>132</v>
      </c>
      <c r="E931" s="19" t="s">
        <v>447</v>
      </c>
    </row>
    <row r="932" spans="1:5" x14ac:dyDescent="0.3">
      <c r="A932" s="84"/>
      <c r="B932" s="12" t="s">
        <v>236</v>
      </c>
      <c r="C932" s="15" t="s">
        <v>146</v>
      </c>
      <c r="D932" s="12" t="s">
        <v>130</v>
      </c>
      <c r="E932" s="19"/>
    </row>
    <row r="933" spans="1:5" x14ac:dyDescent="0.3">
      <c r="A933" s="12" t="s">
        <v>633</v>
      </c>
      <c r="B933" s="12" t="s">
        <v>175</v>
      </c>
      <c r="C933" s="15" t="s">
        <v>134</v>
      </c>
      <c r="D933" s="12" t="s">
        <v>132</v>
      </c>
      <c r="E933" s="19" t="s">
        <v>447</v>
      </c>
    </row>
    <row r="934" spans="1:5" ht="84.6" customHeight="1" x14ac:dyDescent="0.3">
      <c r="A934" s="84" t="s">
        <v>634</v>
      </c>
      <c r="B934" s="12" t="s">
        <v>175</v>
      </c>
      <c r="C934" s="15" t="s">
        <v>134</v>
      </c>
      <c r="D934" s="12" t="s">
        <v>132</v>
      </c>
      <c r="E934" s="19" t="s">
        <v>447</v>
      </c>
    </row>
    <row r="935" spans="1:5" x14ac:dyDescent="0.3">
      <c r="A935" s="84"/>
      <c r="C935" s="15" t="s">
        <v>129</v>
      </c>
      <c r="D935" s="12" t="s">
        <v>144</v>
      </c>
      <c r="E935" s="19"/>
    </row>
    <row r="936" spans="1:5" x14ac:dyDescent="0.3">
      <c r="A936" s="84" t="s">
        <v>635</v>
      </c>
      <c r="B936" s="12" t="s">
        <v>175</v>
      </c>
      <c r="C936" s="15" t="s">
        <v>134</v>
      </c>
      <c r="D936" s="12" t="s">
        <v>132</v>
      </c>
      <c r="E936" s="19" t="s">
        <v>447</v>
      </c>
    </row>
    <row r="937" spans="1:5" x14ac:dyDescent="0.3">
      <c r="A937" s="84"/>
      <c r="C937" s="15" t="s">
        <v>129</v>
      </c>
      <c r="D937" s="12" t="s">
        <v>139</v>
      </c>
      <c r="E937" s="19"/>
    </row>
    <row r="938" spans="1:5" x14ac:dyDescent="0.3">
      <c r="A938" s="84" t="s">
        <v>636</v>
      </c>
      <c r="B938" s="12" t="s">
        <v>175</v>
      </c>
      <c r="C938" s="15" t="s">
        <v>146</v>
      </c>
      <c r="D938" s="12" t="s">
        <v>132</v>
      </c>
      <c r="E938" s="19" t="s">
        <v>447</v>
      </c>
    </row>
    <row r="939" spans="1:5" x14ac:dyDescent="0.3">
      <c r="A939" s="84"/>
      <c r="C939" s="15" t="s">
        <v>129</v>
      </c>
      <c r="E939" s="19"/>
    </row>
    <row r="940" spans="1:5" x14ac:dyDescent="0.3">
      <c r="A940" s="84" t="s">
        <v>637</v>
      </c>
      <c r="B940" s="12" t="s">
        <v>175</v>
      </c>
      <c r="C940" s="15" t="s">
        <v>135</v>
      </c>
      <c r="D940" s="12" t="s">
        <v>132</v>
      </c>
      <c r="E940" s="19" t="s">
        <v>447</v>
      </c>
    </row>
    <row r="941" spans="1:5" x14ac:dyDescent="0.3">
      <c r="A941" s="84"/>
      <c r="D941" s="12" t="s">
        <v>139</v>
      </c>
      <c r="E941" s="19"/>
    </row>
    <row r="942" spans="1:5" ht="28.95" customHeight="1" x14ac:dyDescent="0.3">
      <c r="A942" s="84" t="s">
        <v>638</v>
      </c>
      <c r="B942" s="12" t="s">
        <v>175</v>
      </c>
      <c r="C942" s="15" t="s">
        <v>146</v>
      </c>
      <c r="D942" s="12" t="s">
        <v>139</v>
      </c>
      <c r="E942" s="19" t="s">
        <v>447</v>
      </c>
    </row>
    <row r="943" spans="1:5" x14ac:dyDescent="0.3">
      <c r="A943" s="84"/>
      <c r="C943" s="15" t="s">
        <v>129</v>
      </c>
      <c r="D943" s="12" t="s">
        <v>132</v>
      </c>
      <c r="E943" s="19"/>
    </row>
    <row r="944" spans="1:5" x14ac:dyDescent="0.3">
      <c r="A944" s="84"/>
      <c r="D944" s="12" t="s">
        <v>130</v>
      </c>
      <c r="E944" s="19"/>
    </row>
    <row r="945" spans="1:5" x14ac:dyDescent="0.3">
      <c r="A945" s="84" t="s">
        <v>639</v>
      </c>
      <c r="B945" s="12" t="s">
        <v>175</v>
      </c>
      <c r="C945" s="15" t="s">
        <v>146</v>
      </c>
      <c r="D945" s="12" t="s">
        <v>130</v>
      </c>
      <c r="E945" s="19" t="s">
        <v>447</v>
      </c>
    </row>
    <row r="946" spans="1:5" x14ac:dyDescent="0.3">
      <c r="A946" s="84"/>
      <c r="B946" s="12" t="s">
        <v>190</v>
      </c>
      <c r="E946" s="19"/>
    </row>
    <row r="947" spans="1:5" ht="28.95" customHeight="1" x14ac:dyDescent="0.3">
      <c r="A947" s="84" t="s">
        <v>640</v>
      </c>
      <c r="B947" s="12" t="s">
        <v>225</v>
      </c>
      <c r="C947" s="15" t="s">
        <v>134</v>
      </c>
      <c r="D947" s="12" t="s">
        <v>130</v>
      </c>
      <c r="E947" s="19" t="s">
        <v>447</v>
      </c>
    </row>
    <row r="948" spans="1:5" x14ac:dyDescent="0.3">
      <c r="A948" s="84"/>
      <c r="B948" s="12" t="s">
        <v>342</v>
      </c>
      <c r="C948" s="15" t="s">
        <v>135</v>
      </c>
      <c r="D948" s="12" t="s">
        <v>144</v>
      </c>
      <c r="E948" s="19"/>
    </row>
    <row r="949" spans="1:5" x14ac:dyDescent="0.3">
      <c r="A949" s="12" t="s">
        <v>641</v>
      </c>
      <c r="B949" s="12" t="s">
        <v>190</v>
      </c>
      <c r="C949" s="15" t="s">
        <v>146</v>
      </c>
      <c r="D949" s="12" t="s">
        <v>130</v>
      </c>
      <c r="E949" s="19" t="s">
        <v>447</v>
      </c>
    </row>
    <row r="950" spans="1:5" ht="28.95" customHeight="1" x14ac:dyDescent="0.3">
      <c r="A950" s="84" t="s">
        <v>642</v>
      </c>
      <c r="B950" s="12" t="s">
        <v>213</v>
      </c>
      <c r="C950" s="15" t="s">
        <v>146</v>
      </c>
      <c r="D950" s="12" t="s">
        <v>130</v>
      </c>
      <c r="E950" s="19" t="s">
        <v>447</v>
      </c>
    </row>
    <row r="951" spans="1:5" x14ac:dyDescent="0.3">
      <c r="A951" s="84"/>
      <c r="C951" s="15" t="s">
        <v>129</v>
      </c>
      <c r="E951" s="19"/>
    </row>
    <row r="952" spans="1:5" x14ac:dyDescent="0.3">
      <c r="A952" s="84" t="s">
        <v>643</v>
      </c>
      <c r="B952" s="12" t="s">
        <v>213</v>
      </c>
      <c r="C952" s="15" t="s">
        <v>140</v>
      </c>
      <c r="D952" s="12" t="s">
        <v>130</v>
      </c>
      <c r="E952" s="19" t="s">
        <v>447</v>
      </c>
    </row>
    <row r="953" spans="1:5" x14ac:dyDescent="0.3">
      <c r="A953" s="84"/>
      <c r="C953" s="15" t="s">
        <v>129</v>
      </c>
      <c r="E953" s="19"/>
    </row>
    <row r="954" spans="1:5" ht="28.8" x14ac:dyDescent="0.3">
      <c r="A954" s="84" t="s">
        <v>644</v>
      </c>
      <c r="B954" s="12" t="s">
        <v>231</v>
      </c>
      <c r="C954" s="15" t="s">
        <v>154</v>
      </c>
      <c r="D954" s="12" t="s">
        <v>147</v>
      </c>
      <c r="E954" s="19" t="s">
        <v>447</v>
      </c>
    </row>
    <row r="955" spans="1:5" x14ac:dyDescent="0.3">
      <c r="A955" s="84"/>
      <c r="B955" s="12" t="s">
        <v>232</v>
      </c>
      <c r="C955" s="15" t="s">
        <v>146</v>
      </c>
      <c r="D955" s="12" t="s">
        <v>132</v>
      </c>
      <c r="E955" s="19"/>
    </row>
    <row r="956" spans="1:5" x14ac:dyDescent="0.3">
      <c r="A956" s="84" t="s">
        <v>645</v>
      </c>
      <c r="B956" s="12" t="s">
        <v>231</v>
      </c>
      <c r="C956" s="15" t="s">
        <v>154</v>
      </c>
      <c r="D956" s="12" t="s">
        <v>142</v>
      </c>
      <c r="E956" s="19" t="s">
        <v>447</v>
      </c>
    </row>
    <row r="957" spans="1:5" ht="28.8" x14ac:dyDescent="0.3">
      <c r="A957" s="84"/>
      <c r="B957" s="12" t="s">
        <v>232</v>
      </c>
      <c r="D957" s="12" t="s">
        <v>147</v>
      </c>
      <c r="E957" s="19"/>
    </row>
    <row r="958" spans="1:5" ht="28.8" x14ac:dyDescent="0.3">
      <c r="A958" s="12" t="s">
        <v>646</v>
      </c>
      <c r="B958" s="12" t="s">
        <v>229</v>
      </c>
      <c r="C958" s="15" t="s">
        <v>154</v>
      </c>
      <c r="D958" s="12" t="s">
        <v>147</v>
      </c>
      <c r="E958" s="19" t="s">
        <v>447</v>
      </c>
    </row>
    <row r="959" spans="1:5" ht="28.8" x14ac:dyDescent="0.3">
      <c r="A959" s="84" t="s">
        <v>647</v>
      </c>
      <c r="B959" s="12" t="s">
        <v>231</v>
      </c>
      <c r="C959" s="15" t="s">
        <v>135</v>
      </c>
      <c r="D959" s="12" t="s">
        <v>147</v>
      </c>
      <c r="E959" s="19" t="s">
        <v>447</v>
      </c>
    </row>
    <row r="960" spans="1:5" x14ac:dyDescent="0.3">
      <c r="A960" s="84"/>
      <c r="B960" s="12" t="s">
        <v>150</v>
      </c>
      <c r="D960" s="12" t="s">
        <v>130</v>
      </c>
      <c r="E960" s="19"/>
    </row>
    <row r="961" spans="1:5" ht="28.8" x14ac:dyDescent="0.3">
      <c r="A961" s="84" t="s">
        <v>648</v>
      </c>
      <c r="B961" s="12" t="s">
        <v>248</v>
      </c>
      <c r="C961" s="15" t="s">
        <v>154</v>
      </c>
      <c r="D961" s="12" t="s">
        <v>147</v>
      </c>
      <c r="E961" s="19" t="s">
        <v>447</v>
      </c>
    </row>
    <row r="962" spans="1:5" x14ac:dyDescent="0.3">
      <c r="A962" s="84"/>
      <c r="C962" s="15" t="s">
        <v>146</v>
      </c>
      <c r="D962" s="12" t="s">
        <v>132</v>
      </c>
      <c r="E962" s="19"/>
    </row>
    <row r="963" spans="1:5" ht="28.8" x14ac:dyDescent="0.3">
      <c r="A963" s="12" t="s">
        <v>649</v>
      </c>
      <c r="B963" s="12" t="s">
        <v>248</v>
      </c>
      <c r="C963" s="15" t="s">
        <v>154</v>
      </c>
      <c r="D963" s="12" t="s">
        <v>147</v>
      </c>
      <c r="E963" s="19" t="s">
        <v>447</v>
      </c>
    </row>
    <row r="964" spans="1:5" x14ac:dyDescent="0.3">
      <c r="A964" s="12" t="s">
        <v>650</v>
      </c>
      <c r="B964" s="12" t="s">
        <v>175</v>
      </c>
      <c r="C964" s="15" t="s">
        <v>154</v>
      </c>
      <c r="D964" s="12" t="s">
        <v>130</v>
      </c>
      <c r="E964" s="19" t="s">
        <v>447</v>
      </c>
    </row>
    <row r="965" spans="1:5" x14ac:dyDescent="0.3">
      <c r="A965" s="12" t="s">
        <v>651</v>
      </c>
      <c r="B965" s="12" t="s">
        <v>238</v>
      </c>
      <c r="C965" s="15" t="s">
        <v>129</v>
      </c>
      <c r="D965" s="12" t="s">
        <v>130</v>
      </c>
      <c r="E965" s="19" t="s">
        <v>447</v>
      </c>
    </row>
    <row r="966" spans="1:5" x14ac:dyDescent="0.3">
      <c r="A966" s="84" t="s">
        <v>652</v>
      </c>
      <c r="B966" s="12" t="s">
        <v>190</v>
      </c>
      <c r="C966" s="15" t="s">
        <v>146</v>
      </c>
      <c r="D966" s="12" t="s">
        <v>130</v>
      </c>
      <c r="E966" s="19" t="s">
        <v>447</v>
      </c>
    </row>
    <row r="967" spans="1:5" x14ac:dyDescent="0.3">
      <c r="A967" s="84"/>
      <c r="B967" s="12" t="s">
        <v>225</v>
      </c>
      <c r="E967" s="19"/>
    </row>
    <row r="968" spans="1:5" x14ac:dyDescent="0.3">
      <c r="A968" s="84" t="s">
        <v>653</v>
      </c>
      <c r="B968" s="12" t="s">
        <v>236</v>
      </c>
      <c r="C968" s="15" t="s">
        <v>154</v>
      </c>
      <c r="D968" s="12" t="s">
        <v>142</v>
      </c>
      <c r="E968" s="19" t="s">
        <v>447</v>
      </c>
    </row>
    <row r="969" spans="1:5" x14ac:dyDescent="0.3">
      <c r="A969" s="84"/>
      <c r="B969" s="12" t="s">
        <v>274</v>
      </c>
      <c r="D969" s="12" t="s">
        <v>132</v>
      </c>
      <c r="E969" s="19"/>
    </row>
    <row r="970" spans="1:5" ht="28.8" x14ac:dyDescent="0.3">
      <c r="A970" s="84"/>
      <c r="D970" s="12" t="s">
        <v>147</v>
      </c>
      <c r="E970" s="19"/>
    </row>
    <row r="971" spans="1:5" x14ac:dyDescent="0.3">
      <c r="A971" s="84" t="s">
        <v>654</v>
      </c>
      <c r="B971" s="12" t="s">
        <v>238</v>
      </c>
      <c r="C971" s="15" t="s">
        <v>154</v>
      </c>
      <c r="D971" s="12" t="s">
        <v>142</v>
      </c>
      <c r="E971" s="19" t="s">
        <v>447</v>
      </c>
    </row>
    <row r="972" spans="1:5" x14ac:dyDescent="0.3">
      <c r="A972" s="84"/>
      <c r="D972" s="12" t="s">
        <v>132</v>
      </c>
      <c r="E972" s="19"/>
    </row>
    <row r="973" spans="1:5" ht="28.95" customHeight="1" x14ac:dyDescent="0.3">
      <c r="A973" s="84" t="s">
        <v>655</v>
      </c>
      <c r="B973" s="12" t="s">
        <v>238</v>
      </c>
      <c r="C973" s="15" t="s">
        <v>146</v>
      </c>
      <c r="D973" s="12" t="s">
        <v>130</v>
      </c>
      <c r="E973" s="19" t="s">
        <v>447</v>
      </c>
    </row>
    <row r="974" spans="1:5" x14ac:dyDescent="0.3">
      <c r="A974" s="84"/>
      <c r="C974" s="15" t="s">
        <v>134</v>
      </c>
      <c r="D974" s="12" t="s">
        <v>132</v>
      </c>
      <c r="E974" s="19"/>
    </row>
    <row r="975" spans="1:5" x14ac:dyDescent="0.3">
      <c r="A975" s="84" t="s">
        <v>656</v>
      </c>
      <c r="B975" s="12" t="s">
        <v>238</v>
      </c>
      <c r="C975" s="15" t="s">
        <v>146</v>
      </c>
      <c r="D975" s="12" t="s">
        <v>130</v>
      </c>
      <c r="E975" s="19" t="s">
        <v>447</v>
      </c>
    </row>
    <row r="976" spans="1:5" x14ac:dyDescent="0.3">
      <c r="A976" s="84"/>
      <c r="B976" s="12" t="s">
        <v>225</v>
      </c>
      <c r="C976" s="15" t="s">
        <v>134</v>
      </c>
      <c r="E976" s="19"/>
    </row>
    <row r="977" spans="1:5" x14ac:dyDescent="0.3">
      <c r="A977" s="84" t="s">
        <v>657</v>
      </c>
      <c r="B977" s="12" t="s">
        <v>236</v>
      </c>
      <c r="C977" s="15" t="s">
        <v>134</v>
      </c>
      <c r="D977" s="12" t="s">
        <v>130</v>
      </c>
      <c r="E977" s="19" t="s">
        <v>447</v>
      </c>
    </row>
    <row r="978" spans="1:5" x14ac:dyDescent="0.3">
      <c r="A978" s="84"/>
      <c r="C978" s="15" t="s">
        <v>135</v>
      </c>
      <c r="D978" s="12" t="s">
        <v>132</v>
      </c>
      <c r="E978" s="19"/>
    </row>
    <row r="979" spans="1:5" ht="28.8" x14ac:dyDescent="0.3">
      <c r="A979" s="84" t="s">
        <v>658</v>
      </c>
      <c r="B979" s="12" t="s">
        <v>236</v>
      </c>
      <c r="C979" s="15" t="s">
        <v>134</v>
      </c>
      <c r="D979" s="12" t="s">
        <v>147</v>
      </c>
      <c r="E979" s="19" t="s">
        <v>447</v>
      </c>
    </row>
    <row r="980" spans="1:5" x14ac:dyDescent="0.3">
      <c r="A980" s="84"/>
      <c r="B980" s="12" t="s">
        <v>274</v>
      </c>
      <c r="E980" s="19"/>
    </row>
    <row r="981" spans="1:5" ht="43.2" x14ac:dyDescent="0.3">
      <c r="A981" s="12" t="s">
        <v>659</v>
      </c>
      <c r="B981" s="12" t="s">
        <v>225</v>
      </c>
      <c r="C981" s="15" t="s">
        <v>154</v>
      </c>
      <c r="D981" s="12" t="s">
        <v>130</v>
      </c>
      <c r="E981" s="19" t="s">
        <v>447</v>
      </c>
    </row>
    <row r="982" spans="1:5" ht="28.8" x14ac:dyDescent="0.3">
      <c r="A982" s="84" t="s">
        <v>660</v>
      </c>
      <c r="B982" s="12" t="s">
        <v>236</v>
      </c>
      <c r="C982" s="15" t="s">
        <v>154</v>
      </c>
      <c r="D982" s="12" t="s">
        <v>147</v>
      </c>
      <c r="E982" s="19" t="s">
        <v>447</v>
      </c>
    </row>
    <row r="983" spans="1:5" x14ac:dyDescent="0.3">
      <c r="A983" s="84"/>
      <c r="B983" s="12" t="s">
        <v>238</v>
      </c>
      <c r="C983" s="15" t="s">
        <v>140</v>
      </c>
      <c r="D983" s="12" t="s">
        <v>142</v>
      </c>
      <c r="E983" s="19"/>
    </row>
    <row r="984" spans="1:5" x14ac:dyDescent="0.3">
      <c r="A984" s="84"/>
      <c r="D984" s="12" t="s">
        <v>132</v>
      </c>
      <c r="E984" s="19"/>
    </row>
    <row r="985" spans="1:5" ht="28.95" customHeight="1" x14ac:dyDescent="0.3">
      <c r="A985" s="84" t="s">
        <v>661</v>
      </c>
      <c r="B985" s="12" t="s">
        <v>236</v>
      </c>
      <c r="C985" s="15" t="s">
        <v>146</v>
      </c>
      <c r="D985" s="12" t="s">
        <v>130</v>
      </c>
      <c r="E985" s="19" t="s">
        <v>447</v>
      </c>
    </row>
    <row r="986" spans="1:5" x14ac:dyDescent="0.3">
      <c r="A986" s="84"/>
      <c r="C986" s="15" t="s">
        <v>134</v>
      </c>
      <c r="E986" s="19"/>
    </row>
    <row r="987" spans="1:5" ht="28.8" x14ac:dyDescent="0.3">
      <c r="A987" s="12" t="s">
        <v>662</v>
      </c>
      <c r="B987" s="12" t="s">
        <v>164</v>
      </c>
      <c r="C987" s="15" t="s">
        <v>140</v>
      </c>
      <c r="D987" s="12" t="s">
        <v>130</v>
      </c>
      <c r="E987" s="19" t="s">
        <v>447</v>
      </c>
    </row>
    <row r="988" spans="1:5" ht="28.8" x14ac:dyDescent="0.3">
      <c r="A988" s="12" t="s">
        <v>663</v>
      </c>
      <c r="B988" s="12" t="s">
        <v>232</v>
      </c>
      <c r="C988" s="15" t="s">
        <v>154</v>
      </c>
      <c r="D988" s="12" t="s">
        <v>130</v>
      </c>
      <c r="E988" s="19" t="s">
        <v>447</v>
      </c>
    </row>
    <row r="989" spans="1:5" x14ac:dyDescent="0.3">
      <c r="A989" s="84" t="s">
        <v>664</v>
      </c>
      <c r="B989" s="12" t="s">
        <v>232</v>
      </c>
      <c r="C989" s="15" t="s">
        <v>154</v>
      </c>
      <c r="D989" s="12" t="s">
        <v>130</v>
      </c>
      <c r="E989" s="19" t="s">
        <v>447</v>
      </c>
    </row>
    <row r="990" spans="1:5" x14ac:dyDescent="0.3">
      <c r="A990" s="84"/>
      <c r="C990" s="15" t="s">
        <v>134</v>
      </c>
      <c r="D990" s="12" t="s">
        <v>137</v>
      </c>
      <c r="E990" s="19"/>
    </row>
    <row r="991" spans="1:5" x14ac:dyDescent="0.3">
      <c r="A991" s="12" t="s">
        <v>665</v>
      </c>
      <c r="B991" s="12" t="s">
        <v>229</v>
      </c>
      <c r="C991" s="15" t="s">
        <v>146</v>
      </c>
      <c r="D991" s="12" t="s">
        <v>130</v>
      </c>
      <c r="E991" s="19" t="s">
        <v>447</v>
      </c>
    </row>
    <row r="992" spans="1:5" ht="28.8" x14ac:dyDescent="0.3">
      <c r="A992" s="84" t="s">
        <v>666</v>
      </c>
      <c r="B992" s="12" t="s">
        <v>229</v>
      </c>
      <c r="C992" s="15" t="s">
        <v>154</v>
      </c>
      <c r="D992" s="12" t="s">
        <v>147</v>
      </c>
      <c r="E992" s="19" t="s">
        <v>447</v>
      </c>
    </row>
    <row r="993" spans="1:5" x14ac:dyDescent="0.3">
      <c r="A993" s="84"/>
      <c r="B993" s="12" t="s">
        <v>342</v>
      </c>
      <c r="D993" s="12" t="s">
        <v>142</v>
      </c>
      <c r="E993" s="19"/>
    </row>
    <row r="994" spans="1:5" ht="28.8" x14ac:dyDescent="0.3">
      <c r="A994" s="12" t="s">
        <v>667</v>
      </c>
      <c r="B994" s="12" t="s">
        <v>342</v>
      </c>
      <c r="C994" s="15" t="s">
        <v>135</v>
      </c>
      <c r="D994" s="12" t="s">
        <v>147</v>
      </c>
      <c r="E994" s="19" t="s">
        <v>447</v>
      </c>
    </row>
    <row r="995" spans="1:5" ht="28.8" x14ac:dyDescent="0.3">
      <c r="A995" s="12" t="s">
        <v>668</v>
      </c>
      <c r="B995" s="12" t="s">
        <v>357</v>
      </c>
      <c r="C995" s="15" t="s">
        <v>154</v>
      </c>
      <c r="D995" s="12" t="s">
        <v>147</v>
      </c>
      <c r="E995" s="19" t="s">
        <v>447</v>
      </c>
    </row>
    <row r="996" spans="1:5" ht="28.8" x14ac:dyDescent="0.3">
      <c r="A996" s="84" t="s">
        <v>669</v>
      </c>
      <c r="B996" s="12" t="s">
        <v>229</v>
      </c>
      <c r="C996" s="15" t="s">
        <v>154</v>
      </c>
      <c r="D996" s="12" t="s">
        <v>147</v>
      </c>
      <c r="E996" s="19" t="s">
        <v>447</v>
      </c>
    </row>
    <row r="997" spans="1:5" x14ac:dyDescent="0.3">
      <c r="A997" s="84"/>
      <c r="D997" s="12" t="s">
        <v>142</v>
      </c>
      <c r="E997" s="19"/>
    </row>
    <row r="998" spans="1:5" ht="28.95" customHeight="1" x14ac:dyDescent="0.3">
      <c r="A998" s="84" t="s">
        <v>670</v>
      </c>
      <c r="B998" s="12" t="s">
        <v>236</v>
      </c>
      <c r="C998" s="15" t="s">
        <v>129</v>
      </c>
      <c r="D998" s="12" t="s">
        <v>130</v>
      </c>
      <c r="E998" s="19" t="s">
        <v>447</v>
      </c>
    </row>
    <row r="999" spans="1:5" x14ac:dyDescent="0.3">
      <c r="A999" s="84"/>
      <c r="D999" s="12" t="s">
        <v>132</v>
      </c>
      <c r="E999" s="19"/>
    </row>
    <row r="1000" spans="1:5" x14ac:dyDescent="0.3">
      <c r="A1000" s="12" t="s">
        <v>671</v>
      </c>
      <c r="B1000" s="12" t="s">
        <v>225</v>
      </c>
      <c r="C1000" s="15" t="s">
        <v>129</v>
      </c>
      <c r="D1000" s="12" t="s">
        <v>130</v>
      </c>
      <c r="E1000" s="19" t="s">
        <v>447</v>
      </c>
    </row>
    <row r="1001" spans="1:5" x14ac:dyDescent="0.3">
      <c r="A1001" s="84" t="s">
        <v>672</v>
      </c>
      <c r="B1001" s="12" t="s">
        <v>175</v>
      </c>
      <c r="C1001" s="15" t="s">
        <v>129</v>
      </c>
      <c r="D1001" s="12" t="s">
        <v>132</v>
      </c>
      <c r="E1001" s="19" t="s">
        <v>447</v>
      </c>
    </row>
    <row r="1002" spans="1:5" x14ac:dyDescent="0.3">
      <c r="A1002" s="84"/>
      <c r="B1002" s="12" t="s">
        <v>236</v>
      </c>
      <c r="E1002" s="19"/>
    </row>
    <row r="1003" spans="1:5" x14ac:dyDescent="0.3">
      <c r="A1003" s="84" t="s">
        <v>673</v>
      </c>
      <c r="B1003" s="12" t="s">
        <v>175</v>
      </c>
      <c r="C1003" s="15" t="s">
        <v>129</v>
      </c>
      <c r="D1003" s="12" t="s">
        <v>132</v>
      </c>
      <c r="E1003" s="19" t="s">
        <v>447</v>
      </c>
    </row>
    <row r="1004" spans="1:5" x14ac:dyDescent="0.3">
      <c r="A1004" s="84"/>
      <c r="B1004" s="12" t="s">
        <v>150</v>
      </c>
      <c r="D1004" s="12" t="s">
        <v>130</v>
      </c>
      <c r="E1004" s="19"/>
    </row>
    <row r="1005" spans="1:5" x14ac:dyDescent="0.3">
      <c r="A1005" s="15" t="s">
        <v>674</v>
      </c>
      <c r="B1005" s="12" t="s">
        <v>128</v>
      </c>
      <c r="C1005" s="15" t="s">
        <v>134</v>
      </c>
      <c r="D1005" s="12" t="s">
        <v>132</v>
      </c>
      <c r="E1005" s="19" t="s">
        <v>447</v>
      </c>
    </row>
    <row r="1006" spans="1:5" ht="28.8" x14ac:dyDescent="0.3">
      <c r="A1006" s="85" t="s">
        <v>675</v>
      </c>
      <c r="B1006" s="12" t="s">
        <v>164</v>
      </c>
      <c r="C1006" s="15" t="s">
        <v>135</v>
      </c>
      <c r="D1006" s="12" t="s">
        <v>147</v>
      </c>
      <c r="E1006" s="19" t="s">
        <v>447</v>
      </c>
    </row>
    <row r="1007" spans="1:5" x14ac:dyDescent="0.3">
      <c r="A1007" s="85"/>
      <c r="B1007" s="12" t="s">
        <v>128</v>
      </c>
      <c r="D1007" s="12" t="s">
        <v>132</v>
      </c>
      <c r="E1007" s="19"/>
    </row>
    <row r="1008" spans="1:5" ht="28.95" customHeight="1" x14ac:dyDescent="0.3">
      <c r="A1008" s="84" t="s">
        <v>676</v>
      </c>
      <c r="B1008" s="12" t="s">
        <v>128</v>
      </c>
      <c r="C1008" s="15" t="s">
        <v>134</v>
      </c>
      <c r="D1008" s="12" t="s">
        <v>132</v>
      </c>
      <c r="E1008" s="19" t="s">
        <v>447</v>
      </c>
    </row>
    <row r="1009" spans="1:5" x14ac:dyDescent="0.3">
      <c r="A1009" s="84"/>
      <c r="D1009" s="12" t="s">
        <v>139</v>
      </c>
      <c r="E1009" s="19"/>
    </row>
    <row r="1010" spans="1:5" ht="28.95" customHeight="1" x14ac:dyDescent="0.3">
      <c r="A1010" s="84" t="s">
        <v>677</v>
      </c>
      <c r="B1010" s="12" t="s">
        <v>175</v>
      </c>
      <c r="C1010" s="15" t="s">
        <v>135</v>
      </c>
      <c r="D1010" s="12" t="s">
        <v>132</v>
      </c>
      <c r="E1010" s="19" t="s">
        <v>447</v>
      </c>
    </row>
    <row r="1011" spans="1:5" x14ac:dyDescent="0.3">
      <c r="A1011" s="84"/>
      <c r="B1011" s="12" t="s">
        <v>128</v>
      </c>
      <c r="E1011" s="19"/>
    </row>
    <row r="1012" spans="1:5" ht="28.8" x14ac:dyDescent="0.3">
      <c r="A1012" s="84" t="s">
        <v>678</v>
      </c>
      <c r="B1012" s="12" t="s">
        <v>164</v>
      </c>
      <c r="C1012" s="15" t="s">
        <v>134</v>
      </c>
      <c r="D1012" s="12" t="s">
        <v>147</v>
      </c>
      <c r="E1012" s="19" t="s">
        <v>447</v>
      </c>
    </row>
    <row r="1013" spans="1:5" x14ac:dyDescent="0.3">
      <c r="A1013" s="84"/>
      <c r="B1013" s="12" t="s">
        <v>175</v>
      </c>
      <c r="C1013" s="15" t="s">
        <v>135</v>
      </c>
      <c r="D1013" s="12" t="s">
        <v>132</v>
      </c>
      <c r="E1013" s="19"/>
    </row>
    <row r="1014" spans="1:5" ht="28.8" x14ac:dyDescent="0.3">
      <c r="A1014" s="12" t="s">
        <v>679</v>
      </c>
      <c r="B1014" s="12" t="s">
        <v>238</v>
      </c>
      <c r="C1014" s="15" t="s">
        <v>146</v>
      </c>
      <c r="D1014" s="12" t="s">
        <v>132</v>
      </c>
      <c r="E1014" s="19" t="s">
        <v>447</v>
      </c>
    </row>
    <row r="1015" spans="1:5" ht="28.8" x14ac:dyDescent="0.3">
      <c r="A1015" s="12" t="s">
        <v>680</v>
      </c>
      <c r="B1015" s="12" t="s">
        <v>342</v>
      </c>
      <c r="C1015" s="15" t="s">
        <v>134</v>
      </c>
      <c r="D1015" s="12" t="s">
        <v>147</v>
      </c>
      <c r="E1015" s="19" t="s">
        <v>447</v>
      </c>
    </row>
    <row r="1016" spans="1:5" ht="28.8" x14ac:dyDescent="0.3">
      <c r="A1016" s="12" t="s">
        <v>681</v>
      </c>
      <c r="B1016" s="12" t="s">
        <v>175</v>
      </c>
      <c r="C1016" s="15" t="s">
        <v>134</v>
      </c>
      <c r="D1016" s="12" t="s">
        <v>132</v>
      </c>
      <c r="E1016" s="19" t="s">
        <v>447</v>
      </c>
    </row>
    <row r="1017" spans="1:5" ht="28.8" x14ac:dyDescent="0.3">
      <c r="A1017" s="12" t="s">
        <v>682</v>
      </c>
      <c r="B1017" s="12" t="s">
        <v>190</v>
      </c>
      <c r="C1017" s="15" t="s">
        <v>146</v>
      </c>
      <c r="D1017" s="12" t="s">
        <v>130</v>
      </c>
      <c r="E1017" s="19" t="s">
        <v>447</v>
      </c>
    </row>
    <row r="1018" spans="1:5" ht="28.8" x14ac:dyDescent="0.3">
      <c r="A1018" s="12" t="s">
        <v>683</v>
      </c>
      <c r="B1018" s="12" t="s">
        <v>213</v>
      </c>
      <c r="C1018" s="15" t="s">
        <v>146</v>
      </c>
      <c r="D1018" s="12" t="s">
        <v>130</v>
      </c>
      <c r="E1018" s="19" t="s">
        <v>447</v>
      </c>
    </row>
    <row r="1019" spans="1:5" ht="28.8" x14ac:dyDescent="0.3">
      <c r="A1019" s="12" t="s">
        <v>684</v>
      </c>
      <c r="B1019" s="12" t="s">
        <v>213</v>
      </c>
      <c r="C1019" s="15" t="s">
        <v>146</v>
      </c>
      <c r="D1019" s="12" t="s">
        <v>130</v>
      </c>
      <c r="E1019" s="19" t="s">
        <v>447</v>
      </c>
    </row>
    <row r="1020" spans="1:5" ht="28.8" x14ac:dyDescent="0.3">
      <c r="A1020" s="84" t="s">
        <v>685</v>
      </c>
      <c r="B1020" s="12" t="s">
        <v>248</v>
      </c>
      <c r="C1020" s="15" t="s">
        <v>154</v>
      </c>
      <c r="D1020" s="12" t="s">
        <v>147</v>
      </c>
      <c r="E1020" s="19" t="s">
        <v>447</v>
      </c>
    </row>
    <row r="1021" spans="1:5" x14ac:dyDescent="0.3">
      <c r="A1021" s="84"/>
      <c r="C1021" s="15" t="s">
        <v>134</v>
      </c>
      <c r="D1021" s="12" t="s">
        <v>142</v>
      </c>
      <c r="E1021" s="19"/>
    </row>
    <row r="1022" spans="1:5" x14ac:dyDescent="0.3">
      <c r="A1022" s="84"/>
      <c r="D1022" s="12" t="s">
        <v>130</v>
      </c>
      <c r="E1022" s="19"/>
    </row>
    <row r="1023" spans="1:5" x14ac:dyDescent="0.3">
      <c r="A1023" s="12" t="s">
        <v>686</v>
      </c>
      <c r="B1023" s="12" t="s">
        <v>248</v>
      </c>
      <c r="C1023" s="15" t="s">
        <v>154</v>
      </c>
      <c r="D1023" s="12" t="s">
        <v>130</v>
      </c>
      <c r="E1023" s="19" t="s">
        <v>447</v>
      </c>
    </row>
    <row r="1024" spans="1:5" ht="28.8" x14ac:dyDescent="0.3">
      <c r="A1024" s="12" t="s">
        <v>687</v>
      </c>
      <c r="B1024" s="12" t="s">
        <v>236</v>
      </c>
      <c r="C1024" s="15" t="s">
        <v>129</v>
      </c>
      <c r="D1024" s="12" t="s">
        <v>139</v>
      </c>
      <c r="E1024" s="19" t="s">
        <v>447</v>
      </c>
    </row>
    <row r="1025" spans="1:5" ht="28.8" x14ac:dyDescent="0.3">
      <c r="A1025" s="12" t="s">
        <v>688</v>
      </c>
      <c r="B1025" s="12" t="s">
        <v>236</v>
      </c>
      <c r="C1025" s="15" t="s">
        <v>154</v>
      </c>
      <c r="D1025" s="12" t="s">
        <v>130</v>
      </c>
      <c r="E1025" s="19" t="s">
        <v>447</v>
      </c>
    </row>
    <row r="1026" spans="1:5" x14ac:dyDescent="0.3">
      <c r="A1026" s="84" t="s">
        <v>689</v>
      </c>
      <c r="B1026" s="12" t="s">
        <v>238</v>
      </c>
      <c r="C1026" s="15" t="s">
        <v>129</v>
      </c>
      <c r="D1026" s="12" t="s">
        <v>139</v>
      </c>
      <c r="E1026" s="19" t="s">
        <v>447</v>
      </c>
    </row>
    <row r="1027" spans="1:5" x14ac:dyDescent="0.3">
      <c r="A1027" s="84"/>
      <c r="B1027" s="12" t="s">
        <v>236</v>
      </c>
      <c r="C1027" s="15" t="s">
        <v>134</v>
      </c>
      <c r="E1027" s="19"/>
    </row>
    <row r="1028" spans="1:5" x14ac:dyDescent="0.3">
      <c r="A1028" s="12" t="s">
        <v>690</v>
      </c>
      <c r="B1028" s="12" t="s">
        <v>238</v>
      </c>
      <c r="C1028" s="15" t="s">
        <v>134</v>
      </c>
      <c r="D1028" s="12" t="s">
        <v>130</v>
      </c>
      <c r="E1028" s="19" t="s">
        <v>447</v>
      </c>
    </row>
    <row r="1029" spans="1:5" ht="28.8" x14ac:dyDescent="0.3">
      <c r="A1029" s="84" t="s">
        <v>691</v>
      </c>
      <c r="B1029" s="12" t="s">
        <v>236</v>
      </c>
      <c r="C1029" s="15" t="s">
        <v>154</v>
      </c>
      <c r="D1029" s="12" t="s">
        <v>147</v>
      </c>
      <c r="E1029" s="19" t="s">
        <v>447</v>
      </c>
    </row>
    <row r="1030" spans="1:5" x14ac:dyDescent="0.3">
      <c r="A1030" s="84"/>
      <c r="D1030" s="12" t="s">
        <v>130</v>
      </c>
      <c r="E1030" s="19"/>
    </row>
    <row r="1031" spans="1:5" ht="28.8" x14ac:dyDescent="0.3">
      <c r="A1031" s="12" t="s">
        <v>692</v>
      </c>
      <c r="B1031" s="12" t="s">
        <v>236</v>
      </c>
      <c r="C1031" s="15" t="s">
        <v>154</v>
      </c>
      <c r="D1031" s="12" t="s">
        <v>142</v>
      </c>
      <c r="E1031" s="19" t="s">
        <v>447</v>
      </c>
    </row>
    <row r="1032" spans="1:5" x14ac:dyDescent="0.3">
      <c r="A1032" s="84" t="s">
        <v>693</v>
      </c>
      <c r="B1032" s="12" t="s">
        <v>238</v>
      </c>
      <c r="C1032" s="15" t="s">
        <v>154</v>
      </c>
      <c r="D1032" s="12" t="s">
        <v>142</v>
      </c>
      <c r="E1032" s="19" t="s">
        <v>447</v>
      </c>
    </row>
    <row r="1033" spans="1:5" ht="28.8" x14ac:dyDescent="0.3">
      <c r="A1033" s="84"/>
      <c r="B1033" s="12" t="s">
        <v>236</v>
      </c>
      <c r="D1033" s="12" t="s">
        <v>147</v>
      </c>
      <c r="E1033" s="19"/>
    </row>
    <row r="1034" spans="1:5" x14ac:dyDescent="0.3">
      <c r="A1034" s="84" t="s">
        <v>694</v>
      </c>
      <c r="B1034" s="12" t="s">
        <v>236</v>
      </c>
      <c r="C1034" s="15" t="s">
        <v>140</v>
      </c>
      <c r="D1034" s="12" t="s">
        <v>139</v>
      </c>
      <c r="E1034" s="19" t="s">
        <v>447</v>
      </c>
    </row>
    <row r="1035" spans="1:5" x14ac:dyDescent="0.3">
      <c r="A1035" s="84"/>
      <c r="D1035" s="12" t="s">
        <v>130</v>
      </c>
      <c r="E1035" s="19"/>
    </row>
    <row r="1036" spans="1:5" x14ac:dyDescent="0.3">
      <c r="A1036" s="84" t="s">
        <v>695</v>
      </c>
      <c r="B1036" s="12" t="s">
        <v>229</v>
      </c>
      <c r="C1036" s="15" t="s">
        <v>135</v>
      </c>
      <c r="D1036" s="12" t="s">
        <v>139</v>
      </c>
      <c r="E1036" s="19" t="s">
        <v>447</v>
      </c>
    </row>
    <row r="1037" spans="1:5" x14ac:dyDescent="0.3">
      <c r="A1037" s="84"/>
      <c r="B1037" s="12" t="s">
        <v>232</v>
      </c>
      <c r="D1037" s="12" t="s">
        <v>137</v>
      </c>
      <c r="E1037" s="19"/>
    </row>
    <row r="1038" spans="1:5" ht="28.8" x14ac:dyDescent="0.3">
      <c r="A1038" s="84"/>
      <c r="D1038" s="12" t="s">
        <v>147</v>
      </c>
      <c r="E1038" s="19"/>
    </row>
    <row r="1039" spans="1:5" ht="28.8" x14ac:dyDescent="0.3">
      <c r="A1039" s="84" t="s">
        <v>696</v>
      </c>
      <c r="B1039" s="12" t="s">
        <v>232</v>
      </c>
      <c r="C1039" s="15" t="s">
        <v>146</v>
      </c>
      <c r="D1039" s="12" t="s">
        <v>147</v>
      </c>
      <c r="E1039" s="19" t="s">
        <v>447</v>
      </c>
    </row>
    <row r="1040" spans="1:5" x14ac:dyDescent="0.3">
      <c r="A1040" s="84"/>
      <c r="D1040" s="12" t="s">
        <v>139</v>
      </c>
      <c r="E1040" s="19"/>
    </row>
    <row r="1041" spans="1:5" ht="28.8" x14ac:dyDescent="0.3">
      <c r="A1041" s="84" t="s">
        <v>697</v>
      </c>
      <c r="B1041" s="12" t="s">
        <v>232</v>
      </c>
      <c r="C1041" s="15" t="s">
        <v>154</v>
      </c>
      <c r="D1041" s="12" t="s">
        <v>147</v>
      </c>
      <c r="E1041" s="19" t="s">
        <v>447</v>
      </c>
    </row>
    <row r="1042" spans="1:5" x14ac:dyDescent="0.3">
      <c r="A1042" s="84"/>
      <c r="C1042" s="15" t="s">
        <v>134</v>
      </c>
      <c r="D1042" s="12" t="s">
        <v>137</v>
      </c>
      <c r="E1042" s="19"/>
    </row>
    <row r="1043" spans="1:5" x14ac:dyDescent="0.3">
      <c r="A1043" s="84"/>
      <c r="D1043" s="12" t="s">
        <v>139</v>
      </c>
      <c r="E1043" s="19"/>
    </row>
    <row r="1044" spans="1:5" x14ac:dyDescent="0.3">
      <c r="A1044" s="84" t="s">
        <v>698</v>
      </c>
      <c r="B1044" s="12" t="s">
        <v>175</v>
      </c>
      <c r="C1044" s="15" t="s">
        <v>134</v>
      </c>
      <c r="D1044" s="12" t="s">
        <v>139</v>
      </c>
      <c r="E1044" s="19" t="s">
        <v>447</v>
      </c>
    </row>
    <row r="1045" spans="1:5" ht="28.8" x14ac:dyDescent="0.3">
      <c r="A1045" s="84"/>
      <c r="B1045" s="12" t="s">
        <v>342</v>
      </c>
      <c r="C1045" s="15" t="s">
        <v>146</v>
      </c>
      <c r="D1045" s="12" t="s">
        <v>147</v>
      </c>
      <c r="E1045" s="19"/>
    </row>
    <row r="1046" spans="1:5" ht="28.8" x14ac:dyDescent="0.3">
      <c r="A1046" s="12" t="s">
        <v>699</v>
      </c>
      <c r="B1046" s="12" t="s">
        <v>229</v>
      </c>
      <c r="C1046" s="15" t="s">
        <v>140</v>
      </c>
      <c r="D1046" s="12" t="s">
        <v>147</v>
      </c>
      <c r="E1046" s="19" t="s">
        <v>447</v>
      </c>
    </row>
    <row r="1047" spans="1:5" ht="28.8" x14ac:dyDescent="0.3">
      <c r="A1047" s="12" t="s">
        <v>700</v>
      </c>
      <c r="B1047" s="12" t="s">
        <v>225</v>
      </c>
      <c r="C1047" s="15" t="s">
        <v>146</v>
      </c>
      <c r="D1047" s="12" t="s">
        <v>130</v>
      </c>
      <c r="E1047" s="19" t="s">
        <v>447</v>
      </c>
    </row>
    <row r="1048" spans="1:5" x14ac:dyDescent="0.3">
      <c r="A1048" s="12" t="s">
        <v>701</v>
      </c>
      <c r="B1048" s="12" t="s">
        <v>238</v>
      </c>
      <c r="C1048" s="15" t="s">
        <v>129</v>
      </c>
      <c r="D1048" s="12" t="s">
        <v>130</v>
      </c>
      <c r="E1048" s="19" t="s">
        <v>447</v>
      </c>
    </row>
    <row r="1049" spans="1:5" ht="28.95" customHeight="1" x14ac:dyDescent="0.3">
      <c r="A1049" s="84" t="s">
        <v>702</v>
      </c>
      <c r="B1049" s="12" t="s">
        <v>238</v>
      </c>
      <c r="C1049" s="15" t="s">
        <v>160</v>
      </c>
      <c r="D1049" s="12" t="s">
        <v>130</v>
      </c>
      <c r="E1049" s="19" t="s">
        <v>447</v>
      </c>
    </row>
    <row r="1050" spans="1:5" x14ac:dyDescent="0.3">
      <c r="A1050" s="84"/>
      <c r="B1050" s="12" t="s">
        <v>236</v>
      </c>
      <c r="D1050" s="12" t="s">
        <v>139</v>
      </c>
      <c r="E1050" s="19"/>
    </row>
    <row r="1051" spans="1:5" ht="28.8" x14ac:dyDescent="0.3">
      <c r="A1051" s="12" t="s">
        <v>703</v>
      </c>
      <c r="B1051" s="12" t="s">
        <v>236</v>
      </c>
      <c r="C1051" s="15" t="s">
        <v>134</v>
      </c>
      <c r="D1051" s="12" t="s">
        <v>139</v>
      </c>
      <c r="E1051" s="19" t="s">
        <v>447</v>
      </c>
    </row>
    <row r="1052" spans="1:5" ht="57.6" x14ac:dyDescent="0.3">
      <c r="A1052" s="12" t="s">
        <v>704</v>
      </c>
      <c r="B1052" s="12" t="s">
        <v>128</v>
      </c>
      <c r="C1052" s="15" t="s">
        <v>134</v>
      </c>
      <c r="D1052" s="12" t="s">
        <v>132</v>
      </c>
      <c r="E1052" s="19" t="s">
        <v>447</v>
      </c>
    </row>
    <row r="1053" spans="1:5" ht="28.8" x14ac:dyDescent="0.3">
      <c r="A1053" s="12" t="s">
        <v>705</v>
      </c>
      <c r="B1053" s="12" t="s">
        <v>128</v>
      </c>
      <c r="C1053" s="15" t="s">
        <v>134</v>
      </c>
      <c r="D1053" s="12" t="s">
        <v>132</v>
      </c>
      <c r="E1053" s="19" t="s">
        <v>447</v>
      </c>
    </row>
    <row r="1054" spans="1:5" ht="43.2" x14ac:dyDescent="0.3">
      <c r="A1054" s="12" t="s">
        <v>706</v>
      </c>
      <c r="B1054" s="12" t="s">
        <v>164</v>
      </c>
      <c r="C1054" s="15" t="s">
        <v>140</v>
      </c>
      <c r="D1054" s="12" t="s">
        <v>147</v>
      </c>
      <c r="E1054" s="19" t="s">
        <v>447</v>
      </c>
    </row>
    <row r="1055" spans="1:5" ht="28.8" x14ac:dyDescent="0.3">
      <c r="A1055" s="12" t="s">
        <v>707</v>
      </c>
      <c r="B1055" s="12" t="s">
        <v>164</v>
      </c>
      <c r="C1055" s="15" t="s">
        <v>134</v>
      </c>
      <c r="D1055" s="12" t="s">
        <v>147</v>
      </c>
      <c r="E1055" s="19" t="s">
        <v>447</v>
      </c>
    </row>
    <row r="1056" spans="1:5" x14ac:dyDescent="0.3">
      <c r="A1056" s="12" t="s">
        <v>708</v>
      </c>
      <c r="B1056" s="12" t="s">
        <v>175</v>
      </c>
      <c r="C1056" s="15" t="s">
        <v>129</v>
      </c>
      <c r="D1056" s="12" t="s">
        <v>132</v>
      </c>
      <c r="E1056" s="19" t="s">
        <v>447</v>
      </c>
    </row>
    <row r="1057" spans="1:5" ht="28.8" x14ac:dyDescent="0.3">
      <c r="A1057" s="12" t="s">
        <v>709</v>
      </c>
      <c r="B1057" s="12" t="s">
        <v>175</v>
      </c>
      <c r="C1057" s="15" t="s">
        <v>154</v>
      </c>
      <c r="D1057" s="12" t="s">
        <v>132</v>
      </c>
      <c r="E1057" s="19" t="s">
        <v>447</v>
      </c>
    </row>
    <row r="1058" spans="1:5" ht="28.8" x14ac:dyDescent="0.3">
      <c r="A1058" s="12" t="s">
        <v>710</v>
      </c>
      <c r="B1058" s="12" t="s">
        <v>175</v>
      </c>
      <c r="C1058" s="15" t="s">
        <v>134</v>
      </c>
      <c r="D1058" s="12" t="s">
        <v>132</v>
      </c>
      <c r="E1058" s="19" t="s">
        <v>447</v>
      </c>
    </row>
    <row r="1059" spans="1:5" x14ac:dyDescent="0.3">
      <c r="A1059" s="12" t="s">
        <v>711</v>
      </c>
      <c r="B1059" s="12" t="s">
        <v>190</v>
      </c>
      <c r="C1059" s="15" t="s">
        <v>134</v>
      </c>
      <c r="D1059" s="12" t="s">
        <v>132</v>
      </c>
      <c r="E1059" s="19" t="s">
        <v>447</v>
      </c>
    </row>
    <row r="1060" spans="1:5" ht="28.8" x14ac:dyDescent="0.3">
      <c r="A1060" s="12" t="s">
        <v>712</v>
      </c>
      <c r="B1060" s="12" t="s">
        <v>238</v>
      </c>
      <c r="C1060" s="15" t="s">
        <v>146</v>
      </c>
      <c r="D1060" s="12" t="s">
        <v>132</v>
      </c>
      <c r="E1060" s="19" t="s">
        <v>447</v>
      </c>
    </row>
    <row r="1061" spans="1:5" ht="28.8" x14ac:dyDescent="0.3">
      <c r="A1061" s="12" t="s">
        <v>713</v>
      </c>
      <c r="B1061" s="12" t="s">
        <v>190</v>
      </c>
      <c r="C1061" s="15" t="s">
        <v>146</v>
      </c>
      <c r="D1061" s="12" t="s">
        <v>132</v>
      </c>
      <c r="E1061" s="19" t="s">
        <v>447</v>
      </c>
    </row>
    <row r="1062" spans="1:5" ht="43.2" x14ac:dyDescent="0.3">
      <c r="A1062" s="12" t="s">
        <v>714</v>
      </c>
      <c r="B1062" s="12" t="s">
        <v>213</v>
      </c>
      <c r="C1062" s="15" t="s">
        <v>129</v>
      </c>
      <c r="D1062" s="12" t="s">
        <v>132</v>
      </c>
      <c r="E1062" s="19" t="s">
        <v>447</v>
      </c>
    </row>
    <row r="1063" spans="1:5" x14ac:dyDescent="0.3">
      <c r="A1063" s="12" t="s">
        <v>715</v>
      </c>
      <c r="B1063" s="12" t="s">
        <v>213</v>
      </c>
      <c r="C1063" s="15" t="s">
        <v>146</v>
      </c>
      <c r="D1063" s="12" t="s">
        <v>132</v>
      </c>
      <c r="E1063" s="19" t="s">
        <v>447</v>
      </c>
    </row>
    <row r="1064" spans="1:5" ht="28.8" x14ac:dyDescent="0.3">
      <c r="A1064" s="12" t="s">
        <v>716</v>
      </c>
      <c r="B1064" s="12" t="s">
        <v>213</v>
      </c>
      <c r="C1064" s="15" t="s">
        <v>129</v>
      </c>
      <c r="D1064" s="12" t="s">
        <v>132</v>
      </c>
      <c r="E1064" s="19" t="s">
        <v>447</v>
      </c>
    </row>
    <row r="1065" spans="1:5" x14ac:dyDescent="0.3">
      <c r="A1065" s="12" t="s">
        <v>717</v>
      </c>
      <c r="B1065" s="12" t="s">
        <v>231</v>
      </c>
      <c r="C1065" s="15" t="s">
        <v>154</v>
      </c>
      <c r="D1065" s="12" t="s">
        <v>132</v>
      </c>
      <c r="E1065" s="19" t="s">
        <v>447</v>
      </c>
    </row>
    <row r="1066" spans="1:5" x14ac:dyDescent="0.3">
      <c r="A1066" s="12" t="s">
        <v>718</v>
      </c>
      <c r="B1066" s="12" t="s">
        <v>248</v>
      </c>
      <c r="C1066" s="15" t="s">
        <v>129</v>
      </c>
      <c r="D1066" s="12" t="s">
        <v>132</v>
      </c>
      <c r="E1066" s="19" t="s">
        <v>447</v>
      </c>
    </row>
    <row r="1067" spans="1:5" ht="28.8" x14ac:dyDescent="0.3">
      <c r="A1067" s="12" t="s">
        <v>719</v>
      </c>
      <c r="B1067" s="12" t="s">
        <v>248</v>
      </c>
      <c r="C1067" s="15" t="s">
        <v>154</v>
      </c>
      <c r="D1067" s="12" t="s">
        <v>132</v>
      </c>
      <c r="E1067" s="19" t="s">
        <v>447</v>
      </c>
    </row>
    <row r="1068" spans="1:5" x14ac:dyDescent="0.3">
      <c r="A1068" s="12" t="s">
        <v>720</v>
      </c>
      <c r="B1068" s="12" t="s">
        <v>190</v>
      </c>
      <c r="C1068" s="15" t="s">
        <v>129</v>
      </c>
      <c r="D1068" s="12" t="s">
        <v>132</v>
      </c>
      <c r="E1068" s="19" t="s">
        <v>447</v>
      </c>
    </row>
    <row r="1069" spans="1:5" ht="28.8" x14ac:dyDescent="0.3">
      <c r="A1069" s="12" t="s">
        <v>721</v>
      </c>
      <c r="B1069" s="12" t="s">
        <v>238</v>
      </c>
      <c r="C1069" s="15" t="s">
        <v>134</v>
      </c>
      <c r="D1069" s="12" t="s">
        <v>132</v>
      </c>
      <c r="E1069" s="19" t="s">
        <v>447</v>
      </c>
    </row>
    <row r="1070" spans="1:5" x14ac:dyDescent="0.3">
      <c r="A1070" s="84" t="s">
        <v>722</v>
      </c>
      <c r="B1070" s="12" t="s">
        <v>274</v>
      </c>
      <c r="C1070" s="15" t="s">
        <v>154</v>
      </c>
      <c r="D1070" s="12" t="s">
        <v>132</v>
      </c>
      <c r="E1070" s="19" t="s">
        <v>447</v>
      </c>
    </row>
    <row r="1071" spans="1:5" x14ac:dyDescent="0.3">
      <c r="A1071" s="84"/>
      <c r="B1071" s="12" t="s">
        <v>190</v>
      </c>
      <c r="D1071" s="12" t="s">
        <v>139</v>
      </c>
      <c r="E1071" s="19"/>
    </row>
    <row r="1072" spans="1:5" x14ac:dyDescent="0.3">
      <c r="A1072" s="84"/>
      <c r="D1072" s="12" t="s">
        <v>142</v>
      </c>
      <c r="E1072" s="19"/>
    </row>
    <row r="1073" spans="1:5" x14ac:dyDescent="0.3">
      <c r="A1073" s="84" t="s">
        <v>723</v>
      </c>
      <c r="B1073" s="12" t="s">
        <v>175</v>
      </c>
      <c r="C1073" s="15" t="s">
        <v>154</v>
      </c>
      <c r="D1073" s="12" t="s">
        <v>132</v>
      </c>
      <c r="E1073" s="19" t="s">
        <v>447</v>
      </c>
    </row>
    <row r="1074" spans="1:5" x14ac:dyDescent="0.3">
      <c r="A1074" s="84"/>
      <c r="B1074" s="12" t="s">
        <v>342</v>
      </c>
      <c r="D1074" s="12" t="s">
        <v>142</v>
      </c>
      <c r="E1074" s="19"/>
    </row>
    <row r="1075" spans="1:5" ht="42.6" customHeight="1" x14ac:dyDescent="0.3">
      <c r="A1075" s="12" t="s">
        <v>724</v>
      </c>
      <c r="B1075" s="12" t="s">
        <v>238</v>
      </c>
      <c r="C1075" s="15" t="s">
        <v>146</v>
      </c>
      <c r="D1075" s="12" t="s">
        <v>132</v>
      </c>
      <c r="E1075" s="19" t="s">
        <v>447</v>
      </c>
    </row>
    <row r="1076" spans="1:5" ht="43.2" x14ac:dyDescent="0.3">
      <c r="A1076" s="12" t="s">
        <v>725</v>
      </c>
      <c r="B1076" s="12" t="s">
        <v>238</v>
      </c>
      <c r="C1076" s="15" t="s">
        <v>146</v>
      </c>
      <c r="D1076" s="12" t="s">
        <v>132</v>
      </c>
      <c r="E1076" s="19" t="s">
        <v>447</v>
      </c>
    </row>
    <row r="1077" spans="1:5" x14ac:dyDescent="0.3">
      <c r="A1077" s="12" t="s">
        <v>726</v>
      </c>
      <c r="B1077" s="12" t="s">
        <v>238</v>
      </c>
      <c r="C1077" s="15" t="s">
        <v>160</v>
      </c>
      <c r="D1077" s="12" t="s">
        <v>132</v>
      </c>
      <c r="E1077" s="19" t="s">
        <v>447</v>
      </c>
    </row>
    <row r="1078" spans="1:5" x14ac:dyDescent="0.3">
      <c r="A1078" s="84" t="s">
        <v>727</v>
      </c>
      <c r="B1078" s="12" t="s">
        <v>175</v>
      </c>
      <c r="C1078" s="15" t="s">
        <v>154</v>
      </c>
      <c r="D1078" s="12" t="s">
        <v>130</v>
      </c>
      <c r="E1078" s="19" t="s">
        <v>447</v>
      </c>
    </row>
    <row r="1079" spans="1:5" x14ac:dyDescent="0.3">
      <c r="A1079" s="84"/>
      <c r="B1079" s="12" t="s">
        <v>225</v>
      </c>
      <c r="C1079" s="15" t="s">
        <v>146</v>
      </c>
      <c r="D1079" s="12" t="s">
        <v>132</v>
      </c>
      <c r="E1079" s="19"/>
    </row>
    <row r="1080" spans="1:5" x14ac:dyDescent="0.3">
      <c r="A1080" s="84" t="s">
        <v>728</v>
      </c>
      <c r="B1080" s="12" t="s">
        <v>274</v>
      </c>
      <c r="C1080" s="15" t="s">
        <v>154</v>
      </c>
      <c r="D1080" s="12" t="s">
        <v>132</v>
      </c>
      <c r="E1080" s="19" t="s">
        <v>447</v>
      </c>
    </row>
    <row r="1081" spans="1:5" x14ac:dyDescent="0.3">
      <c r="A1081" s="84"/>
      <c r="D1081" s="12" t="s">
        <v>130</v>
      </c>
      <c r="E1081" s="19"/>
    </row>
    <row r="1082" spans="1:5" ht="28.8" x14ac:dyDescent="0.3">
      <c r="A1082" s="12" t="s">
        <v>729</v>
      </c>
      <c r="B1082" s="12" t="s">
        <v>236</v>
      </c>
      <c r="C1082" s="15" t="s">
        <v>154</v>
      </c>
      <c r="D1082" s="12" t="s">
        <v>132</v>
      </c>
      <c r="E1082" s="19" t="s">
        <v>447</v>
      </c>
    </row>
    <row r="1083" spans="1:5" x14ac:dyDescent="0.3">
      <c r="A1083" s="84" t="s">
        <v>730</v>
      </c>
      <c r="B1083" s="12" t="s">
        <v>232</v>
      </c>
      <c r="C1083" s="15" t="s">
        <v>154</v>
      </c>
      <c r="D1083" s="12" t="s">
        <v>132</v>
      </c>
      <c r="E1083" s="19" t="s">
        <v>447</v>
      </c>
    </row>
    <row r="1084" spans="1:5" x14ac:dyDescent="0.3">
      <c r="A1084" s="84"/>
      <c r="D1084" s="12" t="s">
        <v>130</v>
      </c>
      <c r="E1084" s="19"/>
    </row>
    <row r="1085" spans="1:5" x14ac:dyDescent="0.3">
      <c r="A1085" s="84" t="s">
        <v>731</v>
      </c>
      <c r="B1085" s="12" t="s">
        <v>164</v>
      </c>
      <c r="C1085" s="15" t="s">
        <v>154</v>
      </c>
      <c r="D1085" s="12" t="s">
        <v>132</v>
      </c>
      <c r="E1085" s="19" t="s">
        <v>447</v>
      </c>
    </row>
    <row r="1086" spans="1:5" ht="28.8" x14ac:dyDescent="0.3">
      <c r="A1086" s="84"/>
      <c r="B1086" s="12" t="s">
        <v>342</v>
      </c>
      <c r="D1086" s="12" t="s">
        <v>147</v>
      </c>
      <c r="E1086" s="19"/>
    </row>
    <row r="1087" spans="1:5" x14ac:dyDescent="0.3">
      <c r="A1087" s="12" t="s">
        <v>732</v>
      </c>
      <c r="B1087" s="12" t="s">
        <v>164</v>
      </c>
      <c r="C1087" s="15" t="s">
        <v>154</v>
      </c>
      <c r="D1087" s="12" t="s">
        <v>132</v>
      </c>
      <c r="E1087" s="19" t="s">
        <v>447</v>
      </c>
    </row>
    <row r="1088" spans="1:5" ht="28.8" x14ac:dyDescent="0.3">
      <c r="A1088" s="12" t="s">
        <v>733</v>
      </c>
      <c r="B1088" s="12" t="s">
        <v>229</v>
      </c>
      <c r="C1088" s="15" t="s">
        <v>129</v>
      </c>
      <c r="D1088" s="12" t="s">
        <v>132</v>
      </c>
      <c r="E1088" s="19" t="s">
        <v>447</v>
      </c>
    </row>
    <row r="1089" spans="1:5" x14ac:dyDescent="0.3">
      <c r="A1089" s="84" t="s">
        <v>734</v>
      </c>
      <c r="B1089" s="12" t="s">
        <v>232</v>
      </c>
      <c r="C1089" s="15" t="s">
        <v>134</v>
      </c>
      <c r="D1089" s="12" t="s">
        <v>132</v>
      </c>
      <c r="E1089" s="19" t="s">
        <v>447</v>
      </c>
    </row>
    <row r="1090" spans="1:5" ht="28.8" x14ac:dyDescent="0.3">
      <c r="A1090" s="84"/>
      <c r="C1090" s="15" t="s">
        <v>146</v>
      </c>
      <c r="D1090" s="12" t="s">
        <v>147</v>
      </c>
      <c r="E1090" s="19"/>
    </row>
    <row r="1091" spans="1:5" x14ac:dyDescent="0.3">
      <c r="A1091" s="84" t="s">
        <v>735</v>
      </c>
      <c r="B1091" s="12" t="s">
        <v>232</v>
      </c>
      <c r="C1091" s="15" t="s">
        <v>134</v>
      </c>
      <c r="D1091" s="12" t="s">
        <v>132</v>
      </c>
      <c r="E1091" s="19" t="s">
        <v>447</v>
      </c>
    </row>
    <row r="1092" spans="1:5" ht="28.8" x14ac:dyDescent="0.3">
      <c r="A1092" s="84"/>
      <c r="C1092" s="15" t="s">
        <v>146</v>
      </c>
      <c r="D1092" s="12" t="s">
        <v>147</v>
      </c>
      <c r="E1092" s="19"/>
    </row>
    <row r="1093" spans="1:5" x14ac:dyDescent="0.3">
      <c r="A1093" s="12" t="s">
        <v>736</v>
      </c>
      <c r="B1093" s="12" t="s">
        <v>232</v>
      </c>
      <c r="C1093" s="15" t="s">
        <v>146</v>
      </c>
      <c r="D1093" s="12" t="s">
        <v>132</v>
      </c>
      <c r="E1093" s="19" t="s">
        <v>447</v>
      </c>
    </row>
    <row r="1094" spans="1:5" ht="28.8" x14ac:dyDescent="0.3">
      <c r="A1094" s="12" t="s">
        <v>668</v>
      </c>
      <c r="B1094" s="12" t="s">
        <v>357</v>
      </c>
      <c r="C1094" s="15" t="s">
        <v>154</v>
      </c>
      <c r="D1094" s="12" t="s">
        <v>147</v>
      </c>
      <c r="E1094" s="19" t="s">
        <v>447</v>
      </c>
    </row>
    <row r="1095" spans="1:5" x14ac:dyDescent="0.3">
      <c r="A1095" s="84" t="s">
        <v>737</v>
      </c>
      <c r="B1095" s="12" t="s">
        <v>229</v>
      </c>
      <c r="C1095" s="15" t="s">
        <v>154</v>
      </c>
      <c r="D1095" s="12" t="s">
        <v>132</v>
      </c>
      <c r="E1095" s="19" t="s">
        <v>447</v>
      </c>
    </row>
    <row r="1096" spans="1:5" x14ac:dyDescent="0.3">
      <c r="A1096" s="84"/>
      <c r="B1096" s="12" t="s">
        <v>175</v>
      </c>
      <c r="D1096" s="12" t="s">
        <v>142</v>
      </c>
      <c r="E1096" s="19"/>
    </row>
    <row r="1097" spans="1:5" ht="28.8" x14ac:dyDescent="0.3">
      <c r="A1097" s="12" t="s">
        <v>738</v>
      </c>
      <c r="B1097" s="12" t="s">
        <v>229</v>
      </c>
      <c r="C1097" s="15" t="s">
        <v>135</v>
      </c>
      <c r="D1097" s="12" t="s">
        <v>132</v>
      </c>
      <c r="E1097" s="19" t="s">
        <v>447</v>
      </c>
    </row>
    <row r="1098" spans="1:5" x14ac:dyDescent="0.3">
      <c r="A1098" s="12" t="s">
        <v>739</v>
      </c>
      <c r="B1098" s="12" t="s">
        <v>236</v>
      </c>
      <c r="C1098" s="15" t="s">
        <v>146</v>
      </c>
      <c r="D1098" s="12" t="s">
        <v>132</v>
      </c>
      <c r="E1098" s="19" t="s">
        <v>447</v>
      </c>
    </row>
    <row r="1099" spans="1:5" ht="43.2" x14ac:dyDescent="0.3">
      <c r="A1099" s="12" t="s">
        <v>740</v>
      </c>
      <c r="B1099" s="12" t="s">
        <v>238</v>
      </c>
      <c r="C1099" s="15" t="s">
        <v>134</v>
      </c>
      <c r="D1099" s="12" t="s">
        <v>132</v>
      </c>
      <c r="E1099" s="19" t="s">
        <v>447</v>
      </c>
    </row>
    <row r="1100" spans="1:5" x14ac:dyDescent="0.3">
      <c r="A1100" s="12" t="s">
        <v>741</v>
      </c>
      <c r="B1100" s="12" t="s">
        <v>274</v>
      </c>
      <c r="C1100" s="15" t="s">
        <v>154</v>
      </c>
      <c r="D1100" s="12" t="s">
        <v>132</v>
      </c>
      <c r="E1100" s="19" t="s">
        <v>447</v>
      </c>
    </row>
    <row r="1101" spans="1:5" ht="43.2" x14ac:dyDescent="0.3">
      <c r="A1101" s="12" t="s">
        <v>742</v>
      </c>
      <c r="B1101" s="12" t="s">
        <v>236</v>
      </c>
      <c r="C1101" s="15" t="s">
        <v>154</v>
      </c>
      <c r="D1101" s="12" t="s">
        <v>142</v>
      </c>
      <c r="E1101" s="19" t="s">
        <v>447</v>
      </c>
    </row>
    <row r="1102" spans="1:5" x14ac:dyDescent="0.3">
      <c r="A1102" s="12" t="s">
        <v>743</v>
      </c>
      <c r="B1102" s="12" t="s">
        <v>236</v>
      </c>
      <c r="C1102" s="15" t="s">
        <v>140</v>
      </c>
      <c r="D1102" s="12" t="s">
        <v>142</v>
      </c>
      <c r="E1102" s="19" t="s">
        <v>447</v>
      </c>
    </row>
    <row r="1103" spans="1:5" ht="28.8" x14ac:dyDescent="0.3">
      <c r="A1103" s="84" t="s">
        <v>744</v>
      </c>
      <c r="B1103" s="12" t="s">
        <v>238</v>
      </c>
      <c r="C1103" s="15" t="s">
        <v>140</v>
      </c>
      <c r="D1103" s="12" t="s">
        <v>147</v>
      </c>
      <c r="E1103" s="19" t="s">
        <v>447</v>
      </c>
    </row>
    <row r="1104" spans="1:5" x14ac:dyDescent="0.3">
      <c r="A1104" s="84"/>
      <c r="D1104" s="12" t="s">
        <v>132</v>
      </c>
      <c r="E1104" s="19"/>
    </row>
    <row r="1105" spans="1:5" x14ac:dyDescent="0.3">
      <c r="A1105" s="84"/>
      <c r="D1105" s="12" t="s">
        <v>142</v>
      </c>
      <c r="E1105" s="19"/>
    </row>
    <row r="1106" spans="1:5" ht="28.8" x14ac:dyDescent="0.3">
      <c r="A1106" s="12" t="s">
        <v>745</v>
      </c>
      <c r="B1106" s="12" t="s">
        <v>238</v>
      </c>
      <c r="C1106" s="15" t="s">
        <v>134</v>
      </c>
      <c r="D1106" s="12" t="s">
        <v>147</v>
      </c>
      <c r="E1106" s="19" t="s">
        <v>447</v>
      </c>
    </row>
    <row r="1107" spans="1:5" x14ac:dyDescent="0.3">
      <c r="A1107" s="84" t="s">
        <v>746</v>
      </c>
      <c r="B1107" s="12" t="s">
        <v>225</v>
      </c>
      <c r="C1107" s="15" t="s">
        <v>134</v>
      </c>
      <c r="D1107" s="12" t="s">
        <v>132</v>
      </c>
      <c r="E1107" s="19" t="s">
        <v>447</v>
      </c>
    </row>
    <row r="1108" spans="1:5" ht="28.8" x14ac:dyDescent="0.3">
      <c r="A1108" s="84"/>
      <c r="B1108" s="12" t="s">
        <v>128</v>
      </c>
      <c r="D1108" s="12" t="s">
        <v>147</v>
      </c>
      <c r="E1108" s="19"/>
    </row>
    <row r="1109" spans="1:5" x14ac:dyDescent="0.3">
      <c r="A1109" s="12" t="s">
        <v>747</v>
      </c>
      <c r="B1109" s="12" t="s">
        <v>238</v>
      </c>
      <c r="C1109" s="15" t="s">
        <v>154</v>
      </c>
      <c r="D1109" s="12" t="s">
        <v>132</v>
      </c>
      <c r="E1109" s="19" t="s">
        <v>447</v>
      </c>
    </row>
    <row r="1110" spans="1:5" x14ac:dyDescent="0.3">
      <c r="A1110" s="12" t="s">
        <v>748</v>
      </c>
      <c r="B1110" s="12" t="s">
        <v>236</v>
      </c>
      <c r="C1110" s="15" t="s">
        <v>146</v>
      </c>
      <c r="D1110" s="12" t="s">
        <v>132</v>
      </c>
      <c r="E1110" s="19" t="s">
        <v>447</v>
      </c>
    </row>
    <row r="1111" spans="1:5" x14ac:dyDescent="0.3">
      <c r="A1111" s="12" t="s">
        <v>749</v>
      </c>
      <c r="B1111" s="12" t="s">
        <v>213</v>
      </c>
      <c r="C1111" s="15" t="s">
        <v>146</v>
      </c>
      <c r="D1111" s="12" t="s">
        <v>130</v>
      </c>
      <c r="E1111" s="19" t="s">
        <v>447</v>
      </c>
    </row>
    <row r="1112" spans="1:5" x14ac:dyDescent="0.3">
      <c r="A1112" s="12" t="s">
        <v>750</v>
      </c>
      <c r="B1112" s="12" t="s">
        <v>231</v>
      </c>
      <c r="C1112" s="15" t="s">
        <v>154</v>
      </c>
      <c r="D1112" s="12" t="s">
        <v>142</v>
      </c>
      <c r="E1112" s="19" t="s">
        <v>447</v>
      </c>
    </row>
    <row r="1113" spans="1:5" x14ac:dyDescent="0.3">
      <c r="A1113" s="84" t="s">
        <v>751</v>
      </c>
      <c r="B1113" s="12" t="s">
        <v>248</v>
      </c>
      <c r="C1113" s="15" t="s">
        <v>134</v>
      </c>
      <c r="D1113" s="12" t="s">
        <v>142</v>
      </c>
      <c r="E1113" s="19" t="s">
        <v>447</v>
      </c>
    </row>
    <row r="1114" spans="1:5" ht="28.8" x14ac:dyDescent="0.3">
      <c r="A1114" s="84"/>
      <c r="C1114" s="15" t="s">
        <v>146</v>
      </c>
      <c r="D1114" s="12" t="s">
        <v>147</v>
      </c>
      <c r="E1114" s="19"/>
    </row>
    <row r="1115" spans="1:5" x14ac:dyDescent="0.3">
      <c r="A1115" s="84" t="s">
        <v>752</v>
      </c>
      <c r="B1115" s="12" t="s">
        <v>248</v>
      </c>
      <c r="C1115" s="15" t="s">
        <v>134</v>
      </c>
      <c r="D1115" s="12" t="s">
        <v>142</v>
      </c>
      <c r="E1115" s="19" t="s">
        <v>447</v>
      </c>
    </row>
    <row r="1116" spans="1:5" ht="28.8" x14ac:dyDescent="0.3">
      <c r="A1116" s="84"/>
      <c r="B1116" s="12" t="s">
        <v>236</v>
      </c>
      <c r="C1116" s="15" t="s">
        <v>146</v>
      </c>
      <c r="D1116" s="12" t="s">
        <v>147</v>
      </c>
      <c r="E1116" s="19"/>
    </row>
    <row r="1117" spans="1:5" x14ac:dyDescent="0.3">
      <c r="A1117" s="12" t="s">
        <v>753</v>
      </c>
      <c r="B1117" s="12" t="s">
        <v>238</v>
      </c>
      <c r="C1117" s="15" t="s">
        <v>129</v>
      </c>
      <c r="D1117" s="12" t="s">
        <v>132</v>
      </c>
      <c r="E1117" s="19" t="s">
        <v>447</v>
      </c>
    </row>
    <row r="1118" spans="1:5" x14ac:dyDescent="0.3">
      <c r="A1118" s="84" t="s">
        <v>754</v>
      </c>
      <c r="B1118" s="12" t="s">
        <v>236</v>
      </c>
      <c r="C1118" s="15" t="s">
        <v>135</v>
      </c>
      <c r="D1118" s="12" t="s">
        <v>132</v>
      </c>
      <c r="E1118" s="19" t="s">
        <v>447</v>
      </c>
    </row>
    <row r="1119" spans="1:5" x14ac:dyDescent="0.3">
      <c r="A1119" s="84"/>
      <c r="B1119" s="12" t="s">
        <v>238</v>
      </c>
      <c r="D1119" s="12" t="s">
        <v>139</v>
      </c>
      <c r="E1119" s="19"/>
    </row>
    <row r="1120" spans="1:5" x14ac:dyDescent="0.3">
      <c r="A1120" s="12" t="s">
        <v>755</v>
      </c>
      <c r="B1120" s="12" t="s">
        <v>238</v>
      </c>
      <c r="C1120" s="15" t="s">
        <v>134</v>
      </c>
      <c r="D1120" s="12" t="s">
        <v>132</v>
      </c>
      <c r="E1120" s="19" t="s">
        <v>447</v>
      </c>
    </row>
    <row r="1121" spans="1:5" ht="28.8" x14ac:dyDescent="0.3">
      <c r="A1121" s="84" t="s">
        <v>756</v>
      </c>
      <c r="B1121" s="12" t="s">
        <v>236</v>
      </c>
      <c r="C1121" s="15" t="s">
        <v>140</v>
      </c>
      <c r="D1121" s="12" t="s">
        <v>147</v>
      </c>
      <c r="E1121" s="19" t="s">
        <v>447</v>
      </c>
    </row>
    <row r="1122" spans="1:5" x14ac:dyDescent="0.3">
      <c r="A1122" s="84"/>
      <c r="B1122" s="12" t="s">
        <v>274</v>
      </c>
      <c r="D1122" s="12" t="s">
        <v>142</v>
      </c>
      <c r="E1122" s="19"/>
    </row>
    <row r="1123" spans="1:5" ht="28.8" x14ac:dyDescent="0.3">
      <c r="A1123" s="12" t="s">
        <v>757</v>
      </c>
      <c r="B1123" s="12" t="s">
        <v>236</v>
      </c>
      <c r="C1123" s="15" t="s">
        <v>140</v>
      </c>
      <c r="D1123" s="12" t="s">
        <v>147</v>
      </c>
      <c r="E1123" s="19" t="s">
        <v>447</v>
      </c>
    </row>
    <row r="1124" spans="1:5" ht="28.8" x14ac:dyDescent="0.3">
      <c r="A1124" s="12" t="s">
        <v>758</v>
      </c>
      <c r="B1124" s="12" t="s">
        <v>236</v>
      </c>
      <c r="C1124" s="15" t="s">
        <v>140</v>
      </c>
      <c r="D1124" s="12" t="s">
        <v>147</v>
      </c>
      <c r="E1124" s="19" t="s">
        <v>447</v>
      </c>
    </row>
    <row r="1125" spans="1:5" ht="28.8" x14ac:dyDescent="0.3">
      <c r="A1125" s="12" t="s">
        <v>759</v>
      </c>
      <c r="B1125" s="12" t="s">
        <v>236</v>
      </c>
      <c r="C1125" s="15" t="s">
        <v>140</v>
      </c>
      <c r="D1125" s="12" t="s">
        <v>147</v>
      </c>
      <c r="E1125" s="19" t="s">
        <v>447</v>
      </c>
    </row>
    <row r="1126" spans="1:5" ht="28.8" x14ac:dyDescent="0.3">
      <c r="A1126" s="84" t="s">
        <v>760</v>
      </c>
      <c r="B1126" s="12" t="s">
        <v>236</v>
      </c>
      <c r="C1126" s="15" t="s">
        <v>140</v>
      </c>
      <c r="D1126" s="12" t="s">
        <v>147</v>
      </c>
      <c r="E1126" s="19" t="s">
        <v>447</v>
      </c>
    </row>
    <row r="1127" spans="1:5" x14ac:dyDescent="0.3">
      <c r="A1127" s="84"/>
      <c r="C1127" s="15" t="s">
        <v>134</v>
      </c>
      <c r="E1127" s="19"/>
    </row>
    <row r="1128" spans="1:5" ht="28.8" x14ac:dyDescent="0.3">
      <c r="A1128" s="12" t="s">
        <v>761</v>
      </c>
      <c r="B1128" s="12" t="s">
        <v>236</v>
      </c>
      <c r="C1128" s="15" t="s">
        <v>146</v>
      </c>
      <c r="D1128" s="12" t="s">
        <v>147</v>
      </c>
      <c r="E1128" s="19" t="s">
        <v>447</v>
      </c>
    </row>
    <row r="1129" spans="1:5" ht="28.8" x14ac:dyDescent="0.3">
      <c r="A1129" s="12" t="s">
        <v>762</v>
      </c>
      <c r="B1129" s="12" t="s">
        <v>236</v>
      </c>
      <c r="C1129" s="15" t="s">
        <v>134</v>
      </c>
      <c r="D1129" s="12" t="s">
        <v>147</v>
      </c>
      <c r="E1129" s="19" t="s">
        <v>447</v>
      </c>
    </row>
    <row r="1130" spans="1:5" ht="28.8" x14ac:dyDescent="0.3">
      <c r="A1130" s="12" t="s">
        <v>763</v>
      </c>
      <c r="B1130" s="12" t="s">
        <v>236</v>
      </c>
      <c r="C1130" s="15" t="s">
        <v>140</v>
      </c>
      <c r="D1130" s="12" t="s">
        <v>147</v>
      </c>
      <c r="E1130" s="19" t="s">
        <v>447</v>
      </c>
    </row>
    <row r="1131" spans="1:5" ht="28.8" x14ac:dyDescent="0.3">
      <c r="A1131" s="12" t="s">
        <v>764</v>
      </c>
      <c r="B1131" s="12" t="s">
        <v>236</v>
      </c>
      <c r="C1131" s="15" t="s">
        <v>140</v>
      </c>
      <c r="D1131" s="12" t="s">
        <v>147</v>
      </c>
      <c r="E1131" s="19" t="s">
        <v>447</v>
      </c>
    </row>
    <row r="1132" spans="1:5" ht="28.8" x14ac:dyDescent="0.3">
      <c r="A1132" s="12" t="s">
        <v>765</v>
      </c>
      <c r="B1132" s="12" t="s">
        <v>236</v>
      </c>
      <c r="C1132" s="15" t="s">
        <v>134</v>
      </c>
      <c r="D1132" s="12" t="s">
        <v>147</v>
      </c>
      <c r="E1132" s="19" t="s">
        <v>447</v>
      </c>
    </row>
    <row r="1133" spans="1:5" ht="28.8" x14ac:dyDescent="0.3">
      <c r="A1133" s="84" t="s">
        <v>766</v>
      </c>
      <c r="B1133" s="12" t="s">
        <v>236</v>
      </c>
      <c r="C1133" s="15" t="s">
        <v>134</v>
      </c>
      <c r="D1133" s="12" t="s">
        <v>147</v>
      </c>
      <c r="E1133" s="19" t="s">
        <v>447</v>
      </c>
    </row>
    <row r="1134" spans="1:5" x14ac:dyDescent="0.3">
      <c r="A1134" s="84"/>
      <c r="B1134" s="12" t="s">
        <v>274</v>
      </c>
      <c r="D1134" s="12" t="s">
        <v>144</v>
      </c>
      <c r="E1134" s="19"/>
    </row>
    <row r="1135" spans="1:5" x14ac:dyDescent="0.3">
      <c r="A1135" s="84"/>
      <c r="D1135" s="12" t="s">
        <v>137</v>
      </c>
      <c r="E1135" s="19"/>
    </row>
    <row r="1136" spans="1:5" ht="28.8" x14ac:dyDescent="0.3">
      <c r="A1136" s="12" t="s">
        <v>767</v>
      </c>
      <c r="B1136" s="12" t="s">
        <v>150</v>
      </c>
      <c r="C1136" s="15" t="s">
        <v>129</v>
      </c>
      <c r="D1136" s="12" t="s">
        <v>147</v>
      </c>
      <c r="E1136" s="19" t="s">
        <v>447</v>
      </c>
    </row>
    <row r="1137" spans="1:5" ht="28.8" x14ac:dyDescent="0.3">
      <c r="A1137" s="12" t="s">
        <v>768</v>
      </c>
      <c r="B1137" s="12" t="s">
        <v>236</v>
      </c>
      <c r="C1137" s="15" t="s">
        <v>140</v>
      </c>
      <c r="D1137" s="12" t="s">
        <v>147</v>
      </c>
      <c r="E1137" s="19" t="s">
        <v>447</v>
      </c>
    </row>
    <row r="1138" spans="1:5" ht="28.95" customHeight="1" x14ac:dyDescent="0.3">
      <c r="A1138" s="84" t="s">
        <v>769</v>
      </c>
      <c r="B1138" s="12" t="s">
        <v>128</v>
      </c>
      <c r="C1138" s="15" t="s">
        <v>134</v>
      </c>
      <c r="D1138" s="12" t="s">
        <v>132</v>
      </c>
      <c r="E1138" s="19" t="s">
        <v>447</v>
      </c>
    </row>
    <row r="1139" spans="1:5" x14ac:dyDescent="0.3">
      <c r="A1139" s="84"/>
      <c r="B1139" s="12" t="s">
        <v>175</v>
      </c>
      <c r="C1139" s="15" t="s">
        <v>140</v>
      </c>
      <c r="E1139" s="19"/>
    </row>
    <row r="1140" spans="1:5" x14ac:dyDescent="0.3">
      <c r="A1140" s="84" t="s">
        <v>770</v>
      </c>
      <c r="B1140" s="12" t="s">
        <v>164</v>
      </c>
      <c r="C1140" s="15" t="s">
        <v>154</v>
      </c>
      <c r="D1140" s="12" t="s">
        <v>132</v>
      </c>
      <c r="E1140" s="19" t="s">
        <v>447</v>
      </c>
    </row>
    <row r="1141" spans="1:5" ht="28.8" x14ac:dyDescent="0.3">
      <c r="A1141" s="84"/>
      <c r="C1141" s="15" t="s">
        <v>140</v>
      </c>
      <c r="D1141" s="12" t="s">
        <v>147</v>
      </c>
      <c r="E1141" s="19"/>
    </row>
    <row r="1142" spans="1:5" x14ac:dyDescent="0.3">
      <c r="A1142" s="84"/>
      <c r="D1142" s="12" t="s">
        <v>144</v>
      </c>
      <c r="E1142" s="19"/>
    </row>
    <row r="1143" spans="1:5" ht="28.8" x14ac:dyDescent="0.3">
      <c r="A1143" s="12" t="s">
        <v>771</v>
      </c>
      <c r="B1143" s="12" t="s">
        <v>164</v>
      </c>
      <c r="C1143" s="15" t="s">
        <v>129</v>
      </c>
      <c r="D1143" s="12" t="s">
        <v>132</v>
      </c>
      <c r="E1143" s="19" t="s">
        <v>447</v>
      </c>
    </row>
    <row r="1144" spans="1:5" ht="43.2" customHeight="1" x14ac:dyDescent="0.3">
      <c r="A1144" s="12" t="s">
        <v>772</v>
      </c>
      <c r="B1144" s="12" t="s">
        <v>164</v>
      </c>
      <c r="C1144" s="15" t="s">
        <v>134</v>
      </c>
      <c r="D1144" s="12" t="s">
        <v>132</v>
      </c>
      <c r="E1144" s="19" t="s">
        <v>447</v>
      </c>
    </row>
    <row r="1145" spans="1:5" ht="43.2" x14ac:dyDescent="0.3">
      <c r="A1145" s="12" t="s">
        <v>773</v>
      </c>
      <c r="B1145" s="12" t="s">
        <v>164</v>
      </c>
      <c r="C1145" s="15" t="s">
        <v>134</v>
      </c>
      <c r="D1145" s="12" t="s">
        <v>132</v>
      </c>
      <c r="E1145" s="19" t="s">
        <v>447</v>
      </c>
    </row>
    <row r="1146" spans="1:5" ht="43.2" x14ac:dyDescent="0.3">
      <c r="A1146" s="12" t="s">
        <v>774</v>
      </c>
      <c r="B1146" s="12" t="s">
        <v>175</v>
      </c>
      <c r="C1146" s="15" t="s">
        <v>135</v>
      </c>
      <c r="D1146" s="12" t="s">
        <v>130</v>
      </c>
      <c r="E1146" s="19" t="s">
        <v>447</v>
      </c>
    </row>
    <row r="1147" spans="1:5" x14ac:dyDescent="0.3">
      <c r="A1147" s="12" t="s">
        <v>775</v>
      </c>
      <c r="B1147" s="12" t="s">
        <v>175</v>
      </c>
      <c r="C1147" s="15" t="s">
        <v>146</v>
      </c>
      <c r="D1147" s="12" t="s">
        <v>132</v>
      </c>
      <c r="E1147" s="19" t="s">
        <v>447</v>
      </c>
    </row>
    <row r="1148" spans="1:5" ht="28.8" x14ac:dyDescent="0.3">
      <c r="A1148" s="12" t="s">
        <v>776</v>
      </c>
      <c r="B1148" s="12" t="s">
        <v>175</v>
      </c>
      <c r="C1148" s="15" t="s">
        <v>129</v>
      </c>
      <c r="D1148" s="12" t="s">
        <v>132</v>
      </c>
      <c r="E1148" s="19" t="s">
        <v>447</v>
      </c>
    </row>
    <row r="1149" spans="1:5" x14ac:dyDescent="0.3">
      <c r="A1149" s="84" t="s">
        <v>777</v>
      </c>
      <c r="B1149" s="12" t="s">
        <v>175</v>
      </c>
      <c r="C1149" s="15" t="s">
        <v>154</v>
      </c>
      <c r="D1149" s="12" t="s">
        <v>139</v>
      </c>
      <c r="E1149" s="19" t="s">
        <v>447</v>
      </c>
    </row>
    <row r="1150" spans="1:5" x14ac:dyDescent="0.3">
      <c r="A1150" s="84"/>
      <c r="C1150" s="15" t="s">
        <v>146</v>
      </c>
      <c r="D1150" s="12" t="s">
        <v>132</v>
      </c>
      <c r="E1150" s="19"/>
    </row>
    <row r="1151" spans="1:5" ht="58.95" customHeight="1" x14ac:dyDescent="0.3">
      <c r="A1151" s="12" t="s">
        <v>778</v>
      </c>
      <c r="B1151" s="12" t="s">
        <v>175</v>
      </c>
      <c r="C1151" s="15" t="s">
        <v>134</v>
      </c>
      <c r="D1151" s="12" t="s">
        <v>132</v>
      </c>
      <c r="E1151" s="19" t="s">
        <v>447</v>
      </c>
    </row>
    <row r="1152" spans="1:5" x14ac:dyDescent="0.3">
      <c r="A1152" s="12" t="s">
        <v>779</v>
      </c>
      <c r="B1152" s="12" t="s">
        <v>175</v>
      </c>
      <c r="C1152" s="15" t="s">
        <v>140</v>
      </c>
      <c r="D1152" s="12" t="s">
        <v>132</v>
      </c>
      <c r="E1152" s="19" t="s">
        <v>447</v>
      </c>
    </row>
    <row r="1153" spans="1:5" x14ac:dyDescent="0.3">
      <c r="A1153" s="84" t="s">
        <v>780</v>
      </c>
      <c r="B1153" s="12" t="s">
        <v>229</v>
      </c>
      <c r="C1153" s="15" t="s">
        <v>154</v>
      </c>
      <c r="D1153" s="12" t="s">
        <v>142</v>
      </c>
      <c r="E1153" s="19" t="s">
        <v>447</v>
      </c>
    </row>
    <row r="1154" spans="1:5" ht="28.8" x14ac:dyDescent="0.3">
      <c r="A1154" s="84"/>
      <c r="C1154" s="15" t="s">
        <v>140</v>
      </c>
      <c r="D1154" s="12" t="s">
        <v>147</v>
      </c>
      <c r="E1154" s="19"/>
    </row>
    <row r="1155" spans="1:5" x14ac:dyDescent="0.3">
      <c r="A1155" s="84" t="s">
        <v>781</v>
      </c>
      <c r="B1155" s="12" t="s">
        <v>175</v>
      </c>
      <c r="C1155" s="15" t="s">
        <v>134</v>
      </c>
      <c r="D1155" s="12" t="s">
        <v>132</v>
      </c>
      <c r="E1155" s="19" t="s">
        <v>447</v>
      </c>
    </row>
    <row r="1156" spans="1:5" ht="28.8" x14ac:dyDescent="0.3">
      <c r="A1156" s="84"/>
      <c r="B1156" s="12" t="s">
        <v>236</v>
      </c>
      <c r="C1156" s="15" t="s">
        <v>140</v>
      </c>
      <c r="D1156" s="12" t="s">
        <v>147</v>
      </c>
      <c r="E1156" s="19"/>
    </row>
    <row r="1157" spans="1:5" ht="28.8" x14ac:dyDescent="0.3">
      <c r="A1157" s="12" t="s">
        <v>782</v>
      </c>
      <c r="B1157" s="12" t="s">
        <v>236</v>
      </c>
      <c r="C1157" s="15" t="s">
        <v>146</v>
      </c>
      <c r="D1157" s="12" t="s">
        <v>142</v>
      </c>
      <c r="E1157" s="19" t="s">
        <v>447</v>
      </c>
    </row>
    <row r="1158" spans="1:5" ht="28.8" x14ac:dyDescent="0.3">
      <c r="A1158" s="12" t="s">
        <v>783</v>
      </c>
      <c r="B1158" s="12" t="s">
        <v>150</v>
      </c>
      <c r="C1158" s="15" t="s">
        <v>134</v>
      </c>
      <c r="D1158" s="12" t="s">
        <v>132</v>
      </c>
      <c r="E1158" s="19" t="s">
        <v>447</v>
      </c>
    </row>
    <row r="1159" spans="1:5" ht="28.8" x14ac:dyDescent="0.3">
      <c r="A1159" s="12" t="s">
        <v>784</v>
      </c>
      <c r="B1159" s="12" t="s">
        <v>190</v>
      </c>
      <c r="C1159" s="15" t="s">
        <v>134</v>
      </c>
      <c r="D1159" s="12" t="s">
        <v>132</v>
      </c>
      <c r="E1159" s="19" t="s">
        <v>447</v>
      </c>
    </row>
    <row r="1160" spans="1:5" x14ac:dyDescent="0.3">
      <c r="A1160" s="12" t="s">
        <v>785</v>
      </c>
      <c r="B1160" s="12" t="s">
        <v>175</v>
      </c>
      <c r="C1160" s="15" t="s">
        <v>134</v>
      </c>
      <c r="D1160" s="12" t="s">
        <v>130</v>
      </c>
      <c r="E1160" s="19" t="s">
        <v>447</v>
      </c>
    </row>
    <row r="1161" spans="1:5" x14ac:dyDescent="0.3">
      <c r="A1161" s="12" t="s">
        <v>786</v>
      </c>
      <c r="B1161" s="12" t="s">
        <v>175</v>
      </c>
      <c r="C1161" s="15" t="s">
        <v>134</v>
      </c>
      <c r="D1161" s="12" t="s">
        <v>139</v>
      </c>
      <c r="E1161" s="19" t="s">
        <v>447</v>
      </c>
    </row>
    <row r="1162" spans="1:5" x14ac:dyDescent="0.3">
      <c r="A1162" s="84" t="s">
        <v>787</v>
      </c>
      <c r="B1162" s="12" t="s">
        <v>236</v>
      </c>
      <c r="C1162" s="15" t="s">
        <v>134</v>
      </c>
      <c r="D1162" s="12" t="s">
        <v>144</v>
      </c>
      <c r="E1162" s="19" t="s">
        <v>447</v>
      </c>
    </row>
    <row r="1163" spans="1:5" ht="28.8" x14ac:dyDescent="0.3">
      <c r="A1163" s="84"/>
      <c r="B1163" s="12" t="s">
        <v>190</v>
      </c>
      <c r="C1163" s="15" t="s">
        <v>154</v>
      </c>
      <c r="D1163" s="12" t="s">
        <v>147</v>
      </c>
      <c r="E1163" s="19"/>
    </row>
    <row r="1164" spans="1:5" x14ac:dyDescent="0.3">
      <c r="A1164" s="84"/>
      <c r="D1164" s="12" t="s">
        <v>142</v>
      </c>
      <c r="E1164" s="19"/>
    </row>
    <row r="1165" spans="1:5" x14ac:dyDescent="0.3">
      <c r="A1165" s="84" t="s">
        <v>788</v>
      </c>
      <c r="B1165" s="12" t="s">
        <v>175</v>
      </c>
      <c r="C1165" s="15" t="s">
        <v>146</v>
      </c>
      <c r="D1165" s="12" t="s">
        <v>144</v>
      </c>
      <c r="E1165" s="19" t="s">
        <v>447</v>
      </c>
    </row>
    <row r="1166" spans="1:5" x14ac:dyDescent="0.3">
      <c r="A1166" s="84"/>
      <c r="B1166" s="12" t="s">
        <v>190</v>
      </c>
      <c r="D1166" s="12" t="s">
        <v>132</v>
      </c>
      <c r="E1166" s="19"/>
    </row>
    <row r="1167" spans="1:5" x14ac:dyDescent="0.3">
      <c r="A1167" s="12" t="s">
        <v>789</v>
      </c>
      <c r="B1167" s="12" t="s">
        <v>164</v>
      </c>
      <c r="C1167" s="15" t="s">
        <v>134</v>
      </c>
      <c r="D1167" s="12" t="s">
        <v>144</v>
      </c>
      <c r="E1167" s="19" t="s">
        <v>447</v>
      </c>
    </row>
    <row r="1168" spans="1:5" ht="28.8" x14ac:dyDescent="0.3">
      <c r="A1168" s="12" t="s">
        <v>790</v>
      </c>
      <c r="B1168" s="12" t="s">
        <v>175</v>
      </c>
      <c r="C1168" s="15" t="s">
        <v>146</v>
      </c>
      <c r="D1168" s="12" t="s">
        <v>130</v>
      </c>
      <c r="E1168" s="19" t="s">
        <v>447</v>
      </c>
    </row>
    <row r="1169" spans="1:5" x14ac:dyDescent="0.3">
      <c r="A1169" s="12" t="s">
        <v>791</v>
      </c>
      <c r="B1169" s="12" t="s">
        <v>175</v>
      </c>
      <c r="C1169" s="15" t="s">
        <v>134</v>
      </c>
      <c r="D1169" s="12" t="s">
        <v>132</v>
      </c>
      <c r="E1169" s="19" t="s">
        <v>447</v>
      </c>
    </row>
    <row r="1170" spans="1:5" x14ac:dyDescent="0.3">
      <c r="A1170" s="12" t="s">
        <v>792</v>
      </c>
      <c r="B1170" s="12" t="s">
        <v>175</v>
      </c>
      <c r="C1170" s="15" t="s">
        <v>146</v>
      </c>
      <c r="D1170" s="12" t="s">
        <v>132</v>
      </c>
      <c r="E1170" s="19" t="s">
        <v>447</v>
      </c>
    </row>
    <row r="1171" spans="1:5" x14ac:dyDescent="0.3">
      <c r="A1171" s="12" t="s">
        <v>793</v>
      </c>
      <c r="B1171" s="12" t="s">
        <v>231</v>
      </c>
      <c r="C1171" s="15" t="s">
        <v>134</v>
      </c>
      <c r="D1171" s="12" t="s">
        <v>132</v>
      </c>
      <c r="E1171" s="19" t="s">
        <v>447</v>
      </c>
    </row>
    <row r="1172" spans="1:5" ht="30.6" customHeight="1" x14ac:dyDescent="0.3">
      <c r="A1172" s="12" t="s">
        <v>794</v>
      </c>
      <c r="B1172" s="12" t="s">
        <v>231</v>
      </c>
      <c r="C1172" s="15" t="s">
        <v>140</v>
      </c>
      <c r="D1172" s="12" t="s">
        <v>130</v>
      </c>
      <c r="E1172" s="19" t="s">
        <v>447</v>
      </c>
    </row>
    <row r="1173" spans="1:5" ht="28.8" x14ac:dyDescent="0.3">
      <c r="A1173" s="12" t="s">
        <v>795</v>
      </c>
      <c r="B1173" s="12" t="s">
        <v>248</v>
      </c>
      <c r="C1173" s="15" t="s">
        <v>154</v>
      </c>
      <c r="D1173" s="12" t="s">
        <v>142</v>
      </c>
      <c r="E1173" s="19" t="s">
        <v>447</v>
      </c>
    </row>
    <row r="1174" spans="1:5" ht="86.4" x14ac:dyDescent="0.3">
      <c r="A1174" s="12" t="s">
        <v>796</v>
      </c>
      <c r="B1174" s="12" t="s">
        <v>175</v>
      </c>
      <c r="C1174" s="15" t="s">
        <v>140</v>
      </c>
      <c r="D1174" s="12" t="s">
        <v>130</v>
      </c>
      <c r="E1174" s="19" t="s">
        <v>447</v>
      </c>
    </row>
    <row r="1175" spans="1:5" ht="14.4" customHeight="1" x14ac:dyDescent="0.3">
      <c r="A1175" s="84" t="s">
        <v>797</v>
      </c>
      <c r="B1175" s="12" t="s">
        <v>175</v>
      </c>
      <c r="C1175" s="15" t="s">
        <v>134</v>
      </c>
      <c r="D1175" s="12" t="s">
        <v>137</v>
      </c>
      <c r="E1175" s="19" t="s">
        <v>447</v>
      </c>
    </row>
    <row r="1176" spans="1:5" x14ac:dyDescent="0.3">
      <c r="A1176" s="84"/>
      <c r="B1176" s="12" t="s">
        <v>264</v>
      </c>
      <c r="C1176" s="15" t="s">
        <v>146</v>
      </c>
      <c r="E1176" s="19"/>
    </row>
    <row r="1177" spans="1:5" x14ac:dyDescent="0.3">
      <c r="A1177" s="84" t="s">
        <v>798</v>
      </c>
      <c r="B1177" s="12" t="s">
        <v>175</v>
      </c>
      <c r="C1177" s="15" t="s">
        <v>146</v>
      </c>
      <c r="D1177" s="12" t="s">
        <v>137</v>
      </c>
      <c r="E1177" s="19" t="s">
        <v>447</v>
      </c>
    </row>
    <row r="1178" spans="1:5" x14ac:dyDescent="0.3">
      <c r="A1178" s="84"/>
      <c r="B1178" s="12" t="s">
        <v>264</v>
      </c>
      <c r="C1178" s="15" t="s">
        <v>134</v>
      </c>
      <c r="E1178" s="19"/>
    </row>
    <row r="1179" spans="1:5" ht="43.2" x14ac:dyDescent="0.3">
      <c r="A1179" s="12" t="s">
        <v>799</v>
      </c>
      <c r="B1179" s="12" t="s">
        <v>175</v>
      </c>
      <c r="C1179" s="15" t="s">
        <v>134</v>
      </c>
      <c r="D1179" s="12" t="s">
        <v>132</v>
      </c>
      <c r="E1179" s="19" t="s">
        <v>447</v>
      </c>
    </row>
    <row r="1180" spans="1:5" x14ac:dyDescent="0.3">
      <c r="A1180" s="12" t="s">
        <v>800</v>
      </c>
      <c r="B1180" s="12" t="s">
        <v>175</v>
      </c>
      <c r="C1180" s="15" t="s">
        <v>140</v>
      </c>
      <c r="D1180" s="12" t="s">
        <v>132</v>
      </c>
      <c r="E1180" s="19" t="s">
        <v>447</v>
      </c>
    </row>
    <row r="1181" spans="1:5" ht="28.8" x14ac:dyDescent="0.3">
      <c r="A1181" s="12" t="s">
        <v>801</v>
      </c>
      <c r="B1181" s="12" t="s">
        <v>175</v>
      </c>
      <c r="C1181" s="15" t="s">
        <v>146</v>
      </c>
      <c r="D1181" s="12" t="s">
        <v>132</v>
      </c>
      <c r="E1181" s="19" t="s">
        <v>447</v>
      </c>
    </row>
    <row r="1182" spans="1:5" x14ac:dyDescent="0.3">
      <c r="A1182" s="12" t="s">
        <v>802</v>
      </c>
      <c r="B1182" s="12" t="s">
        <v>175</v>
      </c>
      <c r="C1182" s="15" t="s">
        <v>134</v>
      </c>
      <c r="D1182" s="12" t="s">
        <v>132</v>
      </c>
      <c r="E1182" s="19" t="s">
        <v>447</v>
      </c>
    </row>
    <row r="1183" spans="1:5" ht="43.2" x14ac:dyDescent="0.3">
      <c r="A1183" s="12" t="s">
        <v>803</v>
      </c>
      <c r="B1183" s="12" t="s">
        <v>175</v>
      </c>
      <c r="C1183" s="15" t="s">
        <v>154</v>
      </c>
      <c r="D1183" s="12" t="s">
        <v>132</v>
      </c>
      <c r="E1183" s="19" t="s">
        <v>447</v>
      </c>
    </row>
    <row r="1184" spans="1:5" x14ac:dyDescent="0.3">
      <c r="A1184" s="12" t="s">
        <v>804</v>
      </c>
      <c r="B1184" s="12" t="s">
        <v>175</v>
      </c>
      <c r="C1184" s="15" t="s">
        <v>134</v>
      </c>
      <c r="D1184" s="12" t="s">
        <v>132</v>
      </c>
      <c r="E1184" s="19" t="s">
        <v>447</v>
      </c>
    </row>
    <row r="1185" spans="1:5" x14ac:dyDescent="0.3">
      <c r="A1185" s="84" t="s">
        <v>805</v>
      </c>
      <c r="B1185" s="12" t="s">
        <v>175</v>
      </c>
      <c r="C1185" s="15" t="s">
        <v>134</v>
      </c>
      <c r="D1185" s="12" t="s">
        <v>132</v>
      </c>
      <c r="E1185" s="19" t="s">
        <v>447</v>
      </c>
    </row>
    <row r="1186" spans="1:5" x14ac:dyDescent="0.3">
      <c r="A1186" s="84"/>
      <c r="B1186" s="12" t="s">
        <v>238</v>
      </c>
      <c r="C1186" s="15" t="s">
        <v>140</v>
      </c>
      <c r="E1186" s="19"/>
    </row>
    <row r="1187" spans="1:5" ht="28.8" x14ac:dyDescent="0.3">
      <c r="A1187" s="12" t="s">
        <v>806</v>
      </c>
      <c r="B1187" s="12" t="s">
        <v>175</v>
      </c>
      <c r="C1187" s="15" t="s">
        <v>140</v>
      </c>
      <c r="D1187" s="12" t="s">
        <v>147</v>
      </c>
      <c r="E1187" s="19" t="s">
        <v>447</v>
      </c>
    </row>
    <row r="1188" spans="1:5" ht="57.6" customHeight="1" x14ac:dyDescent="0.3">
      <c r="A1188" s="84" t="s">
        <v>807</v>
      </c>
      <c r="B1188" s="12" t="s">
        <v>236</v>
      </c>
      <c r="C1188" s="15" t="s">
        <v>134</v>
      </c>
      <c r="D1188" s="12" t="s">
        <v>132</v>
      </c>
      <c r="E1188" s="19" t="s">
        <v>447</v>
      </c>
    </row>
    <row r="1189" spans="1:5" ht="28.8" x14ac:dyDescent="0.3">
      <c r="A1189" s="84"/>
      <c r="B1189" s="12" t="s">
        <v>175</v>
      </c>
      <c r="C1189" s="15" t="s">
        <v>154</v>
      </c>
      <c r="D1189" s="12" t="s">
        <v>147</v>
      </c>
      <c r="E1189" s="19"/>
    </row>
    <row r="1190" spans="1:5" ht="28.95" customHeight="1" x14ac:dyDescent="0.3">
      <c r="A1190" s="84" t="s">
        <v>808</v>
      </c>
      <c r="B1190" s="12" t="s">
        <v>236</v>
      </c>
      <c r="C1190" s="15" t="s">
        <v>154</v>
      </c>
      <c r="D1190" s="12" t="s">
        <v>142</v>
      </c>
      <c r="E1190" s="19" t="s">
        <v>447</v>
      </c>
    </row>
    <row r="1191" spans="1:5" x14ac:dyDescent="0.3">
      <c r="A1191" s="84"/>
      <c r="C1191" s="15" t="s">
        <v>146</v>
      </c>
      <c r="E1191" s="19"/>
    </row>
    <row r="1192" spans="1:5" ht="43.2" customHeight="1" x14ac:dyDescent="0.3">
      <c r="A1192" s="84" t="s">
        <v>809</v>
      </c>
      <c r="B1192" s="12" t="s">
        <v>236</v>
      </c>
      <c r="C1192" s="15" t="s">
        <v>154</v>
      </c>
      <c r="D1192" s="12" t="s">
        <v>147</v>
      </c>
      <c r="E1192" s="19" t="s">
        <v>447</v>
      </c>
    </row>
    <row r="1193" spans="1:5" x14ac:dyDescent="0.3">
      <c r="A1193" s="84"/>
      <c r="B1193" s="12" t="s">
        <v>274</v>
      </c>
      <c r="D1193" s="12" t="s">
        <v>142</v>
      </c>
      <c r="E1193" s="19"/>
    </row>
    <row r="1194" spans="1:5" ht="57.6" customHeight="1" x14ac:dyDescent="0.3">
      <c r="A1194" s="84" t="s">
        <v>810</v>
      </c>
      <c r="B1194" s="12" t="s">
        <v>236</v>
      </c>
      <c r="C1194" s="15" t="s">
        <v>154</v>
      </c>
      <c r="D1194" s="12" t="s">
        <v>147</v>
      </c>
      <c r="E1194" s="19" t="s">
        <v>447</v>
      </c>
    </row>
    <row r="1195" spans="1:5" x14ac:dyDescent="0.3">
      <c r="A1195" s="84"/>
      <c r="B1195" s="12" t="s">
        <v>274</v>
      </c>
      <c r="C1195" s="15" t="s">
        <v>146</v>
      </c>
      <c r="D1195" s="12" t="s">
        <v>142</v>
      </c>
      <c r="E1195" s="19"/>
    </row>
    <row r="1196" spans="1:5" ht="30.6" customHeight="1" x14ac:dyDescent="0.3">
      <c r="A1196" s="12" t="s">
        <v>811</v>
      </c>
      <c r="B1196" s="12" t="s">
        <v>164</v>
      </c>
      <c r="C1196" s="15" t="s">
        <v>140</v>
      </c>
      <c r="D1196" s="12" t="s">
        <v>130</v>
      </c>
      <c r="E1196" s="19" t="s">
        <v>447</v>
      </c>
    </row>
    <row r="1197" spans="1:5" ht="28.8" x14ac:dyDescent="0.3">
      <c r="A1197" s="12" t="s">
        <v>812</v>
      </c>
      <c r="B1197" s="12" t="s">
        <v>229</v>
      </c>
      <c r="C1197" s="15" t="s">
        <v>129</v>
      </c>
      <c r="D1197" s="12" t="s">
        <v>147</v>
      </c>
      <c r="E1197" s="19" t="s">
        <v>447</v>
      </c>
    </row>
    <row r="1198" spans="1:5" ht="28.8" x14ac:dyDescent="0.3">
      <c r="A1198" s="12" t="s">
        <v>813</v>
      </c>
      <c r="B1198" s="12" t="s">
        <v>229</v>
      </c>
      <c r="C1198" s="15" t="s">
        <v>160</v>
      </c>
      <c r="D1198" s="12" t="s">
        <v>147</v>
      </c>
      <c r="E1198" s="19" t="s">
        <v>447</v>
      </c>
    </row>
    <row r="1199" spans="1:5" ht="28.8" x14ac:dyDescent="0.3">
      <c r="A1199" s="84" t="s">
        <v>814</v>
      </c>
      <c r="B1199" s="12" t="s">
        <v>229</v>
      </c>
      <c r="C1199" s="15" t="s">
        <v>146</v>
      </c>
      <c r="D1199" s="12" t="s">
        <v>147</v>
      </c>
      <c r="E1199" s="19" t="s">
        <v>447</v>
      </c>
    </row>
    <row r="1200" spans="1:5" x14ac:dyDescent="0.3">
      <c r="A1200" s="84"/>
      <c r="B1200" s="12" t="s">
        <v>342</v>
      </c>
      <c r="C1200" s="15" t="s">
        <v>135</v>
      </c>
      <c r="E1200" s="19"/>
    </row>
    <row r="1201" spans="1:5" ht="28.8" x14ac:dyDescent="0.3">
      <c r="A1201" s="84" t="s">
        <v>815</v>
      </c>
      <c r="B1201" s="12" t="s">
        <v>229</v>
      </c>
      <c r="C1201" s="15" t="s">
        <v>134</v>
      </c>
      <c r="D1201" s="12" t="s">
        <v>147</v>
      </c>
      <c r="E1201" s="19" t="s">
        <v>447</v>
      </c>
    </row>
    <row r="1202" spans="1:5" x14ac:dyDescent="0.3">
      <c r="A1202" s="84"/>
      <c r="C1202" s="15" t="s">
        <v>146</v>
      </c>
      <c r="E1202" s="19"/>
    </row>
    <row r="1203" spans="1:5" ht="28.8" x14ac:dyDescent="0.3">
      <c r="A1203" s="12" t="s">
        <v>816</v>
      </c>
      <c r="B1203" s="12" t="s">
        <v>229</v>
      </c>
      <c r="C1203" s="15" t="s">
        <v>140</v>
      </c>
      <c r="D1203" s="12" t="s">
        <v>147</v>
      </c>
      <c r="E1203" s="19" t="s">
        <v>447</v>
      </c>
    </row>
    <row r="1204" spans="1:5" ht="28.8" x14ac:dyDescent="0.3">
      <c r="A1204" s="84" t="s">
        <v>817</v>
      </c>
      <c r="B1204" s="12" t="s">
        <v>229</v>
      </c>
      <c r="C1204" s="15" t="s">
        <v>154</v>
      </c>
      <c r="D1204" s="12" t="s">
        <v>147</v>
      </c>
      <c r="E1204" s="19" t="s">
        <v>447</v>
      </c>
    </row>
    <row r="1205" spans="1:5" x14ac:dyDescent="0.3">
      <c r="A1205" s="84"/>
      <c r="B1205" s="12" t="s">
        <v>342</v>
      </c>
      <c r="E1205" s="19"/>
    </row>
    <row r="1206" spans="1:5" x14ac:dyDescent="0.3">
      <c r="A1206" s="84" t="s">
        <v>818</v>
      </c>
      <c r="B1206" s="12" t="s">
        <v>175</v>
      </c>
      <c r="C1206" s="15" t="s">
        <v>129</v>
      </c>
      <c r="D1206" s="12" t="s">
        <v>132</v>
      </c>
      <c r="E1206" s="19" t="s">
        <v>447</v>
      </c>
    </row>
    <row r="1207" spans="1:5" x14ac:dyDescent="0.3">
      <c r="A1207" s="84"/>
      <c r="C1207" s="15" t="s">
        <v>140</v>
      </c>
      <c r="E1207" s="19"/>
    </row>
    <row r="1208" spans="1:5" x14ac:dyDescent="0.3">
      <c r="A1208" s="84" t="s">
        <v>819</v>
      </c>
      <c r="B1208" s="12" t="s">
        <v>175</v>
      </c>
      <c r="C1208" s="15" t="s">
        <v>129</v>
      </c>
      <c r="D1208" s="12" t="s">
        <v>132</v>
      </c>
      <c r="E1208" s="19" t="s">
        <v>447</v>
      </c>
    </row>
    <row r="1209" spans="1:5" x14ac:dyDescent="0.3">
      <c r="A1209" s="84"/>
      <c r="D1209" s="12" t="s">
        <v>144</v>
      </c>
      <c r="E1209" s="19"/>
    </row>
    <row r="1210" spans="1:5" ht="28.95" customHeight="1" x14ac:dyDescent="0.3">
      <c r="A1210" s="84" t="s">
        <v>820</v>
      </c>
      <c r="B1210" s="12" t="s">
        <v>150</v>
      </c>
      <c r="C1210" s="15" t="s">
        <v>129</v>
      </c>
      <c r="D1210" s="12" t="s">
        <v>132</v>
      </c>
      <c r="E1210" s="19" t="s">
        <v>447</v>
      </c>
    </row>
    <row r="1211" spans="1:5" x14ac:dyDescent="0.3">
      <c r="A1211" s="84"/>
      <c r="B1211" s="12" t="s">
        <v>175</v>
      </c>
    </row>
  </sheetData>
  <autoFilter ref="A3:E1211" xr:uid="{353060A0-F2A8-4495-B458-5C871EBD5003}"/>
  <mergeCells count="473">
    <mergeCell ref="A1201:A1202"/>
    <mergeCell ref="A1204:A1205"/>
    <mergeCell ref="A1206:A1207"/>
    <mergeCell ref="A1208:A1209"/>
    <mergeCell ref="A1210:A1211"/>
    <mergeCell ref="A1185:A1186"/>
    <mergeCell ref="A1188:A1189"/>
    <mergeCell ref="A1190:A1191"/>
    <mergeCell ref="A1192:A1193"/>
    <mergeCell ref="A1194:A1195"/>
    <mergeCell ref="A1199:A1200"/>
    <mergeCell ref="A1153:A1154"/>
    <mergeCell ref="A1155:A1156"/>
    <mergeCell ref="A1162:A1164"/>
    <mergeCell ref="A1165:A1166"/>
    <mergeCell ref="A1175:A1176"/>
    <mergeCell ref="A1177:A1178"/>
    <mergeCell ref="A1121:A1122"/>
    <mergeCell ref="A1126:A1127"/>
    <mergeCell ref="A1133:A1135"/>
    <mergeCell ref="A1138:A1139"/>
    <mergeCell ref="A1140:A1142"/>
    <mergeCell ref="A1149:A1150"/>
    <mergeCell ref="A1095:A1096"/>
    <mergeCell ref="A1103:A1105"/>
    <mergeCell ref="A1107:A1108"/>
    <mergeCell ref="A1113:A1114"/>
    <mergeCell ref="A1115:A1116"/>
    <mergeCell ref="A1118:A1119"/>
    <mergeCell ref="A1078:A1079"/>
    <mergeCell ref="A1080:A1081"/>
    <mergeCell ref="A1083:A1084"/>
    <mergeCell ref="A1085:A1086"/>
    <mergeCell ref="A1089:A1090"/>
    <mergeCell ref="A1091:A1092"/>
    <mergeCell ref="A1039:A1040"/>
    <mergeCell ref="A1041:A1043"/>
    <mergeCell ref="A1044:A1045"/>
    <mergeCell ref="A1049:A1050"/>
    <mergeCell ref="A1070:A1072"/>
    <mergeCell ref="A1073:A1074"/>
    <mergeCell ref="A1020:A1022"/>
    <mergeCell ref="A1026:A1027"/>
    <mergeCell ref="A1029:A1030"/>
    <mergeCell ref="A1032:A1033"/>
    <mergeCell ref="A1034:A1035"/>
    <mergeCell ref="A1036:A1038"/>
    <mergeCell ref="A1001:A1002"/>
    <mergeCell ref="A1003:A1004"/>
    <mergeCell ref="A1006:A1007"/>
    <mergeCell ref="A1008:A1009"/>
    <mergeCell ref="A1010:A1011"/>
    <mergeCell ref="A1012:A1013"/>
    <mergeCell ref="A982:A984"/>
    <mergeCell ref="A985:A986"/>
    <mergeCell ref="A989:A990"/>
    <mergeCell ref="A992:A993"/>
    <mergeCell ref="A996:A997"/>
    <mergeCell ref="A998:A999"/>
    <mergeCell ref="A968:A970"/>
    <mergeCell ref="A971:A972"/>
    <mergeCell ref="A973:A974"/>
    <mergeCell ref="A975:A976"/>
    <mergeCell ref="A977:A978"/>
    <mergeCell ref="A979:A980"/>
    <mergeCell ref="A952:A953"/>
    <mergeCell ref="A954:A955"/>
    <mergeCell ref="A956:A957"/>
    <mergeCell ref="A959:A960"/>
    <mergeCell ref="A961:A962"/>
    <mergeCell ref="A966:A967"/>
    <mergeCell ref="A938:A939"/>
    <mergeCell ref="A940:A941"/>
    <mergeCell ref="A942:A944"/>
    <mergeCell ref="A945:A946"/>
    <mergeCell ref="A947:A948"/>
    <mergeCell ref="A950:A951"/>
    <mergeCell ref="A925:A926"/>
    <mergeCell ref="A927:A928"/>
    <mergeCell ref="A929:A930"/>
    <mergeCell ref="A931:A932"/>
    <mergeCell ref="A934:A935"/>
    <mergeCell ref="A936:A937"/>
    <mergeCell ref="A912:A913"/>
    <mergeCell ref="A914:A915"/>
    <mergeCell ref="A916:A918"/>
    <mergeCell ref="A919:A920"/>
    <mergeCell ref="A921:A922"/>
    <mergeCell ref="A923:A924"/>
    <mergeCell ref="A900:A901"/>
    <mergeCell ref="A902:A903"/>
    <mergeCell ref="A904:A905"/>
    <mergeCell ref="A906:A907"/>
    <mergeCell ref="A908:A909"/>
    <mergeCell ref="A910:A911"/>
    <mergeCell ref="A886:A888"/>
    <mergeCell ref="A889:A891"/>
    <mergeCell ref="A892:A893"/>
    <mergeCell ref="A894:A895"/>
    <mergeCell ref="A896:A897"/>
    <mergeCell ref="A898:A899"/>
    <mergeCell ref="A871:A873"/>
    <mergeCell ref="A874:A875"/>
    <mergeCell ref="A876:A877"/>
    <mergeCell ref="A879:A881"/>
    <mergeCell ref="A882:A883"/>
    <mergeCell ref="A884:A885"/>
    <mergeCell ref="A858:A860"/>
    <mergeCell ref="A861:A862"/>
    <mergeCell ref="A863:A864"/>
    <mergeCell ref="A865:A866"/>
    <mergeCell ref="A867:A868"/>
    <mergeCell ref="A869:A870"/>
    <mergeCell ref="A846:A847"/>
    <mergeCell ref="A848:A849"/>
    <mergeCell ref="A850:A851"/>
    <mergeCell ref="A852:A853"/>
    <mergeCell ref="A854:A855"/>
    <mergeCell ref="A856:A857"/>
    <mergeCell ref="A831:A832"/>
    <mergeCell ref="A833:A834"/>
    <mergeCell ref="A835:A836"/>
    <mergeCell ref="A837:A838"/>
    <mergeCell ref="A839:A840"/>
    <mergeCell ref="A841:A843"/>
    <mergeCell ref="A814:A816"/>
    <mergeCell ref="A817:A818"/>
    <mergeCell ref="A819:A820"/>
    <mergeCell ref="A821:A823"/>
    <mergeCell ref="A824:A826"/>
    <mergeCell ref="A827:A828"/>
    <mergeCell ref="A798:A799"/>
    <mergeCell ref="A800:A801"/>
    <mergeCell ref="A802:A804"/>
    <mergeCell ref="A805:A807"/>
    <mergeCell ref="A809:A810"/>
    <mergeCell ref="A811:A813"/>
    <mergeCell ref="A784:A786"/>
    <mergeCell ref="A787:A789"/>
    <mergeCell ref="A790:A791"/>
    <mergeCell ref="A792:A793"/>
    <mergeCell ref="A794:A795"/>
    <mergeCell ref="A796:A797"/>
    <mergeCell ref="A770:A771"/>
    <mergeCell ref="A772:A773"/>
    <mergeCell ref="A775:A776"/>
    <mergeCell ref="A777:A778"/>
    <mergeCell ref="A779:A780"/>
    <mergeCell ref="A781:A783"/>
    <mergeCell ref="A757:A758"/>
    <mergeCell ref="A759:A760"/>
    <mergeCell ref="A761:A762"/>
    <mergeCell ref="A763:A765"/>
    <mergeCell ref="A766:A767"/>
    <mergeCell ref="A768:A769"/>
    <mergeCell ref="A744:A746"/>
    <mergeCell ref="A747:A748"/>
    <mergeCell ref="A749:A750"/>
    <mergeCell ref="A751:A752"/>
    <mergeCell ref="A753:A754"/>
    <mergeCell ref="A755:A756"/>
    <mergeCell ref="A732:A733"/>
    <mergeCell ref="A734:A735"/>
    <mergeCell ref="A736:A737"/>
    <mergeCell ref="A738:A739"/>
    <mergeCell ref="A740:A741"/>
    <mergeCell ref="A742:A743"/>
    <mergeCell ref="A719:A720"/>
    <mergeCell ref="A721:A722"/>
    <mergeCell ref="A723:A724"/>
    <mergeCell ref="A725:A727"/>
    <mergeCell ref="A728:A729"/>
    <mergeCell ref="A730:A731"/>
    <mergeCell ref="A704:A705"/>
    <mergeCell ref="A706:A707"/>
    <mergeCell ref="A708:A709"/>
    <mergeCell ref="A710:A711"/>
    <mergeCell ref="A715:A716"/>
    <mergeCell ref="A717:A718"/>
    <mergeCell ref="A687:A688"/>
    <mergeCell ref="A691:A693"/>
    <mergeCell ref="A694:A696"/>
    <mergeCell ref="A697:A698"/>
    <mergeCell ref="A699:A700"/>
    <mergeCell ref="A701:A702"/>
    <mergeCell ref="A674:A675"/>
    <mergeCell ref="A676:A677"/>
    <mergeCell ref="A678:A679"/>
    <mergeCell ref="A681:A682"/>
    <mergeCell ref="A683:A684"/>
    <mergeCell ref="A685:A686"/>
    <mergeCell ref="A659:A660"/>
    <mergeCell ref="A661:A662"/>
    <mergeCell ref="A664:A665"/>
    <mergeCell ref="A667:A668"/>
    <mergeCell ref="A669:A671"/>
    <mergeCell ref="A672:A673"/>
    <mergeCell ref="A640:A641"/>
    <mergeCell ref="A642:A643"/>
    <mergeCell ref="A647:A648"/>
    <mergeCell ref="A650:A651"/>
    <mergeCell ref="A654:A656"/>
    <mergeCell ref="A657:A658"/>
    <mergeCell ref="A626:A627"/>
    <mergeCell ref="A628:A629"/>
    <mergeCell ref="A631:A632"/>
    <mergeCell ref="A633:A635"/>
    <mergeCell ref="A636:A637"/>
    <mergeCell ref="A638:A639"/>
    <mergeCell ref="A613:A614"/>
    <mergeCell ref="A615:A616"/>
    <mergeCell ref="A617:A618"/>
    <mergeCell ref="A619:A621"/>
    <mergeCell ref="A622:A623"/>
    <mergeCell ref="A624:A625"/>
    <mergeCell ref="A598:A599"/>
    <mergeCell ref="A600:A601"/>
    <mergeCell ref="A605:A606"/>
    <mergeCell ref="A607:A608"/>
    <mergeCell ref="A609:A610"/>
    <mergeCell ref="A611:A612"/>
    <mergeCell ref="A584:A585"/>
    <mergeCell ref="A586:A587"/>
    <mergeCell ref="A588:A589"/>
    <mergeCell ref="A591:A592"/>
    <mergeCell ref="A594:A595"/>
    <mergeCell ref="A596:A597"/>
    <mergeCell ref="A572:A573"/>
    <mergeCell ref="A574:A575"/>
    <mergeCell ref="A576:A577"/>
    <mergeCell ref="A578:A579"/>
    <mergeCell ref="A580:A581"/>
    <mergeCell ref="A582:A583"/>
    <mergeCell ref="A559:A560"/>
    <mergeCell ref="A561:A562"/>
    <mergeCell ref="A563:A564"/>
    <mergeCell ref="A565:A566"/>
    <mergeCell ref="A567:A568"/>
    <mergeCell ref="A570:A571"/>
    <mergeCell ref="A547:A548"/>
    <mergeCell ref="A549:A550"/>
    <mergeCell ref="A551:A552"/>
    <mergeCell ref="A553:A554"/>
    <mergeCell ref="A555:A556"/>
    <mergeCell ref="A557:A558"/>
    <mergeCell ref="A535:A536"/>
    <mergeCell ref="A537:A538"/>
    <mergeCell ref="A539:A540"/>
    <mergeCell ref="A541:A542"/>
    <mergeCell ref="A543:A544"/>
    <mergeCell ref="A545:A546"/>
    <mergeCell ref="A519:A520"/>
    <mergeCell ref="A521:A523"/>
    <mergeCell ref="A525:A526"/>
    <mergeCell ref="A527:A528"/>
    <mergeCell ref="A529:A530"/>
    <mergeCell ref="A531:A532"/>
    <mergeCell ref="A500:A501"/>
    <mergeCell ref="A502:A503"/>
    <mergeCell ref="A504:A505"/>
    <mergeCell ref="A509:A511"/>
    <mergeCell ref="A515:A516"/>
    <mergeCell ref="A517:A518"/>
    <mergeCell ref="A480:A481"/>
    <mergeCell ref="A487:A488"/>
    <mergeCell ref="A489:A490"/>
    <mergeCell ref="A491:A492"/>
    <mergeCell ref="A493:A494"/>
    <mergeCell ref="A496:A497"/>
    <mergeCell ref="A464:A465"/>
    <mergeCell ref="A466:A467"/>
    <mergeCell ref="A470:A472"/>
    <mergeCell ref="A473:A474"/>
    <mergeCell ref="A475:A477"/>
    <mergeCell ref="A478:A479"/>
    <mergeCell ref="A451:A453"/>
    <mergeCell ref="A454:A455"/>
    <mergeCell ref="A456:A457"/>
    <mergeCell ref="A458:A459"/>
    <mergeCell ref="A460:A461"/>
    <mergeCell ref="A462:A463"/>
    <mergeCell ref="A433:A435"/>
    <mergeCell ref="A437:A438"/>
    <mergeCell ref="A439:A441"/>
    <mergeCell ref="A443:A444"/>
    <mergeCell ref="A445:A447"/>
    <mergeCell ref="A449:A450"/>
    <mergeCell ref="A420:A421"/>
    <mergeCell ref="A422:A423"/>
    <mergeCell ref="A424:A425"/>
    <mergeCell ref="A426:A427"/>
    <mergeCell ref="A428:A430"/>
    <mergeCell ref="A431:A432"/>
    <mergeCell ref="A404:A406"/>
    <mergeCell ref="A407:A409"/>
    <mergeCell ref="A410:A412"/>
    <mergeCell ref="A414:A415"/>
    <mergeCell ref="A416:A417"/>
    <mergeCell ref="A418:A419"/>
    <mergeCell ref="A390:A392"/>
    <mergeCell ref="A393:A394"/>
    <mergeCell ref="A395:A396"/>
    <mergeCell ref="A397:A398"/>
    <mergeCell ref="A399:A401"/>
    <mergeCell ref="A402:A403"/>
    <mergeCell ref="A376:A377"/>
    <mergeCell ref="A378:A379"/>
    <mergeCell ref="A380:A382"/>
    <mergeCell ref="A383:A384"/>
    <mergeCell ref="A385:A386"/>
    <mergeCell ref="A387:A389"/>
    <mergeCell ref="A361:A363"/>
    <mergeCell ref="A364:A365"/>
    <mergeCell ref="A366:A367"/>
    <mergeCell ref="A368:A369"/>
    <mergeCell ref="A370:A372"/>
    <mergeCell ref="A374:A375"/>
    <mergeCell ref="A346:A347"/>
    <mergeCell ref="A349:A350"/>
    <mergeCell ref="A351:A353"/>
    <mergeCell ref="A354:A355"/>
    <mergeCell ref="A356:A357"/>
    <mergeCell ref="A359:A360"/>
    <mergeCell ref="A332:A333"/>
    <mergeCell ref="A334:A335"/>
    <mergeCell ref="A336:A338"/>
    <mergeCell ref="A339:A340"/>
    <mergeCell ref="A341:A342"/>
    <mergeCell ref="A343:A345"/>
    <mergeCell ref="A318:A320"/>
    <mergeCell ref="A321:A322"/>
    <mergeCell ref="A323:A325"/>
    <mergeCell ref="A326:A327"/>
    <mergeCell ref="A328:A329"/>
    <mergeCell ref="A330:A331"/>
    <mergeCell ref="A304:A305"/>
    <mergeCell ref="A306:A307"/>
    <mergeCell ref="A308:A309"/>
    <mergeCell ref="A310:A311"/>
    <mergeCell ref="A312:A314"/>
    <mergeCell ref="A315:A317"/>
    <mergeCell ref="A290:A292"/>
    <mergeCell ref="A293:A294"/>
    <mergeCell ref="A295:A297"/>
    <mergeCell ref="A298:A299"/>
    <mergeCell ref="A300:A301"/>
    <mergeCell ref="A302:A303"/>
    <mergeCell ref="A278:A279"/>
    <mergeCell ref="A280:A281"/>
    <mergeCell ref="A282:A283"/>
    <mergeCell ref="A284:A285"/>
    <mergeCell ref="A286:A287"/>
    <mergeCell ref="A288:A289"/>
    <mergeCell ref="A264:A266"/>
    <mergeCell ref="A267:A269"/>
    <mergeCell ref="A270:A271"/>
    <mergeCell ref="A272:A273"/>
    <mergeCell ref="A274:A275"/>
    <mergeCell ref="A276:A277"/>
    <mergeCell ref="A249:A250"/>
    <mergeCell ref="A251:A252"/>
    <mergeCell ref="A253:A255"/>
    <mergeCell ref="A256:A258"/>
    <mergeCell ref="A259:A260"/>
    <mergeCell ref="A261:A263"/>
    <mergeCell ref="A235:A236"/>
    <mergeCell ref="A237:A238"/>
    <mergeCell ref="A239:A240"/>
    <mergeCell ref="A241:A243"/>
    <mergeCell ref="A244:A246"/>
    <mergeCell ref="A247:A248"/>
    <mergeCell ref="A222:A223"/>
    <mergeCell ref="A224:A225"/>
    <mergeCell ref="A226:A228"/>
    <mergeCell ref="A229:A230"/>
    <mergeCell ref="A231:A232"/>
    <mergeCell ref="A233:A234"/>
    <mergeCell ref="A209:A210"/>
    <mergeCell ref="A211:A212"/>
    <mergeCell ref="A213:A214"/>
    <mergeCell ref="A215:A216"/>
    <mergeCell ref="A217:A218"/>
    <mergeCell ref="A219:A221"/>
    <mergeCell ref="A194:A195"/>
    <mergeCell ref="A196:A198"/>
    <mergeCell ref="A199:A201"/>
    <mergeCell ref="A202:A204"/>
    <mergeCell ref="A205:A206"/>
    <mergeCell ref="A207:A208"/>
    <mergeCell ref="A181:A183"/>
    <mergeCell ref="A184:A185"/>
    <mergeCell ref="A186:A187"/>
    <mergeCell ref="A188:A189"/>
    <mergeCell ref="A190:A191"/>
    <mergeCell ref="A192:A193"/>
    <mergeCell ref="A165:A167"/>
    <mergeCell ref="A168:A170"/>
    <mergeCell ref="A171:A173"/>
    <mergeCell ref="A174:A175"/>
    <mergeCell ref="A176:A178"/>
    <mergeCell ref="A179:A180"/>
    <mergeCell ref="A150:A151"/>
    <mergeCell ref="A152:A154"/>
    <mergeCell ref="A155:A157"/>
    <mergeCell ref="A158:A160"/>
    <mergeCell ref="A161:A162"/>
    <mergeCell ref="A163:A164"/>
    <mergeCell ref="A135:A136"/>
    <mergeCell ref="A137:A139"/>
    <mergeCell ref="A140:A142"/>
    <mergeCell ref="A143:A144"/>
    <mergeCell ref="A145:A146"/>
    <mergeCell ref="A147:A148"/>
    <mergeCell ref="A121:A122"/>
    <mergeCell ref="A123:A125"/>
    <mergeCell ref="A126:A128"/>
    <mergeCell ref="A129:A130"/>
    <mergeCell ref="A131:A132"/>
    <mergeCell ref="A133:A134"/>
    <mergeCell ref="A109:A110"/>
    <mergeCell ref="A111:A112"/>
    <mergeCell ref="A113:A114"/>
    <mergeCell ref="A115:A116"/>
    <mergeCell ref="A117:A118"/>
    <mergeCell ref="A119:A120"/>
    <mergeCell ref="A96:A97"/>
    <mergeCell ref="A98:A99"/>
    <mergeCell ref="A100:A101"/>
    <mergeCell ref="A102:A104"/>
    <mergeCell ref="A105:A106"/>
    <mergeCell ref="A107:A108"/>
    <mergeCell ref="A83:A84"/>
    <mergeCell ref="A85:A86"/>
    <mergeCell ref="A87:A88"/>
    <mergeCell ref="A89:A91"/>
    <mergeCell ref="A92:A93"/>
    <mergeCell ref="A94:A95"/>
    <mergeCell ref="A71:A72"/>
    <mergeCell ref="A73:A74"/>
    <mergeCell ref="A75:A76"/>
    <mergeCell ref="A77:A78"/>
    <mergeCell ref="A79:A80"/>
    <mergeCell ref="A81:A82"/>
    <mergeCell ref="A56:A58"/>
    <mergeCell ref="A59:A61"/>
    <mergeCell ref="A62:A63"/>
    <mergeCell ref="A64:A66"/>
    <mergeCell ref="A67:A68"/>
    <mergeCell ref="A69:A70"/>
    <mergeCell ref="A43:A45"/>
    <mergeCell ref="A46:A47"/>
    <mergeCell ref="A48:A49"/>
    <mergeCell ref="A50:A51"/>
    <mergeCell ref="A52:A53"/>
    <mergeCell ref="A54:A55"/>
    <mergeCell ref="A31:A32"/>
    <mergeCell ref="A33:A34"/>
    <mergeCell ref="A35:A36"/>
    <mergeCell ref="A37:A38"/>
    <mergeCell ref="A39:A40"/>
    <mergeCell ref="A41:A42"/>
    <mergeCell ref="A18:A19"/>
    <mergeCell ref="A20:A21"/>
    <mergeCell ref="A22:A23"/>
    <mergeCell ref="A24:A25"/>
    <mergeCell ref="A26:A28"/>
    <mergeCell ref="A29:A30"/>
    <mergeCell ref="A2:E2"/>
    <mergeCell ref="A4:A5"/>
    <mergeCell ref="A6:A8"/>
    <mergeCell ref="A9:A11"/>
    <mergeCell ref="A12:A14"/>
    <mergeCell ref="A15:A17"/>
  </mergeCells>
  <hyperlinks>
    <hyperlink ref="E4" r:id="rId1" xr:uid="{F3B4DDC2-AECD-4813-8DB9-309CAADC0B67}"/>
    <hyperlink ref="E6:E37" r:id="rId2" display="https://www.vvsg.be/Leden/Internationaal/SDG-pagina/SDG-materiaal/SDG-publicaties/Lokale%20Schouders_07062021NL.pdf" xr:uid="{8A9E1BE1-D572-43D7-AC6E-94CB22C3B739}"/>
    <hyperlink ref="E39" r:id="rId3" xr:uid="{F738D115-B3B2-4973-8F55-44DD98335F9C}"/>
    <hyperlink ref="E43" r:id="rId4" xr:uid="{CF6CCAE9-8700-486F-B301-1B2AD2379DEE}"/>
    <hyperlink ref="E46:E129" r:id="rId5" display="https://www.vvsg.be/Leden/Internationaal/SDG-pagina/SDG-materiaal/SDG-publicaties/Lokale%20Schouders_07062021NL.pdf" xr:uid="{914EB77C-BA31-4E87-9C82-D41A28A2E76A}"/>
    <hyperlink ref="E137" r:id="rId6" xr:uid="{C00B89D9-8DBB-4ED0-91CD-AF3A86D8ECDF}"/>
    <hyperlink ref="E140:E155" r:id="rId7" display="https://www.vvsg.be/Leden/Internationaal/SDG-pagina/SDG-materiaal/SDG-publicaties/Lokale%20Schouders_07062021NL.pdf" xr:uid="{C74CE20D-F6B1-42F4-B421-F31204D8A006}"/>
    <hyperlink ref="E158" r:id="rId8" xr:uid="{58E105D1-80D2-4C84-B666-8ADB817FE966}"/>
    <hyperlink ref="E165" r:id="rId9" xr:uid="{847D7960-956B-4899-B3F3-BB23CC70606B}"/>
    <hyperlink ref="E168:E226" r:id="rId10" display="https://www.vvsg.be/Leden/Internationaal/SDG-pagina/SDG-materiaal/SDG-publicaties/Lokale%20Schouders_07062021NL.pdf" xr:uid="{50D3AE9A-CE6F-4C35-AAD1-6046C0BD3EF9}"/>
    <hyperlink ref="E231" r:id="rId11" xr:uid="{AC655ABB-B9F6-4F07-A251-C86A3097A909}"/>
    <hyperlink ref="E393" r:id="rId12" xr:uid="{B631205C-8F61-4B60-9ACB-E3D7A12B4651}"/>
    <hyperlink ref="E486" r:id="rId13" xr:uid="{03F21972-F92A-45FE-B92F-BEADF233943B}"/>
    <hyperlink ref="E41" r:id="rId14" xr:uid="{1F05BC78-DA6C-49D9-8E8A-A52B8E92C081}"/>
    <hyperlink ref="E131" r:id="rId15" xr:uid="{06DA9937-8B15-46C0-97CD-5103D2FFFF64}"/>
    <hyperlink ref="E133" r:id="rId16" xr:uid="{D6C6D5E8-5A90-404D-BDD9-CA7BACB31618}"/>
    <hyperlink ref="E135" r:id="rId17" xr:uid="{65924366-C34C-435D-B31D-070CFF50F588}"/>
    <hyperlink ref="E161" r:id="rId18" xr:uid="{AFE14A72-BE73-443A-BB7C-4390922DC936}"/>
    <hyperlink ref="E163" r:id="rId19" xr:uid="{ECA0A3DE-E4B9-4688-A3FB-78E1C88D5163}"/>
    <hyperlink ref="E229" r:id="rId20" xr:uid="{2914C789-E0EC-43D7-9FA3-53094D573BB8}"/>
    <hyperlink ref="E284" r:id="rId21" xr:uid="{CA61C6DA-EB62-438A-B9D0-BC5BA732738F}"/>
    <hyperlink ref="E358" r:id="rId22" xr:uid="{A2EF0639-174C-4A9A-90EC-9F95663FCB95}"/>
    <hyperlink ref="E422" r:id="rId23" xr:uid="{876E7853-3A19-430C-8DB4-9E51299C89C7}"/>
    <hyperlink ref="E449" r:id="rId24" xr:uid="{E2B4BEE7-8014-467F-9D99-8634E6D3D9B7}"/>
    <hyperlink ref="E451" r:id="rId25" xr:uid="{AD48D608-CF05-46E0-93FE-75F6AFC0EECC}"/>
    <hyperlink ref="E512" r:id="rId26" xr:uid="{37D0B5DF-1AB2-4A13-B465-2437AD08400D}"/>
    <hyperlink ref="E533" r:id="rId27" xr:uid="{FB1FD212-871C-4462-B595-9B7DE76BA5F1}"/>
    <hyperlink ref="E534" r:id="rId28" xr:uid="{02119607-409E-4174-AAF8-137EFA8B0B0E}"/>
    <hyperlink ref="E535" r:id="rId29" xr:uid="{B35747B4-9541-44B9-BEC5-5D8620108388}"/>
    <hyperlink ref="E537" r:id="rId30" xr:uid="{BD2CDE7F-D0D2-41BB-870C-F70505E4FF35}"/>
    <hyperlink ref="E539" r:id="rId31" location=":~:text=Met%20de%20merknaam%20Gezonde%20Gemeente,gerust%20gehoord%20en%20gezien%20worden" xr:uid="{4A25CC94-AA24-43D4-B491-488F33CF378B}"/>
    <hyperlink ref="E541" r:id="rId32" xr:uid="{A6FF8CFE-A647-40EC-8866-DCE579139B93}"/>
    <hyperlink ref="E543" r:id="rId33" xr:uid="{5F7BBB9E-D982-4DD9-AC38-260B13312202}"/>
    <hyperlink ref="E545" r:id="rId34" xr:uid="{686C0BFC-68FA-4A8B-9D19-A2AD739AFF22}"/>
    <hyperlink ref="E549" r:id="rId35" xr:uid="{A1FC57EB-7475-49D6-A6E6-D0EE2FF9703C}"/>
    <hyperlink ref="E547" r:id="rId36" xr:uid="{CD2D7F95-0AA6-4C31-9B85-68DB1DBFAFB6}"/>
    <hyperlink ref="E551" r:id="rId37" xr:uid="{2B6985A9-26F8-4A9B-A1FF-6A4FFA3A93E2}"/>
    <hyperlink ref="E553" r:id="rId38" xr:uid="{01D283CB-D9EB-4052-A7DA-0CF5793FEDB5}"/>
    <hyperlink ref="E555" r:id="rId39" xr:uid="{4B0D2076-6BBC-48F5-8B8D-498FE5557844}"/>
    <hyperlink ref="E557" r:id="rId40" xr:uid="{5461654A-A06E-42D0-802E-A5C87546B414}"/>
    <hyperlink ref="E559" r:id="rId41" display="https://www.vvsg.be/Leden/Internationaal/SDG-pagina/SDG en beleid/Aftoetsing beleidsdomeinen/Nota SDGs en beleidsthema.pdf" xr:uid="{21623020-490E-4C51-9374-0FC506A28ECF}"/>
    <hyperlink ref="E561:E563" r:id="rId42" display="https://www.vvsg.be/Leden/Internationaal/SDG-pagina/SDG en beleid/Aftoetsing beleidsdomeinen/Nota SDGs en beleidsthema.pdf" xr:uid="{2F854CD3-15CD-481D-BE2F-A473F49AC8D8}"/>
    <hyperlink ref="E565" r:id="rId43" display="https://www.vvsg.be/Leden/Internationaal/SDG-pagina/SDG en beleid/Aftoetsing beleidsdomeinen/Nota SDGs en beleidsthema.pdf" xr:uid="{61E6727D-C718-4B1E-8984-3DC6A8C67507}"/>
    <hyperlink ref="E567" r:id="rId44" display="https://www.vvsg.be/Leden/Internationaal/SDG-pagina/SDG en beleid/Aftoetsing beleidsdomeinen/Nota SDGs en beleidsthema.pdf" xr:uid="{68912E79-ED57-451A-827C-83D924D751D4}"/>
  </hyperlinks>
  <pageMargins left="0.7" right="0.7" top="0.75" bottom="0.75" header="0.3" footer="0.3"/>
  <pageSetup paperSize="9" orientation="portrait" r:id="rId4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E955A-93B0-4AB3-9142-71E76F43D1F5}">
  <dimension ref="A1:D38"/>
  <sheetViews>
    <sheetView workbookViewId="0">
      <selection activeCell="B31" sqref="B31"/>
    </sheetView>
  </sheetViews>
  <sheetFormatPr defaultRowHeight="14.4" x14ac:dyDescent="0.3"/>
  <cols>
    <col min="1" max="1" width="26.5546875" bestFit="1" customWidth="1"/>
    <col min="3" max="3" width="133" customWidth="1"/>
  </cols>
  <sheetData>
    <row r="1" spans="1:3" x14ac:dyDescent="0.3">
      <c r="A1" s="4" t="s">
        <v>821</v>
      </c>
      <c r="C1" s="2" t="s">
        <v>822</v>
      </c>
    </row>
    <row r="2" spans="1:3" x14ac:dyDescent="0.3">
      <c r="A2" s="1" t="s">
        <v>134</v>
      </c>
      <c r="C2" t="s">
        <v>823</v>
      </c>
    </row>
    <row r="3" spans="1:3" x14ac:dyDescent="0.3">
      <c r="A3" s="1" t="s">
        <v>135</v>
      </c>
      <c r="C3" t="s">
        <v>824</v>
      </c>
    </row>
    <row r="4" spans="1:3" x14ac:dyDescent="0.3">
      <c r="A4" s="1" t="s">
        <v>129</v>
      </c>
      <c r="C4" t="s">
        <v>825</v>
      </c>
    </row>
    <row r="5" spans="1:3" x14ac:dyDescent="0.3">
      <c r="A5" s="1" t="s">
        <v>140</v>
      </c>
      <c r="C5" t="s">
        <v>826</v>
      </c>
    </row>
    <row r="6" spans="1:3" x14ac:dyDescent="0.3">
      <c r="A6" s="1" t="s">
        <v>160</v>
      </c>
      <c r="C6" t="s">
        <v>827</v>
      </c>
    </row>
    <row r="7" spans="1:3" x14ac:dyDescent="0.3">
      <c r="A7" s="1" t="s">
        <v>154</v>
      </c>
      <c r="C7" t="s">
        <v>828</v>
      </c>
    </row>
    <row r="8" spans="1:3" x14ac:dyDescent="0.3">
      <c r="A8" s="1" t="s">
        <v>146</v>
      </c>
      <c r="C8" t="s">
        <v>829</v>
      </c>
    </row>
    <row r="11" spans="1:3" x14ac:dyDescent="0.3">
      <c r="A11" s="4" t="s">
        <v>830</v>
      </c>
    </row>
    <row r="12" spans="1:3" ht="28.8" x14ac:dyDescent="0.3">
      <c r="A12" s="1" t="s">
        <v>130</v>
      </c>
    </row>
    <row r="13" spans="1:3" x14ac:dyDescent="0.3">
      <c r="A13" s="1" t="s">
        <v>136</v>
      </c>
    </row>
    <row r="14" spans="1:3" x14ac:dyDescent="0.3">
      <c r="A14" s="1" t="s">
        <v>132</v>
      </c>
    </row>
    <row r="15" spans="1:3" x14ac:dyDescent="0.3">
      <c r="A15" s="1" t="s">
        <v>139</v>
      </c>
    </row>
    <row r="16" spans="1:3" x14ac:dyDescent="0.3">
      <c r="A16" s="1" t="s">
        <v>142</v>
      </c>
    </row>
    <row r="17" spans="1:4" ht="28.8" x14ac:dyDescent="0.3">
      <c r="A17" s="1" t="s">
        <v>137</v>
      </c>
    </row>
    <row r="18" spans="1:4" x14ac:dyDescent="0.3">
      <c r="A18" s="1" t="s">
        <v>144</v>
      </c>
    </row>
    <row r="19" spans="1:4" ht="28.8" x14ac:dyDescent="0.3">
      <c r="A19" s="1" t="s">
        <v>147</v>
      </c>
    </row>
    <row r="21" spans="1:4" x14ac:dyDescent="0.3">
      <c r="A21" s="4" t="s">
        <v>831</v>
      </c>
    </row>
    <row r="22" spans="1:4" x14ac:dyDescent="0.3">
      <c r="A22" s="1" t="s">
        <v>128</v>
      </c>
      <c r="B22">
        <v>3</v>
      </c>
      <c r="C22" s="6">
        <f>AVERAGE('SDG-Toets'!E5:E7)</f>
        <v>3</v>
      </c>
      <c r="D22" s="6"/>
    </row>
    <row r="23" spans="1:4" x14ac:dyDescent="0.3">
      <c r="A23" s="1" t="s">
        <v>164</v>
      </c>
      <c r="B23">
        <v>3</v>
      </c>
      <c r="C23" s="6">
        <f>AVERAGE('SDG-Toets'!E9:E11)</f>
        <v>3</v>
      </c>
      <c r="D23" s="6"/>
    </row>
    <row r="24" spans="1:4" x14ac:dyDescent="0.3">
      <c r="A24" s="1" t="s">
        <v>175</v>
      </c>
      <c r="B24">
        <v>3</v>
      </c>
      <c r="C24">
        <f>AVERAGE('SDG-Toets'!E13:E18)</f>
        <v>3</v>
      </c>
    </row>
    <row r="25" spans="1:4" x14ac:dyDescent="0.3">
      <c r="A25" s="1" t="s">
        <v>190</v>
      </c>
      <c r="B25">
        <v>3</v>
      </c>
      <c r="C25">
        <f>AVERAGE('SDG-Toets'!E20:E23)</f>
        <v>3</v>
      </c>
    </row>
    <row r="26" spans="1:4" x14ac:dyDescent="0.3">
      <c r="A26" s="1" t="s">
        <v>213</v>
      </c>
      <c r="B26">
        <v>3</v>
      </c>
      <c r="C26">
        <f>AVERAGE('SDG-Toets'!E25:E27)</f>
        <v>3</v>
      </c>
    </row>
    <row r="27" spans="1:4" x14ac:dyDescent="0.3">
      <c r="A27" s="1" t="s">
        <v>231</v>
      </c>
      <c r="B27">
        <v>3</v>
      </c>
      <c r="C27">
        <f>AVERAGE('SDG-Toets'!E29:E31)</f>
        <v>3</v>
      </c>
    </row>
    <row r="28" spans="1:4" x14ac:dyDescent="0.3">
      <c r="A28" s="1" t="s">
        <v>248</v>
      </c>
      <c r="B28">
        <v>3</v>
      </c>
      <c r="C28">
        <f>AVERAGE('SDG-Toets'!E33:E35)</f>
        <v>3</v>
      </c>
    </row>
    <row r="29" spans="1:4" x14ac:dyDescent="0.3">
      <c r="A29" s="1" t="s">
        <v>264</v>
      </c>
      <c r="B29">
        <v>3</v>
      </c>
      <c r="C29">
        <f>AVERAGE('SDG-Toets'!E37:E40)</f>
        <v>3</v>
      </c>
    </row>
    <row r="30" spans="1:4" x14ac:dyDescent="0.3">
      <c r="A30" s="1" t="s">
        <v>274</v>
      </c>
      <c r="B30">
        <v>3</v>
      </c>
      <c r="C30">
        <f>AVERAGE('SDG-Toets'!E42:E45)</f>
        <v>3</v>
      </c>
    </row>
    <row r="31" spans="1:4" x14ac:dyDescent="0.3">
      <c r="A31" s="1" t="s">
        <v>238</v>
      </c>
      <c r="B31">
        <v>3</v>
      </c>
      <c r="C31">
        <f>AVERAGE('SDG-Toets'!E47:E50)</f>
        <v>3</v>
      </c>
    </row>
    <row r="32" spans="1:4" x14ac:dyDescent="0.3">
      <c r="A32" s="1" t="s">
        <v>236</v>
      </c>
      <c r="B32">
        <v>3</v>
      </c>
      <c r="C32">
        <f>AVERAGE('SDG-Toets'!E52:E56)</f>
        <v>3</v>
      </c>
    </row>
    <row r="33" spans="1:3" x14ac:dyDescent="0.3">
      <c r="A33" s="1" t="s">
        <v>232</v>
      </c>
      <c r="B33">
        <v>3</v>
      </c>
      <c r="C33">
        <f>AVERAGE('SDG-Toets'!E58:E62)</f>
        <v>3</v>
      </c>
    </row>
    <row r="34" spans="1:3" x14ac:dyDescent="0.3">
      <c r="A34" s="1" t="s">
        <v>342</v>
      </c>
      <c r="B34">
        <v>3</v>
      </c>
      <c r="C34">
        <f>AVERAGE('SDG-Toets'!E64:E66)</f>
        <v>3</v>
      </c>
    </row>
    <row r="35" spans="1:3" x14ac:dyDescent="0.3">
      <c r="A35" s="1" t="s">
        <v>357</v>
      </c>
      <c r="B35">
        <v>3</v>
      </c>
      <c r="C35">
        <f>AVERAGE('SDG-Toets'!E68)</f>
        <v>3</v>
      </c>
    </row>
    <row r="36" spans="1:3" x14ac:dyDescent="0.3">
      <c r="A36" s="1" t="s">
        <v>229</v>
      </c>
      <c r="B36">
        <v>3</v>
      </c>
      <c r="C36">
        <f>AVERAGE('SDG-Toets'!E70:E71)</f>
        <v>3</v>
      </c>
    </row>
    <row r="37" spans="1:3" x14ac:dyDescent="0.3">
      <c r="A37" s="1" t="s">
        <v>225</v>
      </c>
      <c r="B37">
        <v>3</v>
      </c>
      <c r="C37">
        <f>AVERAGE('SDG-Toets'!E73:E76)</f>
        <v>3</v>
      </c>
    </row>
    <row r="38" spans="1:3" x14ac:dyDescent="0.3">
      <c r="A38" s="1" t="s">
        <v>150</v>
      </c>
      <c r="B38">
        <v>3</v>
      </c>
      <c r="C38">
        <f>AVERAGE('SDG-Toets'!E78:E82)</f>
        <v>3</v>
      </c>
    </row>
  </sheetData>
  <sheetProtection algorithmName="SHA-512" hashValue="8tn0kt0gF0zZ5wqIGwU+BdSB69r6TlptzF9VppVkJn27UNdoAY+f66qZzzTmU5QPVaocvWUlJ6bF1G5qjJNSog==" saltValue="XMzE5hjWgH8MsCMydaCKtw=="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79073-29B5-4D6B-B56D-35FFD8202A1A}">
  <dimension ref="A1:A13"/>
  <sheetViews>
    <sheetView workbookViewId="0">
      <selection activeCell="C10" sqref="C10"/>
    </sheetView>
  </sheetViews>
  <sheetFormatPr defaultRowHeight="14.4" x14ac:dyDescent="0.3"/>
  <sheetData>
    <row r="1" spans="1:1" x14ac:dyDescent="0.3">
      <c r="A1" t="s">
        <v>832</v>
      </c>
    </row>
    <row r="2" spans="1:1" x14ac:dyDescent="0.3">
      <c r="A2" t="s">
        <v>833</v>
      </c>
    </row>
    <row r="3" spans="1:1" x14ac:dyDescent="0.3">
      <c r="A3" t="s">
        <v>834</v>
      </c>
    </row>
    <row r="4" spans="1:1" x14ac:dyDescent="0.3">
      <c r="A4" t="s">
        <v>835</v>
      </c>
    </row>
    <row r="5" spans="1:1" x14ac:dyDescent="0.3">
      <c r="A5" t="s">
        <v>836</v>
      </c>
    </row>
    <row r="6" spans="1:1" x14ac:dyDescent="0.3">
      <c r="A6" t="s">
        <v>843</v>
      </c>
    </row>
    <row r="8" spans="1:1" x14ac:dyDescent="0.3">
      <c r="A8" t="s">
        <v>837</v>
      </c>
    </row>
    <row r="9" spans="1:1" x14ac:dyDescent="0.3">
      <c r="A9">
        <v>1</v>
      </c>
    </row>
    <row r="10" spans="1:1" x14ac:dyDescent="0.3">
      <c r="A10">
        <v>2</v>
      </c>
    </row>
    <row r="11" spans="1:1" x14ac:dyDescent="0.3">
      <c r="A11">
        <v>4</v>
      </c>
    </row>
    <row r="12" spans="1:1" x14ac:dyDescent="0.3">
      <c r="A12">
        <v>5</v>
      </c>
    </row>
    <row r="13" spans="1:1" x14ac:dyDescent="0.3">
      <c r="A13">
        <v>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A297C-5D4B-48BE-8D9D-F2AF2CE0A758}">
  <dimension ref="A2:B6"/>
  <sheetViews>
    <sheetView workbookViewId="0">
      <selection sqref="A1:XFD1048576"/>
    </sheetView>
  </sheetViews>
  <sheetFormatPr defaultRowHeight="14.4" x14ac:dyDescent="0.3"/>
  <cols>
    <col min="1" max="1" width="11" bestFit="1" customWidth="1"/>
    <col min="2" max="2" width="9.44140625" bestFit="1" customWidth="1"/>
    <col min="5" max="5" width="11.6640625" bestFit="1" customWidth="1"/>
  </cols>
  <sheetData>
    <row r="2" spans="1:2" x14ac:dyDescent="0.3">
      <c r="A2" t="s">
        <v>838</v>
      </c>
      <c r="B2" s="6">
        <f>AVERAGE('SDG-Toets'!F5:F7,'SDG-Toets'!F9:F11,'SDG-Toets'!F13:F18,'SDG-Toets'!F20:F23,'SDG-Toets'!F25:F27)</f>
        <v>3</v>
      </c>
    </row>
    <row r="3" spans="1:2" x14ac:dyDescent="0.3">
      <c r="A3" t="s">
        <v>839</v>
      </c>
      <c r="B3" s="6">
        <f>AVERAGE('SDG-Toets'!F33:F35,'SDG-Toets'!F37:F40,'SDG-Toets'!F42:F45,'SDG-Toets'!F47:F50,'SDG-Toets'!F52:F56)</f>
        <v>3</v>
      </c>
    </row>
    <row r="4" spans="1:2" x14ac:dyDescent="0.3">
      <c r="A4" t="s">
        <v>840</v>
      </c>
      <c r="B4" s="6">
        <f>AVERAGE('SDG-Toets'!F29:F31,'SDG-Toets'!F58:F62,'SDG-Toets'!F64:F66,'SDG-Toets'!F68:F68,'SDG-Toets'!F70:F71)</f>
        <v>3</v>
      </c>
    </row>
    <row r="5" spans="1:2" x14ac:dyDescent="0.3">
      <c r="A5" t="s">
        <v>841</v>
      </c>
      <c r="B5" s="6">
        <f>AVERAGE('SDG-Toets'!E73:E76)</f>
        <v>3</v>
      </c>
    </row>
    <row r="6" spans="1:2" x14ac:dyDescent="0.3">
      <c r="A6" t="s">
        <v>842</v>
      </c>
      <c r="B6" s="6">
        <f>AVERAGE('SDG-Toets'!E78:E82)</f>
        <v>3</v>
      </c>
    </row>
  </sheetData>
  <sheetProtection algorithmName="SHA-512" hashValue="AABcfsPfDJk7zqguv4KB/P8IR1q0G6JXznBU4v2EhnPdLRGSWFFH380rdSSKRuMp9EgT7Z59CD0Sd+v1L0kzMw==" saltValue="CEkRn4BabsCwnaObE8bn/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2595aa8-730c-4d80-9849-ce69feb01600" xsi:nil="true"/>
    <lcf76f155ced4ddcb4097134ff3c332f xmlns="c8ac010d-6d17-47fa-a90c-275caea2cd4b">
      <Terms xmlns="http://schemas.microsoft.com/office/infopath/2007/PartnerControls"/>
    </lcf76f155ced4ddcb4097134ff3c332f>
    <_dlc_DocIdUrl xmlns="c8ac010d-6d17-47fa-a90c-275caea2cd4b">
      <Url xsi:nil="true"/>
      <Description xsi:nil="true"/>
    </_dlc_DocIdUrl>
    <_dlc_DocIdPersistId xmlns="c8ac010d-6d17-47fa-a90c-275caea2cd4b" xsi:nil="true"/>
    <_dlc_DocId xmlns="c8ac010d-6d17-47fa-a90c-275caea2cd4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6981907C5BD2C4E9FEA6DD061AA5FEA" ma:contentTypeVersion="21" ma:contentTypeDescription="Een nieuw document maken." ma:contentTypeScope="" ma:versionID="1105d04dca94f9f6baec0e029766ead6">
  <xsd:schema xmlns:xsd="http://www.w3.org/2001/XMLSchema" xmlns:xs="http://www.w3.org/2001/XMLSchema" xmlns:p="http://schemas.microsoft.com/office/2006/metadata/properties" xmlns:ns2="c8ac010d-6d17-47fa-a90c-275caea2cd4b" xmlns:ns3="12595aa8-730c-4d80-9849-ce69feb01600" targetNamespace="http://schemas.microsoft.com/office/2006/metadata/properties" ma:root="true" ma:fieldsID="5f13dd2e7ff779c776281dc5ce2c7054" ns2:_="" ns3:_="">
    <xsd:import namespace="c8ac010d-6d17-47fa-a90c-275caea2cd4b"/>
    <xsd:import namespace="12595aa8-730c-4d80-9849-ce69feb0160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_dlc_DocId" minOccurs="0"/>
                <xsd:element ref="ns2:_dlc_DocIdUrl" minOccurs="0"/>
                <xsd:element ref="ns2:_dlc_DocIdPersistId"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ac010d-6d17-47fa-a90c-275caea2cd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_dlc_DocId" ma:index="14" nillable="true" ma:displayName="Waarde van de document-id" ma:description="De waarde van de document-id die aan dit item is toegewezen." ma:internalName="_dlc_DocId" ma:readOnly="false">
      <xsd:simpleType>
        <xsd:restriction base="dms:Text"/>
      </xsd:simpleType>
    </xsd:element>
    <xsd:element name="_dlc_DocIdUrl" ma:index="15" nillable="true" ma:displayName="Document-id" ma:description="Permanente koppeling naar dit document." ma:format="Hyperlink"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scription="Keep ID on add." ma:hidden="true" ma:internalName="_dlc_DocIdPersistId" ma:readOnly="false">
      <xsd:simpleType>
        <xsd:restriction base="dms:Boolea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140874bb-005b-4a26-b085-598c00416eb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2595aa8-730c-4d80-9849-ce69feb01600"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5eebf2a1-02e7-4d24-9bd8-506da177085b}" ma:internalName="TaxCatchAll" ma:showField="CatchAllData" ma:web="12595aa8-730c-4d80-9849-ce69feb0160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8D4229-E303-44EC-8D38-07EA6268E64D}">
  <ds:schemaRefs>
    <ds:schemaRef ds:uri="http://schemas.microsoft.com/sharepoint/v3/contenttype/forms"/>
  </ds:schemaRefs>
</ds:datastoreItem>
</file>

<file path=customXml/itemProps2.xml><?xml version="1.0" encoding="utf-8"?>
<ds:datastoreItem xmlns:ds="http://schemas.openxmlformats.org/officeDocument/2006/customXml" ds:itemID="{936A3098-CA1E-4638-BAE7-F979948C9673}">
  <ds:schemaRefs>
    <ds:schemaRef ds:uri="http://schemas.microsoft.com/office/2006/metadata/properties"/>
    <ds:schemaRef ds:uri="http://schemas.microsoft.com/office/infopath/2007/PartnerControls"/>
    <ds:schemaRef ds:uri="12595aa8-730c-4d80-9849-ce69feb01600"/>
    <ds:schemaRef ds:uri="c8ac010d-6d17-47fa-a90c-275caea2cd4b"/>
  </ds:schemaRefs>
</ds:datastoreItem>
</file>

<file path=customXml/itemProps3.xml><?xml version="1.0" encoding="utf-8"?>
<ds:datastoreItem xmlns:ds="http://schemas.openxmlformats.org/officeDocument/2006/customXml" ds:itemID="{2F4FAB11-38A4-430A-8473-4CA65962A5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ac010d-6d17-47fa-a90c-275caea2cd4b"/>
    <ds:schemaRef ds:uri="12595aa8-730c-4d80-9849-ce69feb016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Handleiding</vt:lpstr>
      <vt:lpstr>SDG-Toets</vt:lpstr>
      <vt:lpstr>Output</vt:lpstr>
      <vt:lpstr>Verbetersuggesties</vt:lpstr>
      <vt:lpstr>lijsten (verbetersuggesties)</vt:lpstr>
      <vt:lpstr>lijsten (SDG-Toets)</vt:lpstr>
      <vt:lpstr>5 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Christophe Ramont</dc:creator>
  <cp:keywords/>
  <dc:description/>
  <cp:lastModifiedBy>De Winter Jules</cp:lastModifiedBy>
  <cp:revision/>
  <dcterms:created xsi:type="dcterms:W3CDTF">2022-04-11T14:58:53Z</dcterms:created>
  <dcterms:modified xsi:type="dcterms:W3CDTF">2023-01-16T09:23:08Z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0x01010066981907C5BD2C4E9FEA6DD061AA5FEA</vt:lpwstr>
  </property>
  <property fmtid="{D5CDD505-2E9C-101B-9397-08002B2CF9AE}" pid="3" name="MediaServiceImageTags">
    <vt:lpwstr/>
  </property>
</Properties>
</file>