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vvsgbe-my.sharepoint.com/personal/kujtime_pajazitaj_vvsg_be/Documents/Bureaublad/"/>
    </mc:Choice>
  </mc:AlternateContent>
  <xr:revisionPtr revIDLastSave="0" documentId="8_{CDA12E70-D84D-4EFD-B8B8-DCBDCC348774}" xr6:coauthVersionLast="47" xr6:coauthVersionMax="47" xr10:uidLastSave="{00000000-0000-0000-0000-000000000000}"/>
  <bookViews>
    <workbookView xWindow="-120" yWindow="-120" windowWidth="29040" windowHeight="15840" firstSheet="4" activeTab="7" xr2:uid="{6FFC2098-AB30-4DA9-BD44-F29969792FD9}"/>
  </bookViews>
  <sheets>
    <sheet name="Barema's aan 100%" sheetId="1" r:id="rId1"/>
    <sheet name="Kinderbegeleider D1-D2-D3" sheetId="2" r:id="rId2"/>
    <sheet name="Kinderbegeleider C1-C2" sheetId="4" r:id="rId3"/>
    <sheet name="Kinderbegeleider C1-C2-C3" sheetId="6" r:id="rId4"/>
    <sheet name="Verzorgende D1-D2-D3" sheetId="3" r:id="rId5"/>
    <sheet name="Verzorgende C1-C2" sheetId="5" r:id="rId6"/>
    <sheet name="Verzorgende C1-C2-C3 " sheetId="7" r:id="rId7"/>
    <sheet name="Logistiek medewerker E1-E2-E3" sheetId="8" r:id="rId8"/>
    <sheet name="Logistiek medewerker D1-D2-D3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9" l="1"/>
  <c r="M15" i="9" s="1"/>
  <c r="I23" i="8"/>
  <c r="I24" i="8"/>
  <c r="I25" i="8"/>
  <c r="I26" i="8"/>
  <c r="I27" i="8"/>
  <c r="I27" i="9" s="1"/>
  <c r="M27" i="9" s="1"/>
  <c r="I28" i="8"/>
  <c r="I28" i="9" s="1"/>
  <c r="M28" i="9" s="1"/>
  <c r="I29" i="8"/>
  <c r="I30" i="8"/>
  <c r="I30" i="9" s="1"/>
  <c r="M30" i="9" s="1"/>
  <c r="I31" i="8"/>
  <c r="I31" i="9" s="1"/>
  <c r="M31" i="9" s="1"/>
  <c r="I32" i="8"/>
  <c r="I33" i="8"/>
  <c r="I34" i="8"/>
  <c r="I35" i="8"/>
  <c r="I36" i="8"/>
  <c r="I37" i="8"/>
  <c r="I38" i="8"/>
  <c r="I39" i="8"/>
  <c r="I39" i="9" s="1"/>
  <c r="M39" i="9" s="1"/>
  <c r="I40" i="8"/>
  <c r="I41" i="8"/>
  <c r="I42" i="8"/>
  <c r="I43" i="8"/>
  <c r="I43" i="9" s="1"/>
  <c r="M43" i="9" s="1"/>
  <c r="I44" i="8"/>
  <c r="I44" i="9" s="1"/>
  <c r="M44" i="9" s="1"/>
  <c r="I45" i="8"/>
  <c r="I46" i="8"/>
  <c r="I46" i="9" s="1"/>
  <c r="M46" i="9" s="1"/>
  <c r="I47" i="8"/>
  <c r="I47" i="9" s="1"/>
  <c r="M47" i="9" s="1"/>
  <c r="I22" i="8"/>
  <c r="I36" i="9"/>
  <c r="M36" i="9" s="1"/>
  <c r="I38" i="9"/>
  <c r="M38" i="9" s="1"/>
  <c r="M45" i="8"/>
  <c r="M3" i="9"/>
  <c r="M4" i="9"/>
  <c r="M5" i="9"/>
  <c r="M6" i="9"/>
  <c r="M7" i="9"/>
  <c r="M8" i="9"/>
  <c r="M9" i="9"/>
  <c r="M10" i="9"/>
  <c r="M11" i="9"/>
  <c r="M12" i="9"/>
  <c r="M13" i="9"/>
  <c r="M14" i="9"/>
  <c r="M16" i="9"/>
  <c r="M17" i="9"/>
  <c r="M18" i="9"/>
  <c r="M19" i="9"/>
  <c r="M20" i="9"/>
  <c r="M21" i="9"/>
  <c r="M23" i="9"/>
  <c r="M2" i="9"/>
  <c r="L3" i="9"/>
  <c r="L4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2" i="9"/>
  <c r="G3" i="9"/>
  <c r="H3" i="9"/>
  <c r="I3" i="9"/>
  <c r="G4" i="9"/>
  <c r="H4" i="9"/>
  <c r="I4" i="9"/>
  <c r="G5" i="9"/>
  <c r="H5" i="9"/>
  <c r="I5" i="9"/>
  <c r="G6" i="9"/>
  <c r="H6" i="9"/>
  <c r="I6" i="9"/>
  <c r="G7" i="9"/>
  <c r="H7" i="9"/>
  <c r="I7" i="9"/>
  <c r="G8" i="9"/>
  <c r="H8" i="9"/>
  <c r="I8" i="9"/>
  <c r="G9" i="9"/>
  <c r="H9" i="9"/>
  <c r="I9" i="9"/>
  <c r="G10" i="9"/>
  <c r="H10" i="9"/>
  <c r="I10" i="9"/>
  <c r="G11" i="9"/>
  <c r="H11" i="9"/>
  <c r="I11" i="9"/>
  <c r="G12" i="9"/>
  <c r="H12" i="9"/>
  <c r="I12" i="9"/>
  <c r="G13" i="9"/>
  <c r="H13" i="9"/>
  <c r="I13" i="9"/>
  <c r="G14" i="9"/>
  <c r="H14" i="9"/>
  <c r="I14" i="9"/>
  <c r="G15" i="9"/>
  <c r="H15" i="9"/>
  <c r="I15" i="9"/>
  <c r="G16" i="9"/>
  <c r="H16" i="9"/>
  <c r="I16" i="9"/>
  <c r="G17" i="9"/>
  <c r="H17" i="9"/>
  <c r="I17" i="9"/>
  <c r="G18" i="9"/>
  <c r="H18" i="9"/>
  <c r="I18" i="9"/>
  <c r="G19" i="9"/>
  <c r="H19" i="9"/>
  <c r="I19" i="9"/>
  <c r="G20" i="9"/>
  <c r="H20" i="9"/>
  <c r="I20" i="9"/>
  <c r="G21" i="9"/>
  <c r="H21" i="9"/>
  <c r="I21" i="9"/>
  <c r="G22" i="9"/>
  <c r="H22" i="9"/>
  <c r="I22" i="9"/>
  <c r="M22" i="9" s="1"/>
  <c r="G23" i="9"/>
  <c r="H23" i="9"/>
  <c r="I23" i="9"/>
  <c r="G24" i="9"/>
  <c r="H24" i="9"/>
  <c r="I24" i="9"/>
  <c r="M24" i="9" s="1"/>
  <c r="G25" i="9"/>
  <c r="H25" i="9"/>
  <c r="I25" i="9"/>
  <c r="M25" i="9" s="1"/>
  <c r="G26" i="9"/>
  <c r="H26" i="9"/>
  <c r="I26" i="9"/>
  <c r="M26" i="9" s="1"/>
  <c r="G27" i="9"/>
  <c r="H27" i="9"/>
  <c r="G28" i="9"/>
  <c r="H28" i="9"/>
  <c r="G29" i="9"/>
  <c r="H29" i="9"/>
  <c r="G30" i="9"/>
  <c r="H30" i="9"/>
  <c r="G31" i="9"/>
  <c r="H31" i="9"/>
  <c r="G32" i="9"/>
  <c r="H32" i="9"/>
  <c r="I32" i="9"/>
  <c r="M32" i="9" s="1"/>
  <c r="G33" i="9"/>
  <c r="H33" i="9"/>
  <c r="I33" i="9"/>
  <c r="M33" i="9" s="1"/>
  <c r="G34" i="9"/>
  <c r="H34" i="9"/>
  <c r="I34" i="9"/>
  <c r="M34" i="9" s="1"/>
  <c r="G35" i="9"/>
  <c r="H35" i="9"/>
  <c r="I35" i="9"/>
  <c r="M35" i="9" s="1"/>
  <c r="G36" i="9"/>
  <c r="H36" i="9"/>
  <c r="G37" i="9"/>
  <c r="H37" i="9"/>
  <c r="G38" i="9"/>
  <c r="H38" i="9"/>
  <c r="G39" i="9"/>
  <c r="H39" i="9"/>
  <c r="G40" i="9"/>
  <c r="H40" i="9"/>
  <c r="I40" i="9"/>
  <c r="M40" i="9" s="1"/>
  <c r="G41" i="9"/>
  <c r="H41" i="9"/>
  <c r="I41" i="9"/>
  <c r="M41" i="9" s="1"/>
  <c r="G42" i="9"/>
  <c r="H42" i="9"/>
  <c r="I42" i="9"/>
  <c r="M42" i="9" s="1"/>
  <c r="G43" i="9"/>
  <c r="H43" i="9"/>
  <c r="G44" i="9"/>
  <c r="H44" i="9"/>
  <c r="G45" i="9"/>
  <c r="H45" i="9"/>
  <c r="G46" i="9"/>
  <c r="H46" i="9"/>
  <c r="G47" i="9"/>
  <c r="H47" i="9"/>
  <c r="H2" i="9"/>
  <c r="I2" i="9"/>
  <c r="G2" i="9"/>
  <c r="B3" i="9"/>
  <c r="C3" i="9"/>
  <c r="D3" i="9"/>
  <c r="B4" i="9"/>
  <c r="C4" i="9"/>
  <c r="D4" i="9"/>
  <c r="B5" i="9"/>
  <c r="C5" i="9"/>
  <c r="D5" i="9"/>
  <c r="B6" i="9"/>
  <c r="C6" i="9"/>
  <c r="D6" i="9"/>
  <c r="B7" i="9"/>
  <c r="C7" i="9"/>
  <c r="D7" i="9"/>
  <c r="B8" i="9"/>
  <c r="C8" i="9"/>
  <c r="D8" i="9"/>
  <c r="B9" i="9"/>
  <c r="C9" i="9"/>
  <c r="D9" i="9"/>
  <c r="B10" i="9"/>
  <c r="C10" i="9"/>
  <c r="D10" i="9"/>
  <c r="B11" i="9"/>
  <c r="C11" i="9"/>
  <c r="D11" i="9"/>
  <c r="B12" i="9"/>
  <c r="C12" i="9"/>
  <c r="D12" i="9"/>
  <c r="B13" i="9"/>
  <c r="C13" i="9"/>
  <c r="D13" i="9"/>
  <c r="B14" i="9"/>
  <c r="C14" i="9"/>
  <c r="D14" i="9"/>
  <c r="B15" i="9"/>
  <c r="C15" i="9"/>
  <c r="B16" i="9"/>
  <c r="C16" i="9"/>
  <c r="D16" i="9"/>
  <c r="B17" i="9"/>
  <c r="C17" i="9"/>
  <c r="D17" i="9"/>
  <c r="B18" i="9"/>
  <c r="C18" i="9"/>
  <c r="D18" i="9"/>
  <c r="B19" i="9"/>
  <c r="C19" i="9"/>
  <c r="D19" i="9"/>
  <c r="B20" i="9"/>
  <c r="C20" i="9"/>
  <c r="D20" i="9"/>
  <c r="B21" i="9"/>
  <c r="C21" i="9"/>
  <c r="D21" i="9"/>
  <c r="B22" i="9"/>
  <c r="C22" i="9"/>
  <c r="D22" i="9"/>
  <c r="B23" i="9"/>
  <c r="C23" i="9"/>
  <c r="D23" i="9"/>
  <c r="B24" i="9"/>
  <c r="C24" i="9"/>
  <c r="D24" i="9"/>
  <c r="B25" i="9"/>
  <c r="C25" i="9"/>
  <c r="D25" i="9"/>
  <c r="B26" i="9"/>
  <c r="C26" i="9"/>
  <c r="D26" i="9"/>
  <c r="B27" i="9"/>
  <c r="C27" i="9"/>
  <c r="D27" i="9"/>
  <c r="B28" i="9"/>
  <c r="C28" i="9"/>
  <c r="D28" i="9"/>
  <c r="B29" i="9"/>
  <c r="C29" i="9"/>
  <c r="D29" i="9"/>
  <c r="B30" i="9"/>
  <c r="C30" i="9"/>
  <c r="D30" i="9"/>
  <c r="B31" i="9"/>
  <c r="C31" i="9"/>
  <c r="D31" i="9"/>
  <c r="B32" i="9"/>
  <c r="C32" i="9"/>
  <c r="D32" i="9"/>
  <c r="B33" i="9"/>
  <c r="C33" i="9"/>
  <c r="D33" i="9"/>
  <c r="B34" i="9"/>
  <c r="C34" i="9"/>
  <c r="D34" i="9"/>
  <c r="B35" i="9"/>
  <c r="C35" i="9"/>
  <c r="D35" i="9"/>
  <c r="B36" i="9"/>
  <c r="C36" i="9"/>
  <c r="D36" i="9"/>
  <c r="B37" i="9"/>
  <c r="C37" i="9"/>
  <c r="D37" i="9"/>
  <c r="B38" i="9"/>
  <c r="C38" i="9"/>
  <c r="D38" i="9"/>
  <c r="B39" i="9"/>
  <c r="C39" i="9"/>
  <c r="D39" i="9"/>
  <c r="B40" i="9"/>
  <c r="C40" i="9"/>
  <c r="D40" i="9"/>
  <c r="B41" i="9"/>
  <c r="C41" i="9"/>
  <c r="D41" i="9"/>
  <c r="B42" i="9"/>
  <c r="C42" i="9"/>
  <c r="D42" i="9"/>
  <c r="B43" i="9"/>
  <c r="C43" i="9"/>
  <c r="D43" i="9"/>
  <c r="B44" i="9"/>
  <c r="C44" i="9"/>
  <c r="D44" i="9"/>
  <c r="B45" i="9"/>
  <c r="C45" i="9"/>
  <c r="D45" i="9"/>
  <c r="B46" i="9"/>
  <c r="C46" i="9"/>
  <c r="D46" i="9"/>
  <c r="B47" i="9"/>
  <c r="C47" i="9"/>
  <c r="D47" i="9"/>
  <c r="C2" i="9"/>
  <c r="D2" i="9"/>
  <c r="B2" i="9"/>
  <c r="H23" i="8"/>
  <c r="H24" i="8"/>
  <c r="H25" i="8"/>
  <c r="H26" i="8"/>
  <c r="H27" i="8"/>
  <c r="H28" i="8"/>
  <c r="H29" i="8"/>
  <c r="L29" i="8" s="1"/>
  <c r="H30" i="8"/>
  <c r="H31" i="8"/>
  <c r="H32" i="8"/>
  <c r="H33" i="8"/>
  <c r="H34" i="8"/>
  <c r="H35" i="8"/>
  <c r="H36" i="8"/>
  <c r="H37" i="8"/>
  <c r="L37" i="8" s="1"/>
  <c r="H38" i="8"/>
  <c r="H39" i="8"/>
  <c r="H40" i="8"/>
  <c r="H41" i="8"/>
  <c r="H42" i="8"/>
  <c r="H43" i="8"/>
  <c r="H44" i="8"/>
  <c r="H45" i="8"/>
  <c r="L45" i="8" s="1"/>
  <c r="H46" i="8"/>
  <c r="H47" i="8"/>
  <c r="H22" i="8"/>
  <c r="M7" i="8"/>
  <c r="M8" i="8"/>
  <c r="M15" i="8"/>
  <c r="M16" i="8"/>
  <c r="M25" i="8"/>
  <c r="M35" i="8"/>
  <c r="M42" i="8"/>
  <c r="M47" i="8"/>
  <c r="L25" i="8"/>
  <c r="L26" i="8"/>
  <c r="L41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" i="8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" i="8"/>
  <c r="G3" i="8"/>
  <c r="G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2" i="8"/>
  <c r="D30" i="8"/>
  <c r="D31" i="8"/>
  <c r="D32" i="8"/>
  <c r="M32" i="8" s="1"/>
  <c r="D33" i="8"/>
  <c r="M33" i="8" s="1"/>
  <c r="D34" i="8"/>
  <c r="M34" i="8" s="1"/>
  <c r="D35" i="8"/>
  <c r="D36" i="8"/>
  <c r="D37" i="8"/>
  <c r="M37" i="8" s="1"/>
  <c r="D38" i="8"/>
  <c r="D39" i="8"/>
  <c r="M39" i="8" s="1"/>
  <c r="D40" i="8"/>
  <c r="M40" i="8" s="1"/>
  <c r="D41" i="8"/>
  <c r="M41" i="8" s="1"/>
  <c r="D42" i="8"/>
  <c r="D43" i="8"/>
  <c r="D44" i="8"/>
  <c r="D45" i="8"/>
  <c r="D46" i="8"/>
  <c r="D47" i="8"/>
  <c r="D29" i="8"/>
  <c r="M29" i="8" s="1"/>
  <c r="D3" i="8"/>
  <c r="M3" i="8" s="1"/>
  <c r="D4" i="8"/>
  <c r="M4" i="8" s="1"/>
  <c r="D5" i="8"/>
  <c r="M5" i="8" s="1"/>
  <c r="D6" i="8"/>
  <c r="M6" i="8" s="1"/>
  <c r="D7" i="8"/>
  <c r="D8" i="8"/>
  <c r="D9" i="8"/>
  <c r="M9" i="8" s="1"/>
  <c r="D10" i="8"/>
  <c r="M10" i="8" s="1"/>
  <c r="D11" i="8"/>
  <c r="M11" i="8" s="1"/>
  <c r="D12" i="8"/>
  <c r="M12" i="8" s="1"/>
  <c r="D13" i="8"/>
  <c r="M13" i="8" s="1"/>
  <c r="D14" i="8"/>
  <c r="M14" i="8" s="1"/>
  <c r="D15" i="8"/>
  <c r="D16" i="8"/>
  <c r="D17" i="8"/>
  <c r="M17" i="8" s="1"/>
  <c r="D18" i="8"/>
  <c r="M18" i="8" s="1"/>
  <c r="D19" i="8"/>
  <c r="M19" i="8" s="1"/>
  <c r="D20" i="8"/>
  <c r="M20" i="8" s="1"/>
  <c r="D21" i="8"/>
  <c r="M21" i="8" s="1"/>
  <c r="D22" i="8"/>
  <c r="D23" i="8"/>
  <c r="D24" i="8"/>
  <c r="M24" i="8" s="1"/>
  <c r="D25" i="8"/>
  <c r="D26" i="8"/>
  <c r="M26" i="8" s="1"/>
  <c r="D27" i="8"/>
  <c r="D28" i="8"/>
  <c r="D2" i="8"/>
  <c r="M2" i="8" s="1"/>
  <c r="C30" i="8"/>
  <c r="C31" i="8"/>
  <c r="C32" i="8"/>
  <c r="L32" i="8" s="1"/>
  <c r="C33" i="8"/>
  <c r="L33" i="8" s="1"/>
  <c r="C34" i="8"/>
  <c r="L34" i="8" s="1"/>
  <c r="C35" i="8"/>
  <c r="L35" i="8" s="1"/>
  <c r="C36" i="8"/>
  <c r="C37" i="8"/>
  <c r="C38" i="8"/>
  <c r="C39" i="8"/>
  <c r="C40" i="8"/>
  <c r="L40" i="8" s="1"/>
  <c r="C41" i="8"/>
  <c r="C42" i="8"/>
  <c r="L42" i="8" s="1"/>
  <c r="C43" i="8"/>
  <c r="L43" i="8" s="1"/>
  <c r="C44" i="8"/>
  <c r="C45" i="8"/>
  <c r="C46" i="8"/>
  <c r="C47" i="8"/>
  <c r="C29" i="8"/>
  <c r="C3" i="8"/>
  <c r="L3" i="8" s="1"/>
  <c r="C4" i="8"/>
  <c r="L4" i="8" s="1"/>
  <c r="C5" i="8"/>
  <c r="L5" i="8" s="1"/>
  <c r="C6" i="8"/>
  <c r="L6" i="8" s="1"/>
  <c r="C7" i="8"/>
  <c r="L7" i="8" s="1"/>
  <c r="C8" i="8"/>
  <c r="L8" i="8" s="1"/>
  <c r="C9" i="8"/>
  <c r="L9" i="8" s="1"/>
  <c r="C10" i="8"/>
  <c r="L10" i="8" s="1"/>
  <c r="C11" i="8"/>
  <c r="L11" i="8" s="1"/>
  <c r="C12" i="8"/>
  <c r="L12" i="8" s="1"/>
  <c r="C13" i="8"/>
  <c r="L13" i="8" s="1"/>
  <c r="C14" i="8"/>
  <c r="L14" i="8" s="1"/>
  <c r="C15" i="8"/>
  <c r="L15" i="8" s="1"/>
  <c r="C16" i="8"/>
  <c r="L16" i="8" s="1"/>
  <c r="C17" i="8"/>
  <c r="L17" i="8" s="1"/>
  <c r="C18" i="8"/>
  <c r="L18" i="8" s="1"/>
  <c r="C19" i="8"/>
  <c r="L19" i="8" s="1"/>
  <c r="C20" i="8"/>
  <c r="L20" i="8" s="1"/>
  <c r="C21" i="8"/>
  <c r="L21" i="8" s="1"/>
  <c r="C22" i="8"/>
  <c r="L22" i="8" s="1"/>
  <c r="C23" i="8"/>
  <c r="C24" i="8"/>
  <c r="L24" i="8" s="1"/>
  <c r="C25" i="8"/>
  <c r="C26" i="8"/>
  <c r="C27" i="8"/>
  <c r="L27" i="8" s="1"/>
  <c r="C28" i="8"/>
  <c r="C2" i="8"/>
  <c r="L2" i="8" s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2" i="8"/>
  <c r="G3" i="7"/>
  <c r="H3" i="7"/>
  <c r="I3" i="7"/>
  <c r="G4" i="7"/>
  <c r="H4" i="7"/>
  <c r="I4" i="7"/>
  <c r="G5" i="7"/>
  <c r="H5" i="7"/>
  <c r="I5" i="7"/>
  <c r="G6" i="7"/>
  <c r="H6" i="7"/>
  <c r="I6" i="7"/>
  <c r="G7" i="7"/>
  <c r="H7" i="7"/>
  <c r="I7" i="7"/>
  <c r="G8" i="7"/>
  <c r="H8" i="7"/>
  <c r="I8" i="7"/>
  <c r="G9" i="7"/>
  <c r="H9" i="7"/>
  <c r="I9" i="7"/>
  <c r="G10" i="7"/>
  <c r="H10" i="7"/>
  <c r="I10" i="7"/>
  <c r="G11" i="7"/>
  <c r="H11" i="7"/>
  <c r="I11" i="7"/>
  <c r="G12" i="7"/>
  <c r="H12" i="7"/>
  <c r="I12" i="7"/>
  <c r="G13" i="7"/>
  <c r="H13" i="7"/>
  <c r="I13" i="7"/>
  <c r="G14" i="7"/>
  <c r="H14" i="7"/>
  <c r="I14" i="7"/>
  <c r="G15" i="7"/>
  <c r="H15" i="7"/>
  <c r="I15" i="7"/>
  <c r="G16" i="7"/>
  <c r="H16" i="7"/>
  <c r="I16" i="7"/>
  <c r="G17" i="7"/>
  <c r="H17" i="7"/>
  <c r="I17" i="7"/>
  <c r="G18" i="7"/>
  <c r="H18" i="7"/>
  <c r="I18" i="7"/>
  <c r="G19" i="7"/>
  <c r="H19" i="7"/>
  <c r="I19" i="7"/>
  <c r="G20" i="7"/>
  <c r="H20" i="7"/>
  <c r="I20" i="7"/>
  <c r="G21" i="7"/>
  <c r="H21" i="7"/>
  <c r="I21" i="7"/>
  <c r="G22" i="7"/>
  <c r="H22" i="7"/>
  <c r="I22" i="7"/>
  <c r="G23" i="7"/>
  <c r="H23" i="7"/>
  <c r="I23" i="7"/>
  <c r="G24" i="7"/>
  <c r="H24" i="7"/>
  <c r="I24" i="7"/>
  <c r="G25" i="7"/>
  <c r="H25" i="7"/>
  <c r="I25" i="7"/>
  <c r="G26" i="7"/>
  <c r="H26" i="7"/>
  <c r="I26" i="7"/>
  <c r="G27" i="7"/>
  <c r="H27" i="7"/>
  <c r="I27" i="7"/>
  <c r="G28" i="7"/>
  <c r="H28" i="7"/>
  <c r="I28" i="7"/>
  <c r="G29" i="7"/>
  <c r="H29" i="7"/>
  <c r="I29" i="7"/>
  <c r="G30" i="7"/>
  <c r="H30" i="7"/>
  <c r="I30" i="7"/>
  <c r="G31" i="7"/>
  <c r="H31" i="7"/>
  <c r="I31" i="7"/>
  <c r="G32" i="7"/>
  <c r="H32" i="7"/>
  <c r="I32" i="7"/>
  <c r="G33" i="7"/>
  <c r="H33" i="7"/>
  <c r="I33" i="7"/>
  <c r="G34" i="7"/>
  <c r="H34" i="7"/>
  <c r="I34" i="7"/>
  <c r="G35" i="7"/>
  <c r="H35" i="7"/>
  <c r="I35" i="7"/>
  <c r="G36" i="7"/>
  <c r="H36" i="7"/>
  <c r="I36" i="7"/>
  <c r="G37" i="7"/>
  <c r="H37" i="7"/>
  <c r="I37" i="7"/>
  <c r="G38" i="7"/>
  <c r="H38" i="7"/>
  <c r="I38" i="7"/>
  <c r="G39" i="7"/>
  <c r="H39" i="7"/>
  <c r="I39" i="7"/>
  <c r="G40" i="7"/>
  <c r="H40" i="7"/>
  <c r="I40" i="7"/>
  <c r="G41" i="7"/>
  <c r="H41" i="7"/>
  <c r="I41" i="7"/>
  <c r="G42" i="7"/>
  <c r="H42" i="7"/>
  <c r="I42" i="7"/>
  <c r="G43" i="7"/>
  <c r="H43" i="7"/>
  <c r="I43" i="7"/>
  <c r="G44" i="7"/>
  <c r="H44" i="7"/>
  <c r="I44" i="7"/>
  <c r="G45" i="7"/>
  <c r="H45" i="7"/>
  <c r="I45" i="7"/>
  <c r="G46" i="7"/>
  <c r="H46" i="7"/>
  <c r="I46" i="7"/>
  <c r="G47" i="7"/>
  <c r="H47" i="7"/>
  <c r="I47" i="7"/>
  <c r="H2" i="7"/>
  <c r="I2" i="7"/>
  <c r="G2" i="7"/>
  <c r="B47" i="7"/>
  <c r="C47" i="7" s="1"/>
  <c r="B46" i="7"/>
  <c r="C46" i="7" s="1"/>
  <c r="B45" i="7"/>
  <c r="C45" i="7" s="1"/>
  <c r="B44" i="7"/>
  <c r="C44" i="7" s="1"/>
  <c r="B43" i="7"/>
  <c r="C43" i="7" s="1"/>
  <c r="B42" i="7"/>
  <c r="C42" i="7" s="1"/>
  <c r="B41" i="7"/>
  <c r="C41" i="7" s="1"/>
  <c r="B40" i="7"/>
  <c r="C40" i="7" s="1"/>
  <c r="B39" i="7"/>
  <c r="C39" i="7" s="1"/>
  <c r="B38" i="7"/>
  <c r="C38" i="7" s="1"/>
  <c r="B37" i="7"/>
  <c r="C37" i="7" s="1"/>
  <c r="B36" i="7"/>
  <c r="C36" i="7" s="1"/>
  <c r="B35" i="7"/>
  <c r="C35" i="7" s="1"/>
  <c r="B34" i="7"/>
  <c r="C34" i="7" s="1"/>
  <c r="B33" i="7"/>
  <c r="C33" i="7" s="1"/>
  <c r="B32" i="7"/>
  <c r="C32" i="7" s="1"/>
  <c r="B31" i="7"/>
  <c r="C31" i="7" s="1"/>
  <c r="B30" i="7"/>
  <c r="C30" i="7" s="1"/>
  <c r="B29" i="7"/>
  <c r="C29" i="7" s="1"/>
  <c r="B28" i="7"/>
  <c r="C28" i="7" s="1"/>
  <c r="B27" i="7"/>
  <c r="C27" i="7" s="1"/>
  <c r="B26" i="7"/>
  <c r="C26" i="7" s="1"/>
  <c r="B25" i="7"/>
  <c r="C25" i="7" s="1"/>
  <c r="B24" i="7"/>
  <c r="C24" i="7" s="1"/>
  <c r="B23" i="7"/>
  <c r="C23" i="7" s="1"/>
  <c r="B22" i="7"/>
  <c r="C22" i="7" s="1"/>
  <c r="B21" i="7"/>
  <c r="C21" i="7" s="1"/>
  <c r="B20" i="7"/>
  <c r="C20" i="7" s="1"/>
  <c r="B19" i="7"/>
  <c r="C19" i="7" s="1"/>
  <c r="B18" i="7"/>
  <c r="C18" i="7" s="1"/>
  <c r="B17" i="7"/>
  <c r="C17" i="7" s="1"/>
  <c r="B16" i="7"/>
  <c r="D16" i="7" s="1"/>
  <c r="B15" i="7"/>
  <c r="D15" i="7" s="1"/>
  <c r="B14" i="7"/>
  <c r="D14" i="7" s="1"/>
  <c r="B13" i="7"/>
  <c r="D13" i="7" s="1"/>
  <c r="B12" i="7"/>
  <c r="D12" i="7" s="1"/>
  <c r="B11" i="7"/>
  <c r="D11" i="7" s="1"/>
  <c r="B10" i="7"/>
  <c r="D10" i="7" s="1"/>
  <c r="B9" i="7"/>
  <c r="D9" i="7" s="1"/>
  <c r="B8" i="7"/>
  <c r="D8" i="7" s="1"/>
  <c r="B7" i="7"/>
  <c r="D7" i="7" s="1"/>
  <c r="B6" i="7"/>
  <c r="D6" i="7" s="1"/>
  <c r="B5" i="7"/>
  <c r="D5" i="7" s="1"/>
  <c r="B4" i="7"/>
  <c r="D4" i="7" s="1"/>
  <c r="B3" i="7"/>
  <c r="D3" i="7" s="1"/>
  <c r="B2" i="7"/>
  <c r="D2" i="7" s="1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2" i="6"/>
  <c r="G3" i="6"/>
  <c r="H3" i="6"/>
  <c r="I3" i="6"/>
  <c r="G4" i="6"/>
  <c r="H4" i="6"/>
  <c r="I4" i="6"/>
  <c r="G5" i="6"/>
  <c r="H5" i="6"/>
  <c r="I5" i="6"/>
  <c r="G6" i="6"/>
  <c r="H6" i="6"/>
  <c r="I6" i="6"/>
  <c r="G7" i="6"/>
  <c r="H7" i="6"/>
  <c r="I7" i="6"/>
  <c r="G8" i="6"/>
  <c r="H8" i="6"/>
  <c r="I8" i="6"/>
  <c r="G9" i="6"/>
  <c r="H9" i="6"/>
  <c r="I9" i="6"/>
  <c r="G10" i="6"/>
  <c r="H10" i="6"/>
  <c r="I10" i="6"/>
  <c r="G11" i="6"/>
  <c r="H11" i="6"/>
  <c r="I11" i="6"/>
  <c r="G12" i="6"/>
  <c r="H12" i="6"/>
  <c r="I12" i="6"/>
  <c r="G13" i="6"/>
  <c r="H13" i="6"/>
  <c r="I13" i="6"/>
  <c r="G14" i="6"/>
  <c r="H14" i="6"/>
  <c r="I14" i="6"/>
  <c r="G15" i="6"/>
  <c r="H15" i="6"/>
  <c r="I15" i="6"/>
  <c r="G16" i="6"/>
  <c r="H16" i="6"/>
  <c r="I16" i="6"/>
  <c r="G17" i="6"/>
  <c r="H17" i="6"/>
  <c r="I17" i="6"/>
  <c r="G18" i="6"/>
  <c r="H18" i="6"/>
  <c r="I18" i="6"/>
  <c r="G19" i="6"/>
  <c r="H19" i="6"/>
  <c r="I19" i="6"/>
  <c r="G20" i="6"/>
  <c r="H20" i="6"/>
  <c r="I20" i="6"/>
  <c r="G21" i="6"/>
  <c r="H21" i="6"/>
  <c r="I21" i="6"/>
  <c r="G22" i="6"/>
  <c r="H22" i="6"/>
  <c r="I22" i="6"/>
  <c r="G23" i="6"/>
  <c r="H23" i="6"/>
  <c r="I23" i="6"/>
  <c r="G24" i="6"/>
  <c r="H24" i="6"/>
  <c r="I24" i="6"/>
  <c r="G25" i="6"/>
  <c r="H25" i="6"/>
  <c r="I25" i="6"/>
  <c r="G26" i="6"/>
  <c r="H26" i="6"/>
  <c r="I26" i="6"/>
  <c r="G27" i="6"/>
  <c r="H27" i="6"/>
  <c r="I27" i="6"/>
  <c r="G28" i="6"/>
  <c r="H28" i="6"/>
  <c r="I28" i="6"/>
  <c r="G29" i="6"/>
  <c r="H29" i="6"/>
  <c r="I29" i="6"/>
  <c r="G30" i="6"/>
  <c r="H30" i="6"/>
  <c r="I30" i="6"/>
  <c r="G31" i="6"/>
  <c r="H31" i="6"/>
  <c r="I31" i="6"/>
  <c r="G32" i="6"/>
  <c r="H32" i="6"/>
  <c r="I32" i="6"/>
  <c r="G33" i="6"/>
  <c r="H33" i="6"/>
  <c r="I33" i="6"/>
  <c r="G34" i="6"/>
  <c r="H34" i="6"/>
  <c r="I34" i="6"/>
  <c r="G35" i="6"/>
  <c r="H35" i="6"/>
  <c r="I35" i="6"/>
  <c r="G36" i="6"/>
  <c r="H36" i="6"/>
  <c r="I36" i="6"/>
  <c r="G37" i="6"/>
  <c r="H37" i="6"/>
  <c r="I37" i="6"/>
  <c r="G38" i="6"/>
  <c r="H38" i="6"/>
  <c r="I38" i="6"/>
  <c r="G39" i="6"/>
  <c r="H39" i="6"/>
  <c r="I39" i="6"/>
  <c r="G40" i="6"/>
  <c r="H40" i="6"/>
  <c r="I40" i="6"/>
  <c r="G41" i="6"/>
  <c r="H41" i="6"/>
  <c r="I41" i="6"/>
  <c r="G42" i="6"/>
  <c r="H42" i="6"/>
  <c r="I42" i="6"/>
  <c r="G43" i="6"/>
  <c r="H43" i="6"/>
  <c r="I43" i="6"/>
  <c r="G44" i="6"/>
  <c r="H44" i="6"/>
  <c r="I44" i="6"/>
  <c r="G45" i="6"/>
  <c r="H45" i="6"/>
  <c r="I45" i="6"/>
  <c r="G46" i="6"/>
  <c r="H46" i="6"/>
  <c r="I46" i="6"/>
  <c r="G47" i="6"/>
  <c r="H47" i="6"/>
  <c r="I47" i="6"/>
  <c r="H2" i="6"/>
  <c r="I2" i="6"/>
  <c r="G2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17" i="6"/>
  <c r="D10" i="6"/>
  <c r="D11" i="6"/>
  <c r="D12" i="6"/>
  <c r="D13" i="6"/>
  <c r="D14" i="6"/>
  <c r="D15" i="6"/>
  <c r="D16" i="6"/>
  <c r="D9" i="6"/>
  <c r="D3" i="6"/>
  <c r="D4" i="6"/>
  <c r="D5" i="6"/>
  <c r="D6" i="6"/>
  <c r="D7" i="6"/>
  <c r="D8" i="6"/>
  <c r="D2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17" i="6"/>
  <c r="C10" i="6"/>
  <c r="C11" i="6"/>
  <c r="C12" i="6"/>
  <c r="C13" i="6"/>
  <c r="C14" i="6"/>
  <c r="C15" i="6"/>
  <c r="C16" i="6"/>
  <c r="L16" i="6" s="1"/>
  <c r="C9" i="6"/>
  <c r="C3" i="6"/>
  <c r="C4" i="6"/>
  <c r="C5" i="6"/>
  <c r="C6" i="6"/>
  <c r="C7" i="6"/>
  <c r="C8" i="6"/>
  <c r="C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2" i="6"/>
  <c r="G3" i="5"/>
  <c r="H3" i="5"/>
  <c r="I3" i="5"/>
  <c r="G4" i="5"/>
  <c r="H4" i="5"/>
  <c r="I4" i="5"/>
  <c r="G5" i="5"/>
  <c r="H5" i="5"/>
  <c r="I5" i="5"/>
  <c r="G6" i="5"/>
  <c r="H6" i="5"/>
  <c r="I6" i="5"/>
  <c r="G7" i="5"/>
  <c r="H7" i="5"/>
  <c r="I7" i="5"/>
  <c r="G8" i="5"/>
  <c r="H8" i="5"/>
  <c r="I8" i="5"/>
  <c r="G9" i="5"/>
  <c r="H9" i="5"/>
  <c r="I9" i="5"/>
  <c r="G10" i="5"/>
  <c r="H10" i="5"/>
  <c r="I10" i="5"/>
  <c r="G11" i="5"/>
  <c r="H11" i="5"/>
  <c r="I11" i="5"/>
  <c r="G12" i="5"/>
  <c r="H12" i="5"/>
  <c r="I12" i="5"/>
  <c r="G13" i="5"/>
  <c r="H13" i="5"/>
  <c r="I13" i="5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19" i="5"/>
  <c r="H19" i="5"/>
  <c r="I19" i="5"/>
  <c r="G20" i="5"/>
  <c r="H20" i="5"/>
  <c r="I20" i="5"/>
  <c r="G21" i="5"/>
  <c r="H21" i="5"/>
  <c r="I21" i="5"/>
  <c r="G22" i="5"/>
  <c r="H22" i="5"/>
  <c r="I22" i="5"/>
  <c r="G23" i="5"/>
  <c r="H23" i="5"/>
  <c r="I23" i="5"/>
  <c r="G24" i="5"/>
  <c r="H24" i="5"/>
  <c r="I24" i="5"/>
  <c r="G25" i="5"/>
  <c r="H25" i="5"/>
  <c r="I25" i="5"/>
  <c r="G26" i="5"/>
  <c r="H26" i="5"/>
  <c r="I26" i="5"/>
  <c r="G27" i="5"/>
  <c r="H27" i="5"/>
  <c r="I27" i="5"/>
  <c r="G28" i="5"/>
  <c r="H28" i="5"/>
  <c r="I28" i="5"/>
  <c r="G29" i="5"/>
  <c r="H29" i="5"/>
  <c r="I29" i="5"/>
  <c r="G30" i="5"/>
  <c r="H30" i="5"/>
  <c r="I30" i="5"/>
  <c r="G31" i="5"/>
  <c r="H31" i="5"/>
  <c r="I31" i="5"/>
  <c r="G32" i="5"/>
  <c r="H32" i="5"/>
  <c r="I32" i="5"/>
  <c r="G33" i="5"/>
  <c r="H33" i="5"/>
  <c r="I33" i="5"/>
  <c r="G34" i="5"/>
  <c r="H34" i="5"/>
  <c r="I34" i="5"/>
  <c r="G35" i="5"/>
  <c r="H35" i="5"/>
  <c r="I35" i="5"/>
  <c r="G36" i="5"/>
  <c r="H36" i="5"/>
  <c r="I36" i="5"/>
  <c r="G37" i="5"/>
  <c r="H37" i="5"/>
  <c r="I37" i="5"/>
  <c r="G38" i="5"/>
  <c r="H38" i="5"/>
  <c r="I38" i="5"/>
  <c r="G39" i="5"/>
  <c r="H39" i="5"/>
  <c r="I39" i="5"/>
  <c r="G40" i="5"/>
  <c r="H40" i="5"/>
  <c r="I40" i="5"/>
  <c r="G41" i="5"/>
  <c r="H41" i="5"/>
  <c r="I41" i="5"/>
  <c r="G42" i="5"/>
  <c r="H42" i="5"/>
  <c r="I42" i="5"/>
  <c r="G43" i="5"/>
  <c r="H43" i="5"/>
  <c r="I43" i="5"/>
  <c r="G44" i="5"/>
  <c r="H44" i="5"/>
  <c r="I44" i="5"/>
  <c r="G45" i="5"/>
  <c r="H45" i="5"/>
  <c r="I45" i="5"/>
  <c r="G46" i="5"/>
  <c r="H46" i="5"/>
  <c r="I46" i="5"/>
  <c r="G47" i="5"/>
  <c r="H47" i="5"/>
  <c r="I47" i="5"/>
  <c r="H2" i="5"/>
  <c r="I2" i="5"/>
  <c r="G2" i="5"/>
  <c r="B47" i="5"/>
  <c r="D47" i="5" s="1"/>
  <c r="M47" i="5" s="1"/>
  <c r="B46" i="5"/>
  <c r="C46" i="5" s="1"/>
  <c r="L46" i="5" s="1"/>
  <c r="B45" i="5"/>
  <c r="C45" i="5" s="1"/>
  <c r="B44" i="5"/>
  <c r="D44" i="5" s="1"/>
  <c r="M44" i="5" s="1"/>
  <c r="B43" i="5"/>
  <c r="D43" i="5" s="1"/>
  <c r="M43" i="5" s="1"/>
  <c r="B42" i="5"/>
  <c r="D42" i="5" s="1"/>
  <c r="M42" i="5" s="1"/>
  <c r="B41" i="5"/>
  <c r="D41" i="5" s="1"/>
  <c r="B40" i="5"/>
  <c r="D40" i="5" s="1"/>
  <c r="M40" i="5" s="1"/>
  <c r="B39" i="5"/>
  <c r="D39" i="5" s="1"/>
  <c r="M39" i="5" s="1"/>
  <c r="B38" i="5"/>
  <c r="D38" i="5" s="1"/>
  <c r="M38" i="5" s="1"/>
  <c r="B37" i="5"/>
  <c r="C37" i="5" s="1"/>
  <c r="B36" i="5"/>
  <c r="D36" i="5" s="1"/>
  <c r="M36" i="5" s="1"/>
  <c r="B35" i="5"/>
  <c r="D35" i="5" s="1"/>
  <c r="M35" i="5" s="1"/>
  <c r="B34" i="5"/>
  <c r="C34" i="5" s="1"/>
  <c r="L34" i="5" s="1"/>
  <c r="B33" i="5"/>
  <c r="D33" i="5" s="1"/>
  <c r="B32" i="5"/>
  <c r="C32" i="5" s="1"/>
  <c r="L32" i="5" s="1"/>
  <c r="B31" i="5"/>
  <c r="D31" i="5" s="1"/>
  <c r="M31" i="5" s="1"/>
  <c r="B30" i="5"/>
  <c r="C30" i="5" s="1"/>
  <c r="L30" i="5" s="1"/>
  <c r="B29" i="5"/>
  <c r="D29" i="5" s="1"/>
  <c r="M29" i="5" s="1"/>
  <c r="B28" i="5"/>
  <c r="C28" i="5" s="1"/>
  <c r="L28" i="5" s="1"/>
  <c r="B27" i="5"/>
  <c r="D27" i="5" s="1"/>
  <c r="M27" i="5" s="1"/>
  <c r="B26" i="5"/>
  <c r="C26" i="5" s="1"/>
  <c r="L26" i="5" s="1"/>
  <c r="B25" i="5"/>
  <c r="D25" i="5" s="1"/>
  <c r="B24" i="5"/>
  <c r="C24" i="5" s="1"/>
  <c r="L24" i="5" s="1"/>
  <c r="B23" i="5"/>
  <c r="D23" i="5" s="1"/>
  <c r="M23" i="5" s="1"/>
  <c r="B22" i="5"/>
  <c r="C22" i="5" s="1"/>
  <c r="L22" i="5" s="1"/>
  <c r="B21" i="5"/>
  <c r="D21" i="5" s="1"/>
  <c r="M21" i="5" s="1"/>
  <c r="B20" i="5"/>
  <c r="C20" i="5" s="1"/>
  <c r="L20" i="5" s="1"/>
  <c r="B19" i="5"/>
  <c r="D19" i="5" s="1"/>
  <c r="M19" i="5" s="1"/>
  <c r="B18" i="5"/>
  <c r="C18" i="5" s="1"/>
  <c r="L18" i="5" s="1"/>
  <c r="B17" i="5"/>
  <c r="D17" i="5" s="1"/>
  <c r="M17" i="5" s="1"/>
  <c r="B16" i="5"/>
  <c r="C16" i="5" s="1"/>
  <c r="L16" i="5" s="1"/>
  <c r="B15" i="5"/>
  <c r="D15" i="5" s="1"/>
  <c r="M15" i="5" s="1"/>
  <c r="B14" i="5"/>
  <c r="D14" i="5" s="1"/>
  <c r="M14" i="5" s="1"/>
  <c r="B13" i="5"/>
  <c r="C13" i="5" s="1"/>
  <c r="B12" i="5"/>
  <c r="D12" i="5" s="1"/>
  <c r="M12" i="5" s="1"/>
  <c r="B11" i="5"/>
  <c r="C11" i="5" s="1"/>
  <c r="B10" i="5"/>
  <c r="C10" i="5" s="1"/>
  <c r="L10" i="5" s="1"/>
  <c r="B9" i="5"/>
  <c r="D9" i="5" s="1"/>
  <c r="M9" i="5" s="1"/>
  <c r="B8" i="5"/>
  <c r="C8" i="5" s="1"/>
  <c r="L8" i="5" s="1"/>
  <c r="B7" i="5"/>
  <c r="D7" i="5" s="1"/>
  <c r="M7" i="5" s="1"/>
  <c r="B6" i="5"/>
  <c r="C6" i="5" s="1"/>
  <c r="L6" i="5" s="1"/>
  <c r="B5" i="5"/>
  <c r="D5" i="5" s="1"/>
  <c r="M5" i="5" s="1"/>
  <c r="B4" i="5"/>
  <c r="C4" i="5" s="1"/>
  <c r="L4" i="5" s="1"/>
  <c r="B3" i="5"/>
  <c r="D3" i="5" s="1"/>
  <c r="M3" i="5" s="1"/>
  <c r="B2" i="5"/>
  <c r="C2" i="5" s="1"/>
  <c r="L2" i="5" s="1"/>
  <c r="M3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2" i="4"/>
  <c r="G3" i="4"/>
  <c r="H3" i="4"/>
  <c r="I3" i="4"/>
  <c r="G4" i="4"/>
  <c r="H4" i="4"/>
  <c r="I4" i="4"/>
  <c r="G5" i="4"/>
  <c r="H5" i="4"/>
  <c r="I5" i="4"/>
  <c r="G6" i="4"/>
  <c r="H6" i="4"/>
  <c r="I6" i="4"/>
  <c r="G7" i="4"/>
  <c r="H7" i="4"/>
  <c r="I7" i="4"/>
  <c r="G8" i="4"/>
  <c r="H8" i="4"/>
  <c r="I8" i="4"/>
  <c r="G9" i="4"/>
  <c r="H9" i="4"/>
  <c r="I9" i="4"/>
  <c r="G10" i="4"/>
  <c r="H10" i="4"/>
  <c r="I10" i="4"/>
  <c r="G11" i="4"/>
  <c r="H11" i="4"/>
  <c r="I11" i="4"/>
  <c r="G12" i="4"/>
  <c r="H12" i="4"/>
  <c r="I12" i="4"/>
  <c r="G13" i="4"/>
  <c r="H13" i="4"/>
  <c r="I13" i="4"/>
  <c r="G14" i="4"/>
  <c r="H14" i="4"/>
  <c r="I14" i="4"/>
  <c r="G15" i="4"/>
  <c r="H15" i="4"/>
  <c r="I15" i="4"/>
  <c r="G16" i="4"/>
  <c r="H16" i="4"/>
  <c r="I16" i="4"/>
  <c r="G17" i="4"/>
  <c r="H17" i="4"/>
  <c r="I17" i="4"/>
  <c r="G18" i="4"/>
  <c r="H18" i="4"/>
  <c r="I18" i="4"/>
  <c r="G19" i="4"/>
  <c r="H19" i="4"/>
  <c r="I19" i="4"/>
  <c r="G20" i="4"/>
  <c r="H20" i="4"/>
  <c r="I20" i="4"/>
  <c r="G21" i="4"/>
  <c r="H21" i="4"/>
  <c r="I21" i="4"/>
  <c r="G22" i="4"/>
  <c r="H22" i="4"/>
  <c r="I22" i="4"/>
  <c r="G23" i="4"/>
  <c r="H23" i="4"/>
  <c r="I23" i="4"/>
  <c r="G24" i="4"/>
  <c r="H24" i="4"/>
  <c r="I24" i="4"/>
  <c r="G25" i="4"/>
  <c r="H25" i="4"/>
  <c r="I25" i="4"/>
  <c r="G26" i="4"/>
  <c r="H26" i="4"/>
  <c r="I26" i="4"/>
  <c r="G27" i="4"/>
  <c r="H27" i="4"/>
  <c r="I27" i="4"/>
  <c r="G28" i="4"/>
  <c r="H28" i="4"/>
  <c r="I28" i="4"/>
  <c r="G29" i="4"/>
  <c r="H29" i="4"/>
  <c r="I29" i="4"/>
  <c r="G30" i="4"/>
  <c r="H30" i="4"/>
  <c r="I30" i="4"/>
  <c r="G31" i="4"/>
  <c r="H31" i="4"/>
  <c r="I31" i="4"/>
  <c r="G32" i="4"/>
  <c r="H32" i="4"/>
  <c r="I32" i="4"/>
  <c r="G33" i="4"/>
  <c r="H33" i="4"/>
  <c r="I33" i="4"/>
  <c r="G34" i="4"/>
  <c r="H34" i="4"/>
  <c r="I34" i="4"/>
  <c r="G35" i="4"/>
  <c r="H35" i="4"/>
  <c r="I35" i="4"/>
  <c r="G36" i="4"/>
  <c r="H36" i="4"/>
  <c r="I36" i="4"/>
  <c r="G37" i="4"/>
  <c r="H37" i="4"/>
  <c r="I37" i="4"/>
  <c r="G38" i="4"/>
  <c r="H38" i="4"/>
  <c r="I38" i="4"/>
  <c r="G39" i="4"/>
  <c r="H39" i="4"/>
  <c r="I39" i="4"/>
  <c r="G40" i="4"/>
  <c r="H40" i="4"/>
  <c r="I40" i="4"/>
  <c r="G41" i="4"/>
  <c r="H41" i="4"/>
  <c r="I41" i="4"/>
  <c r="G42" i="4"/>
  <c r="H42" i="4"/>
  <c r="I42" i="4"/>
  <c r="G43" i="4"/>
  <c r="H43" i="4"/>
  <c r="I43" i="4"/>
  <c r="G44" i="4"/>
  <c r="H44" i="4"/>
  <c r="I44" i="4"/>
  <c r="G45" i="4"/>
  <c r="H45" i="4"/>
  <c r="I45" i="4"/>
  <c r="G46" i="4"/>
  <c r="H46" i="4"/>
  <c r="I46" i="4"/>
  <c r="G47" i="4"/>
  <c r="H47" i="4"/>
  <c r="I47" i="4"/>
  <c r="H2" i="4"/>
  <c r="I2" i="4"/>
  <c r="G2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17" i="4"/>
  <c r="D10" i="4"/>
  <c r="D11" i="4"/>
  <c r="D12" i="4"/>
  <c r="D13" i="4"/>
  <c r="D14" i="4"/>
  <c r="D15" i="4"/>
  <c r="D16" i="4"/>
  <c r="D9" i="4"/>
  <c r="D3" i="4"/>
  <c r="D4" i="4"/>
  <c r="D5" i="4"/>
  <c r="D6" i="4"/>
  <c r="D7" i="4"/>
  <c r="D8" i="4"/>
  <c r="D2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17" i="4"/>
  <c r="C10" i="4"/>
  <c r="C11" i="4"/>
  <c r="C12" i="4"/>
  <c r="C13" i="4"/>
  <c r="C14" i="4"/>
  <c r="C15" i="4"/>
  <c r="C16" i="4"/>
  <c r="C9" i="4"/>
  <c r="C3" i="4"/>
  <c r="C4" i="4"/>
  <c r="C5" i="4"/>
  <c r="C6" i="4"/>
  <c r="C7" i="4"/>
  <c r="C8" i="4"/>
  <c r="C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2" i="4"/>
  <c r="G6" i="3"/>
  <c r="G7" i="3"/>
  <c r="G8" i="3"/>
  <c r="G9" i="3"/>
  <c r="I9" i="3" s="1"/>
  <c r="M9" i="3" s="1"/>
  <c r="G10" i="3"/>
  <c r="I10" i="3" s="1"/>
  <c r="M10" i="3" s="1"/>
  <c r="G11" i="3"/>
  <c r="G12" i="3"/>
  <c r="G13" i="3"/>
  <c r="I13" i="3" s="1"/>
  <c r="M13" i="3" s="1"/>
  <c r="G14" i="3"/>
  <c r="G15" i="3"/>
  <c r="G16" i="3"/>
  <c r="G17" i="3"/>
  <c r="I17" i="3" s="1"/>
  <c r="M17" i="3" s="1"/>
  <c r="G18" i="3"/>
  <c r="I18" i="3" s="1"/>
  <c r="M18" i="3" s="1"/>
  <c r="G19" i="3"/>
  <c r="G20" i="3"/>
  <c r="G21" i="3"/>
  <c r="I21" i="3" s="1"/>
  <c r="M21" i="3" s="1"/>
  <c r="G22" i="3"/>
  <c r="G23" i="3"/>
  <c r="G24" i="3"/>
  <c r="G25" i="3"/>
  <c r="I25" i="3" s="1"/>
  <c r="M25" i="3" s="1"/>
  <c r="G26" i="3"/>
  <c r="I26" i="3" s="1"/>
  <c r="M26" i="3" s="1"/>
  <c r="G27" i="3"/>
  <c r="G28" i="3"/>
  <c r="G29" i="3"/>
  <c r="I29" i="3" s="1"/>
  <c r="M29" i="3" s="1"/>
  <c r="G30" i="3"/>
  <c r="G31" i="3"/>
  <c r="G32" i="3"/>
  <c r="G33" i="3"/>
  <c r="I33" i="3" s="1"/>
  <c r="M33" i="3" s="1"/>
  <c r="G34" i="3"/>
  <c r="I34" i="3" s="1"/>
  <c r="M34" i="3" s="1"/>
  <c r="G35" i="3"/>
  <c r="I35" i="3" s="1"/>
  <c r="M35" i="3" s="1"/>
  <c r="G36" i="3"/>
  <c r="G37" i="3"/>
  <c r="I37" i="3" s="1"/>
  <c r="M37" i="3" s="1"/>
  <c r="G38" i="3"/>
  <c r="G39" i="3"/>
  <c r="G40" i="3"/>
  <c r="G41" i="3"/>
  <c r="I41" i="3" s="1"/>
  <c r="M41" i="3" s="1"/>
  <c r="G42" i="3"/>
  <c r="I42" i="3" s="1"/>
  <c r="M42" i="3" s="1"/>
  <c r="G43" i="3"/>
  <c r="I43" i="3" s="1"/>
  <c r="M43" i="3" s="1"/>
  <c r="G44" i="3"/>
  <c r="G45" i="3"/>
  <c r="I45" i="3" s="1"/>
  <c r="M45" i="3" s="1"/>
  <c r="G46" i="3"/>
  <c r="G47" i="3"/>
  <c r="G3" i="3"/>
  <c r="G4" i="3"/>
  <c r="G5" i="3"/>
  <c r="G2" i="3"/>
  <c r="I2" i="3" s="1"/>
  <c r="M2" i="3" s="1"/>
  <c r="I47" i="3"/>
  <c r="M47" i="3" s="1"/>
  <c r="D47" i="3"/>
  <c r="C47" i="3"/>
  <c r="B47" i="3"/>
  <c r="I46" i="3"/>
  <c r="M46" i="3" s="1"/>
  <c r="D46" i="3"/>
  <c r="C46" i="3"/>
  <c r="B46" i="3"/>
  <c r="D45" i="3"/>
  <c r="C45" i="3"/>
  <c r="B45" i="3"/>
  <c r="I44" i="3"/>
  <c r="M44" i="3" s="1"/>
  <c r="D44" i="3"/>
  <c r="C44" i="3"/>
  <c r="B44" i="3"/>
  <c r="D43" i="3"/>
  <c r="C43" i="3"/>
  <c r="B43" i="3"/>
  <c r="D42" i="3"/>
  <c r="C42" i="3"/>
  <c r="B42" i="3"/>
  <c r="D41" i="3"/>
  <c r="C41" i="3"/>
  <c r="B41" i="3"/>
  <c r="I40" i="3"/>
  <c r="M40" i="3" s="1"/>
  <c r="D40" i="3"/>
  <c r="C40" i="3"/>
  <c r="B40" i="3"/>
  <c r="I39" i="3"/>
  <c r="M39" i="3" s="1"/>
  <c r="D39" i="3"/>
  <c r="C39" i="3"/>
  <c r="B39" i="3"/>
  <c r="I38" i="3"/>
  <c r="M38" i="3" s="1"/>
  <c r="D38" i="3"/>
  <c r="C38" i="3"/>
  <c r="B38" i="3"/>
  <c r="D37" i="3"/>
  <c r="C37" i="3"/>
  <c r="B37" i="3"/>
  <c r="I36" i="3"/>
  <c r="M36" i="3" s="1"/>
  <c r="D36" i="3"/>
  <c r="C36" i="3"/>
  <c r="B36" i="3"/>
  <c r="D35" i="3"/>
  <c r="C35" i="3"/>
  <c r="B35" i="3"/>
  <c r="D34" i="3"/>
  <c r="C34" i="3"/>
  <c r="B34" i="3"/>
  <c r="D33" i="3"/>
  <c r="C33" i="3"/>
  <c r="B33" i="3"/>
  <c r="I32" i="3"/>
  <c r="M32" i="3" s="1"/>
  <c r="D32" i="3"/>
  <c r="C32" i="3"/>
  <c r="B32" i="3"/>
  <c r="I31" i="3"/>
  <c r="M31" i="3" s="1"/>
  <c r="D31" i="3"/>
  <c r="C31" i="3"/>
  <c r="B31" i="3"/>
  <c r="I30" i="3"/>
  <c r="M30" i="3" s="1"/>
  <c r="D30" i="3"/>
  <c r="C30" i="3"/>
  <c r="B30" i="3"/>
  <c r="D29" i="3"/>
  <c r="C29" i="3"/>
  <c r="B29" i="3"/>
  <c r="I28" i="3"/>
  <c r="M28" i="3" s="1"/>
  <c r="D28" i="3"/>
  <c r="C28" i="3"/>
  <c r="B28" i="3"/>
  <c r="I27" i="3"/>
  <c r="M27" i="3" s="1"/>
  <c r="D27" i="3"/>
  <c r="C27" i="3"/>
  <c r="B27" i="3"/>
  <c r="D26" i="3"/>
  <c r="C26" i="3"/>
  <c r="B26" i="3"/>
  <c r="D25" i="3"/>
  <c r="C25" i="3"/>
  <c r="B25" i="3"/>
  <c r="I24" i="3"/>
  <c r="M24" i="3" s="1"/>
  <c r="D24" i="3"/>
  <c r="C24" i="3"/>
  <c r="B24" i="3"/>
  <c r="I23" i="3"/>
  <c r="M23" i="3" s="1"/>
  <c r="D23" i="3"/>
  <c r="C23" i="3"/>
  <c r="B23" i="3"/>
  <c r="I22" i="3"/>
  <c r="M22" i="3" s="1"/>
  <c r="D22" i="3"/>
  <c r="C22" i="3"/>
  <c r="B22" i="3"/>
  <c r="D21" i="3"/>
  <c r="C21" i="3"/>
  <c r="B21" i="3"/>
  <c r="I20" i="3"/>
  <c r="M20" i="3" s="1"/>
  <c r="D20" i="3"/>
  <c r="C20" i="3"/>
  <c r="B20" i="3"/>
  <c r="I19" i="3"/>
  <c r="M19" i="3" s="1"/>
  <c r="D19" i="3"/>
  <c r="C19" i="3"/>
  <c r="B19" i="3"/>
  <c r="D18" i="3"/>
  <c r="C18" i="3"/>
  <c r="B18" i="3"/>
  <c r="D17" i="3"/>
  <c r="C17" i="3"/>
  <c r="B17" i="3"/>
  <c r="I16" i="3"/>
  <c r="M16" i="3" s="1"/>
  <c r="D16" i="3"/>
  <c r="C16" i="3"/>
  <c r="B16" i="3"/>
  <c r="I15" i="3"/>
  <c r="M15" i="3" s="1"/>
  <c r="D15" i="3"/>
  <c r="C15" i="3"/>
  <c r="B15" i="3"/>
  <c r="I14" i="3"/>
  <c r="M14" i="3" s="1"/>
  <c r="D14" i="3"/>
  <c r="C14" i="3"/>
  <c r="B14" i="3"/>
  <c r="D13" i="3"/>
  <c r="C13" i="3"/>
  <c r="B13" i="3"/>
  <c r="I12" i="3"/>
  <c r="M12" i="3" s="1"/>
  <c r="D12" i="3"/>
  <c r="C12" i="3"/>
  <c r="B12" i="3"/>
  <c r="I11" i="3"/>
  <c r="M11" i="3" s="1"/>
  <c r="D11" i="3"/>
  <c r="C11" i="3"/>
  <c r="B11" i="3"/>
  <c r="D10" i="3"/>
  <c r="C10" i="3"/>
  <c r="B10" i="3"/>
  <c r="D9" i="3"/>
  <c r="C9" i="3"/>
  <c r="B9" i="3"/>
  <c r="I8" i="3"/>
  <c r="M8" i="3" s="1"/>
  <c r="D8" i="3"/>
  <c r="C8" i="3"/>
  <c r="B8" i="3"/>
  <c r="I7" i="3"/>
  <c r="M7" i="3" s="1"/>
  <c r="D7" i="3"/>
  <c r="C7" i="3"/>
  <c r="B7" i="3"/>
  <c r="I6" i="3"/>
  <c r="M6" i="3" s="1"/>
  <c r="D6" i="3"/>
  <c r="C6" i="3"/>
  <c r="B6" i="3"/>
  <c r="I5" i="3"/>
  <c r="M5" i="3" s="1"/>
  <c r="D5" i="3"/>
  <c r="C5" i="3"/>
  <c r="B5" i="3"/>
  <c r="I4" i="3"/>
  <c r="M4" i="3" s="1"/>
  <c r="D4" i="3"/>
  <c r="C4" i="3"/>
  <c r="B4" i="3"/>
  <c r="I3" i="3"/>
  <c r="M3" i="3" s="1"/>
  <c r="D3" i="3"/>
  <c r="C3" i="3"/>
  <c r="B3" i="3"/>
  <c r="D2" i="3"/>
  <c r="C2" i="3"/>
  <c r="B2" i="3"/>
  <c r="G3" i="2"/>
  <c r="H3" i="2" s="1"/>
  <c r="G4" i="2"/>
  <c r="I4" i="2" s="1"/>
  <c r="G5" i="2"/>
  <c r="I5" i="2" s="1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L12" i="2" s="1"/>
  <c r="G13" i="2"/>
  <c r="H13" i="2" s="1"/>
  <c r="G14" i="2"/>
  <c r="I14" i="2" s="1"/>
  <c r="G15" i="2"/>
  <c r="I15" i="2" s="1"/>
  <c r="G16" i="2"/>
  <c r="H16" i="2" s="1"/>
  <c r="G17" i="2"/>
  <c r="H17" i="2" s="1"/>
  <c r="G18" i="2"/>
  <c r="H18" i="2" s="1"/>
  <c r="G19" i="2"/>
  <c r="H19" i="2" s="1"/>
  <c r="G20" i="2"/>
  <c r="H20" i="2" s="1"/>
  <c r="L20" i="2" s="1"/>
  <c r="G21" i="2"/>
  <c r="H21" i="2" s="1"/>
  <c r="G22" i="2"/>
  <c r="I22" i="2" s="1"/>
  <c r="G23" i="2"/>
  <c r="I23" i="2" s="1"/>
  <c r="G24" i="2"/>
  <c r="H24" i="2" s="1"/>
  <c r="L24" i="2" s="1"/>
  <c r="G25" i="2"/>
  <c r="H25" i="2" s="1"/>
  <c r="L25" i="2" s="1"/>
  <c r="G26" i="2"/>
  <c r="H26" i="2" s="1"/>
  <c r="G27" i="2"/>
  <c r="H27" i="2" s="1"/>
  <c r="G28" i="2"/>
  <c r="H28" i="2" s="1"/>
  <c r="L28" i="2" s="1"/>
  <c r="G29" i="2"/>
  <c r="H29" i="2" s="1"/>
  <c r="G30" i="2"/>
  <c r="I30" i="2" s="1"/>
  <c r="G31" i="2"/>
  <c r="I31" i="2" s="1"/>
  <c r="G32" i="2"/>
  <c r="H32" i="2" s="1"/>
  <c r="L32" i="2" s="1"/>
  <c r="G33" i="2"/>
  <c r="H33" i="2" s="1"/>
  <c r="L33" i="2" s="1"/>
  <c r="G34" i="2"/>
  <c r="H34" i="2" s="1"/>
  <c r="G35" i="2"/>
  <c r="H35" i="2" s="1"/>
  <c r="G36" i="2"/>
  <c r="H36" i="2" s="1"/>
  <c r="L36" i="2" s="1"/>
  <c r="G37" i="2"/>
  <c r="H37" i="2" s="1"/>
  <c r="G38" i="2"/>
  <c r="I38" i="2" s="1"/>
  <c r="G39" i="2"/>
  <c r="I39" i="2" s="1"/>
  <c r="G40" i="2"/>
  <c r="H40" i="2" s="1"/>
  <c r="L40" i="2" s="1"/>
  <c r="G41" i="2"/>
  <c r="H41" i="2" s="1"/>
  <c r="L41" i="2" s="1"/>
  <c r="G42" i="2"/>
  <c r="H42" i="2" s="1"/>
  <c r="G43" i="2"/>
  <c r="H43" i="2" s="1"/>
  <c r="G44" i="2"/>
  <c r="H44" i="2" s="1"/>
  <c r="L44" i="2" s="1"/>
  <c r="G45" i="2"/>
  <c r="H45" i="2" s="1"/>
  <c r="G46" i="2"/>
  <c r="I46" i="2" s="1"/>
  <c r="G47" i="2"/>
  <c r="I47" i="2" s="1"/>
  <c r="G2" i="2"/>
  <c r="H2" i="2" s="1"/>
  <c r="B3" i="2"/>
  <c r="C3" i="2" s="1"/>
  <c r="B4" i="2"/>
  <c r="C4" i="2" s="1"/>
  <c r="B5" i="2"/>
  <c r="C5" i="2" s="1"/>
  <c r="B6" i="2"/>
  <c r="C6" i="2" s="1"/>
  <c r="B7" i="2"/>
  <c r="D7" i="2" s="1"/>
  <c r="B8" i="2"/>
  <c r="D8" i="2" s="1"/>
  <c r="B9" i="2"/>
  <c r="D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D15" i="2" s="1"/>
  <c r="M15" i="2" s="1"/>
  <c r="B16" i="2"/>
  <c r="D16" i="2" s="1"/>
  <c r="B17" i="2"/>
  <c r="D17" i="2" s="1"/>
  <c r="B18" i="2"/>
  <c r="D18" i="2" s="1"/>
  <c r="B19" i="2"/>
  <c r="D19" i="2" s="1"/>
  <c r="B20" i="2"/>
  <c r="C20" i="2" s="1"/>
  <c r="B21" i="2"/>
  <c r="D21" i="2" s="1"/>
  <c r="B22" i="2"/>
  <c r="D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D29" i="2" s="1"/>
  <c r="B30" i="2"/>
  <c r="D30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37" i="2"/>
  <c r="D37" i="2" s="1"/>
  <c r="B38" i="2"/>
  <c r="D38" i="2" s="1"/>
  <c r="B39" i="2"/>
  <c r="C39" i="2" s="1"/>
  <c r="B40" i="2"/>
  <c r="C40" i="2" s="1"/>
  <c r="B41" i="2"/>
  <c r="C41" i="2" s="1"/>
  <c r="B42" i="2"/>
  <c r="C42" i="2" s="1"/>
  <c r="B43" i="2"/>
  <c r="C43" i="2" s="1"/>
  <c r="B44" i="2"/>
  <c r="C44" i="2" s="1"/>
  <c r="B45" i="2"/>
  <c r="D45" i="2" s="1"/>
  <c r="B46" i="2"/>
  <c r="D46" i="2" s="1"/>
  <c r="B47" i="2"/>
  <c r="C47" i="2" s="1"/>
  <c r="B2" i="2"/>
  <c r="D2" i="2" s="1"/>
  <c r="M40" i="1"/>
  <c r="M41" i="1" s="1"/>
  <c r="M42" i="1" s="1"/>
  <c r="M43" i="1" s="1"/>
  <c r="M44" i="1" s="1"/>
  <c r="M45" i="1" s="1"/>
  <c r="M46" i="1" s="1"/>
  <c r="M47" i="1" s="1"/>
  <c r="M48" i="1" s="1"/>
  <c r="M39" i="1"/>
  <c r="N31" i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O32" i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31" i="1"/>
  <c r="L44" i="8" l="1"/>
  <c r="L36" i="8"/>
  <c r="L28" i="8"/>
  <c r="L47" i="8"/>
  <c r="L39" i="8"/>
  <c r="L31" i="8"/>
  <c r="L23" i="8"/>
  <c r="M22" i="8"/>
  <c r="L46" i="8"/>
  <c r="L38" i="8"/>
  <c r="L30" i="8"/>
  <c r="M23" i="8"/>
  <c r="M43" i="8"/>
  <c r="M31" i="8"/>
  <c r="M27" i="8"/>
  <c r="M46" i="8"/>
  <c r="M38" i="8"/>
  <c r="M30" i="8"/>
  <c r="I45" i="9"/>
  <c r="M45" i="9" s="1"/>
  <c r="I37" i="9"/>
  <c r="M37" i="9" s="1"/>
  <c r="I29" i="9"/>
  <c r="M29" i="9" s="1"/>
  <c r="M44" i="8"/>
  <c r="M36" i="8"/>
  <c r="M28" i="8"/>
  <c r="L18" i="7"/>
  <c r="D18" i="7"/>
  <c r="L20" i="7"/>
  <c r="D20" i="7"/>
  <c r="L22" i="7"/>
  <c r="D22" i="7"/>
  <c r="M22" i="7" s="1"/>
  <c r="L24" i="7"/>
  <c r="D24" i="7"/>
  <c r="M24" i="7" s="1"/>
  <c r="L26" i="7"/>
  <c r="D26" i="7"/>
  <c r="L28" i="7"/>
  <c r="D28" i="7"/>
  <c r="L30" i="7"/>
  <c r="D30" i="7"/>
  <c r="M30" i="7" s="1"/>
  <c r="L32" i="7"/>
  <c r="D32" i="7"/>
  <c r="L34" i="7"/>
  <c r="D34" i="7"/>
  <c r="L36" i="7"/>
  <c r="D36" i="7"/>
  <c r="L38" i="7"/>
  <c r="D38" i="7"/>
  <c r="M38" i="7" s="1"/>
  <c r="L40" i="7"/>
  <c r="D40" i="7"/>
  <c r="M40" i="7" s="1"/>
  <c r="L42" i="7"/>
  <c r="D42" i="7"/>
  <c r="L44" i="7"/>
  <c r="D44" i="7"/>
  <c r="L46" i="7"/>
  <c r="D46" i="7"/>
  <c r="M46" i="7" s="1"/>
  <c r="M2" i="7"/>
  <c r="M4" i="7"/>
  <c r="M6" i="7"/>
  <c r="M8" i="7"/>
  <c r="M10" i="7"/>
  <c r="M12" i="7"/>
  <c r="M14" i="7"/>
  <c r="M16" i="7"/>
  <c r="M18" i="7"/>
  <c r="M20" i="7"/>
  <c r="M26" i="7"/>
  <c r="M28" i="7"/>
  <c r="M32" i="7"/>
  <c r="M34" i="7"/>
  <c r="M36" i="7"/>
  <c r="M42" i="7"/>
  <c r="M44" i="7"/>
  <c r="L17" i="7"/>
  <c r="D17" i="7"/>
  <c r="L19" i="7"/>
  <c r="D19" i="7"/>
  <c r="L21" i="7"/>
  <c r="D21" i="7"/>
  <c r="M21" i="7" s="1"/>
  <c r="L23" i="7"/>
  <c r="D23" i="7"/>
  <c r="L25" i="7"/>
  <c r="D25" i="7"/>
  <c r="L27" i="7"/>
  <c r="D27" i="7"/>
  <c r="L29" i="7"/>
  <c r="D29" i="7"/>
  <c r="L31" i="7"/>
  <c r="D31" i="7"/>
  <c r="M31" i="7" s="1"/>
  <c r="L33" i="7"/>
  <c r="D33" i="7"/>
  <c r="L35" i="7"/>
  <c r="D35" i="7"/>
  <c r="L37" i="7"/>
  <c r="D37" i="7"/>
  <c r="M37" i="7" s="1"/>
  <c r="L39" i="7"/>
  <c r="D39" i="7"/>
  <c r="L41" i="7"/>
  <c r="D41" i="7"/>
  <c r="L43" i="7"/>
  <c r="D43" i="7"/>
  <c r="L45" i="7"/>
  <c r="D45" i="7"/>
  <c r="L47" i="7"/>
  <c r="D47" i="7"/>
  <c r="M47" i="7" s="1"/>
  <c r="M3" i="7"/>
  <c r="M5" i="7"/>
  <c r="M7" i="7"/>
  <c r="M9" i="7"/>
  <c r="M11" i="7"/>
  <c r="M13" i="7"/>
  <c r="M15" i="7"/>
  <c r="M17" i="7"/>
  <c r="M19" i="7"/>
  <c r="M23" i="7"/>
  <c r="M25" i="7"/>
  <c r="M27" i="7"/>
  <c r="M29" i="7"/>
  <c r="M33" i="7"/>
  <c r="M35" i="7"/>
  <c r="M39" i="7"/>
  <c r="M41" i="7"/>
  <c r="M43" i="7"/>
  <c r="M45" i="7"/>
  <c r="C2" i="7"/>
  <c r="L2" i="7" s="1"/>
  <c r="C3" i="7"/>
  <c r="L3" i="7" s="1"/>
  <c r="C4" i="7"/>
  <c r="L4" i="7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L16" i="7" s="1"/>
  <c r="L11" i="5"/>
  <c r="L13" i="5"/>
  <c r="L37" i="5"/>
  <c r="L45" i="5"/>
  <c r="M25" i="5"/>
  <c r="M33" i="5"/>
  <c r="M41" i="5"/>
  <c r="C3" i="5"/>
  <c r="L3" i="5" s="1"/>
  <c r="C5" i="5"/>
  <c r="L5" i="5" s="1"/>
  <c r="C7" i="5"/>
  <c r="L7" i="5" s="1"/>
  <c r="C9" i="5"/>
  <c r="L9" i="5" s="1"/>
  <c r="C12" i="5"/>
  <c r="L12" i="5" s="1"/>
  <c r="C14" i="5"/>
  <c r="L14" i="5" s="1"/>
  <c r="C15" i="5"/>
  <c r="L15" i="5" s="1"/>
  <c r="C17" i="5"/>
  <c r="L17" i="5" s="1"/>
  <c r="C19" i="5"/>
  <c r="L19" i="5" s="1"/>
  <c r="C21" i="5"/>
  <c r="L21" i="5" s="1"/>
  <c r="C23" i="5"/>
  <c r="L23" i="5" s="1"/>
  <c r="C25" i="5"/>
  <c r="L25" i="5" s="1"/>
  <c r="C27" i="5"/>
  <c r="L27" i="5" s="1"/>
  <c r="C29" i="5"/>
  <c r="L29" i="5" s="1"/>
  <c r="C31" i="5"/>
  <c r="L31" i="5" s="1"/>
  <c r="C33" i="5"/>
  <c r="L33" i="5" s="1"/>
  <c r="C35" i="5"/>
  <c r="L35" i="5" s="1"/>
  <c r="C36" i="5"/>
  <c r="L36" i="5" s="1"/>
  <c r="C38" i="5"/>
  <c r="L38" i="5" s="1"/>
  <c r="C39" i="5"/>
  <c r="L39" i="5" s="1"/>
  <c r="C40" i="5"/>
  <c r="L40" i="5" s="1"/>
  <c r="C41" i="5"/>
  <c r="L41" i="5" s="1"/>
  <c r="C42" i="5"/>
  <c r="L42" i="5" s="1"/>
  <c r="C43" i="5"/>
  <c r="L43" i="5" s="1"/>
  <c r="C44" i="5"/>
  <c r="L44" i="5" s="1"/>
  <c r="C47" i="5"/>
  <c r="L47" i="5" s="1"/>
  <c r="D2" i="5"/>
  <c r="M2" i="5" s="1"/>
  <c r="D4" i="5"/>
  <c r="M4" i="5" s="1"/>
  <c r="D6" i="5"/>
  <c r="M6" i="5" s="1"/>
  <c r="D8" i="5"/>
  <c r="M8" i="5" s="1"/>
  <c r="D10" i="5"/>
  <c r="M10" i="5" s="1"/>
  <c r="D11" i="5"/>
  <c r="M11" i="5" s="1"/>
  <c r="D13" i="5"/>
  <c r="M13" i="5" s="1"/>
  <c r="D16" i="5"/>
  <c r="M16" i="5" s="1"/>
  <c r="D18" i="5"/>
  <c r="M18" i="5" s="1"/>
  <c r="D20" i="5"/>
  <c r="M20" i="5" s="1"/>
  <c r="D22" i="5"/>
  <c r="M22" i="5" s="1"/>
  <c r="D24" i="5"/>
  <c r="M24" i="5" s="1"/>
  <c r="D26" i="5"/>
  <c r="M26" i="5" s="1"/>
  <c r="D28" i="5"/>
  <c r="M28" i="5" s="1"/>
  <c r="D30" i="5"/>
  <c r="M30" i="5" s="1"/>
  <c r="D32" i="5"/>
  <c r="M32" i="5" s="1"/>
  <c r="D34" i="5"/>
  <c r="M34" i="5" s="1"/>
  <c r="D37" i="5"/>
  <c r="M37" i="5" s="1"/>
  <c r="D45" i="5"/>
  <c r="M45" i="5" s="1"/>
  <c r="D46" i="5"/>
  <c r="M46" i="5" s="1"/>
  <c r="H2" i="3"/>
  <c r="L2" i="3" s="1"/>
  <c r="H3" i="3"/>
  <c r="L3" i="3" s="1"/>
  <c r="H4" i="3"/>
  <c r="L4" i="3" s="1"/>
  <c r="H5" i="3"/>
  <c r="L5" i="3" s="1"/>
  <c r="H6" i="3"/>
  <c r="L6" i="3" s="1"/>
  <c r="H7" i="3"/>
  <c r="L7" i="3" s="1"/>
  <c r="H8" i="3"/>
  <c r="L8" i="3" s="1"/>
  <c r="H9" i="3"/>
  <c r="L9" i="3" s="1"/>
  <c r="H10" i="3"/>
  <c r="L10" i="3" s="1"/>
  <c r="H11" i="3"/>
  <c r="L11" i="3" s="1"/>
  <c r="H12" i="3"/>
  <c r="L12" i="3" s="1"/>
  <c r="H13" i="3"/>
  <c r="L13" i="3" s="1"/>
  <c r="H14" i="3"/>
  <c r="L14" i="3" s="1"/>
  <c r="H15" i="3"/>
  <c r="L15" i="3" s="1"/>
  <c r="H16" i="3"/>
  <c r="L16" i="3" s="1"/>
  <c r="H17" i="3"/>
  <c r="L17" i="3" s="1"/>
  <c r="H18" i="3"/>
  <c r="L18" i="3" s="1"/>
  <c r="H19" i="3"/>
  <c r="L19" i="3" s="1"/>
  <c r="H20" i="3"/>
  <c r="L20" i="3" s="1"/>
  <c r="H21" i="3"/>
  <c r="L21" i="3" s="1"/>
  <c r="H22" i="3"/>
  <c r="L22" i="3" s="1"/>
  <c r="H23" i="3"/>
  <c r="L23" i="3" s="1"/>
  <c r="H24" i="3"/>
  <c r="L24" i="3" s="1"/>
  <c r="H25" i="3"/>
  <c r="L25" i="3" s="1"/>
  <c r="H26" i="3"/>
  <c r="L26" i="3" s="1"/>
  <c r="H27" i="3"/>
  <c r="L27" i="3" s="1"/>
  <c r="H28" i="3"/>
  <c r="L28" i="3" s="1"/>
  <c r="H29" i="3"/>
  <c r="L29" i="3" s="1"/>
  <c r="H30" i="3"/>
  <c r="L30" i="3" s="1"/>
  <c r="H31" i="3"/>
  <c r="L31" i="3" s="1"/>
  <c r="H32" i="3"/>
  <c r="L32" i="3" s="1"/>
  <c r="H33" i="3"/>
  <c r="L33" i="3" s="1"/>
  <c r="H34" i="3"/>
  <c r="L34" i="3" s="1"/>
  <c r="H35" i="3"/>
  <c r="L35" i="3" s="1"/>
  <c r="H36" i="3"/>
  <c r="L36" i="3" s="1"/>
  <c r="H37" i="3"/>
  <c r="L37" i="3" s="1"/>
  <c r="H38" i="3"/>
  <c r="L38" i="3" s="1"/>
  <c r="H39" i="3"/>
  <c r="L39" i="3" s="1"/>
  <c r="H40" i="3"/>
  <c r="L40" i="3" s="1"/>
  <c r="H41" i="3"/>
  <c r="L41" i="3" s="1"/>
  <c r="H42" i="3"/>
  <c r="L42" i="3" s="1"/>
  <c r="H43" i="3"/>
  <c r="L43" i="3" s="1"/>
  <c r="H44" i="3"/>
  <c r="L44" i="3" s="1"/>
  <c r="H45" i="3"/>
  <c r="L45" i="3" s="1"/>
  <c r="H46" i="3"/>
  <c r="L46" i="3" s="1"/>
  <c r="H47" i="3"/>
  <c r="L47" i="3" s="1"/>
  <c r="L43" i="2"/>
  <c r="L35" i="2"/>
  <c r="L27" i="2"/>
  <c r="L11" i="2"/>
  <c r="L3" i="2"/>
  <c r="L42" i="2"/>
  <c r="L34" i="2"/>
  <c r="L26" i="2"/>
  <c r="L10" i="2"/>
  <c r="H47" i="2"/>
  <c r="L47" i="2" s="1"/>
  <c r="M46" i="2"/>
  <c r="M38" i="2"/>
  <c r="M30" i="2"/>
  <c r="M22" i="2"/>
  <c r="L6" i="2"/>
  <c r="L13" i="2"/>
  <c r="I45" i="2"/>
  <c r="M45" i="2" s="1"/>
  <c r="I28" i="2"/>
  <c r="H39" i="2"/>
  <c r="L39" i="2" s="1"/>
  <c r="I27" i="2"/>
  <c r="M27" i="2" s="1"/>
  <c r="H31" i="2"/>
  <c r="L31" i="2" s="1"/>
  <c r="I21" i="2"/>
  <c r="M21" i="2" s="1"/>
  <c r="H15" i="2"/>
  <c r="I20" i="2"/>
  <c r="I44" i="2"/>
  <c r="I35" i="2"/>
  <c r="I7" i="2"/>
  <c r="M7" i="2" s="1"/>
  <c r="I19" i="2"/>
  <c r="M19" i="2" s="1"/>
  <c r="I2" i="2"/>
  <c r="M2" i="2" s="1"/>
  <c r="I9" i="2"/>
  <c r="M9" i="2" s="1"/>
  <c r="I37" i="2"/>
  <c r="M37" i="2" s="1"/>
  <c r="I26" i="2"/>
  <c r="I41" i="2"/>
  <c r="I8" i="2"/>
  <c r="M8" i="2" s="1"/>
  <c r="I36" i="2"/>
  <c r="M36" i="2" s="1"/>
  <c r="I25" i="2"/>
  <c r="M25" i="2" s="1"/>
  <c r="I34" i="2"/>
  <c r="I33" i="2"/>
  <c r="H23" i="2"/>
  <c r="L23" i="2" s="1"/>
  <c r="I43" i="2"/>
  <c r="I29" i="2"/>
  <c r="M29" i="2" s="1"/>
  <c r="I18" i="2"/>
  <c r="M18" i="2" s="1"/>
  <c r="I42" i="2"/>
  <c r="I17" i="2"/>
  <c r="M17" i="2" s="1"/>
  <c r="H38" i="2"/>
  <c r="I6" i="2"/>
  <c r="H4" i="2"/>
  <c r="L4" i="2" s="1"/>
  <c r="I12" i="2"/>
  <c r="I13" i="2"/>
  <c r="I40" i="2"/>
  <c r="I32" i="2"/>
  <c r="I24" i="2"/>
  <c r="I16" i="2"/>
  <c r="M16" i="2" s="1"/>
  <c r="H30" i="2"/>
  <c r="H5" i="2"/>
  <c r="L5" i="2" s="1"/>
  <c r="I11" i="2"/>
  <c r="H46" i="2"/>
  <c r="L46" i="2" s="1"/>
  <c r="H22" i="2"/>
  <c r="H14" i="2"/>
  <c r="L14" i="2" s="1"/>
  <c r="I3" i="2"/>
  <c r="M3" i="2" s="1"/>
  <c r="I10" i="2"/>
  <c r="C2" i="2"/>
  <c r="L2" i="2" s="1"/>
  <c r="C17" i="2"/>
  <c r="L17" i="2" s="1"/>
  <c r="C15" i="2"/>
  <c r="D34" i="2"/>
  <c r="C16" i="2"/>
  <c r="L16" i="2" s="1"/>
  <c r="D33" i="2"/>
  <c r="D32" i="2"/>
  <c r="D42" i="2"/>
  <c r="C8" i="2"/>
  <c r="L8" i="2" s="1"/>
  <c r="D27" i="2"/>
  <c r="C7" i="2"/>
  <c r="L7" i="2" s="1"/>
  <c r="D40" i="2"/>
  <c r="D26" i="2"/>
  <c r="D44" i="2"/>
  <c r="C9" i="2"/>
  <c r="L9" i="2" s="1"/>
  <c r="D28" i="2"/>
  <c r="D41" i="2"/>
  <c r="C19" i="2"/>
  <c r="L19" i="2" s="1"/>
  <c r="D36" i="2"/>
  <c r="D25" i="2"/>
  <c r="D43" i="2"/>
  <c r="C18" i="2"/>
  <c r="L18" i="2" s="1"/>
  <c r="D35" i="2"/>
  <c r="D24" i="2"/>
  <c r="C46" i="2"/>
  <c r="C30" i="2"/>
  <c r="C37" i="2"/>
  <c r="L37" i="2" s="1"/>
  <c r="C21" i="2"/>
  <c r="L21" i="2" s="1"/>
  <c r="D4" i="2"/>
  <c r="M4" i="2" s="1"/>
  <c r="D10" i="2"/>
  <c r="D13" i="2"/>
  <c r="D47" i="2"/>
  <c r="M47" i="2" s="1"/>
  <c r="D39" i="2"/>
  <c r="M39" i="2" s="1"/>
  <c r="D31" i="2"/>
  <c r="M31" i="2" s="1"/>
  <c r="D23" i="2"/>
  <c r="M23" i="2" s="1"/>
  <c r="C38" i="2"/>
  <c r="C22" i="2"/>
  <c r="C45" i="2"/>
  <c r="L45" i="2" s="1"/>
  <c r="C29" i="2"/>
  <c r="L29" i="2" s="1"/>
  <c r="D6" i="2"/>
  <c r="D5" i="2"/>
  <c r="M5" i="2" s="1"/>
  <c r="D12" i="2"/>
  <c r="D14" i="2"/>
  <c r="M14" i="2" s="1"/>
  <c r="D11" i="2"/>
  <c r="D3" i="2"/>
  <c r="D20" i="2"/>
  <c r="M40" i="2" l="1"/>
  <c r="M41" i="2"/>
  <c r="L15" i="2"/>
  <c r="M10" i="2"/>
  <c r="L38" i="2"/>
  <c r="M34" i="2"/>
  <c r="L22" i="2"/>
  <c r="M44" i="2"/>
  <c r="M32" i="2"/>
  <c r="M35" i="2"/>
  <c r="M28" i="2"/>
  <c r="M13" i="2"/>
  <c r="M11" i="2"/>
  <c r="M12" i="2"/>
  <c r="M43" i="2"/>
  <c r="M26" i="2"/>
  <c r="M20" i="2"/>
  <c r="M24" i="2"/>
  <c r="M42" i="2"/>
  <c r="L30" i="2"/>
  <c r="M6" i="2"/>
  <c r="M33" i="2"/>
</calcChain>
</file>

<file path=xl/sharedStrings.xml><?xml version="1.0" encoding="utf-8"?>
<sst xmlns="http://schemas.openxmlformats.org/spreadsheetml/2006/main" count="159" uniqueCount="53">
  <si>
    <t>E1-E2-E3</t>
  </si>
  <si>
    <t>D1-D2-D3</t>
  </si>
  <si>
    <t>C1-C2</t>
  </si>
  <si>
    <t>C1-C2-C3</t>
  </si>
  <si>
    <t>Barema's krachtlijnen Kelchtermans zonder haard- of standplaatstoelage, 100% jaarsalaris</t>
  </si>
  <si>
    <t>Vlaams Personeelsstatuut, art. VII.18</t>
  </si>
  <si>
    <t>Bruto salaris tot</t>
  </si>
  <si>
    <t>Haardtoelage</t>
  </si>
  <si>
    <t>Standplaatstoelage</t>
  </si>
  <si>
    <t>oorspronkelijke bedragen op jaarbasis</t>
  </si>
  <si>
    <t>actuele bedragen op jaarbasis (okt. 2021)</t>
  </si>
  <si>
    <t>op maandbasis (okt. 2021)</t>
  </si>
  <si>
    <t xml:space="preserve">oorspronkelijke bedragen op jaarbasis </t>
  </si>
  <si>
    <t>Haard &amp; Standplaats toelage</t>
  </si>
  <si>
    <t>IFIC voorafnames nieuwe barema's zonder haard &amp; standplaatstoelage aan 100%, jaarsalaris</t>
  </si>
  <si>
    <t>Nieuw barema kinderbegeleider</t>
  </si>
  <si>
    <t>Anciënniteit</t>
  </si>
  <si>
    <t>Nieuw barema verzorgende gezinszorg</t>
  </si>
  <si>
    <t>Nieuw barema logistiek medewerker aanvullende thuiszorg</t>
  </si>
  <si>
    <t>Vlaamse lokale besturen</t>
  </si>
  <si>
    <t>Nieuwe Gemeentewet, art. 148 =&gt; VPS</t>
  </si>
  <si>
    <t xml:space="preserve">bedragen aan 100% </t>
  </si>
  <si>
    <t>basis 1988 = 100</t>
  </si>
  <si>
    <t>Huidig indexcijfer vanaf 1.10.2021</t>
  </si>
  <si>
    <t>Kelchtermans barema D1-D2-D3, geïndexeerd met haardtoelage, jaarsalaris</t>
  </si>
  <si>
    <t>Kelchtermans barema D1-D2-D3, geïndexeerd met standplaatstoelage, jaarsalaris</t>
  </si>
  <si>
    <t>Kelchtermans barema D1-D2-D3, geïndexeerd, jaarsalaris (zonder haard of standplaatstoelage)</t>
  </si>
  <si>
    <t>Nieuw barema kinderbegeleider, geïndexeerd, jaarsalaris (zonder haard- en standplaatstoelage)</t>
  </si>
  <si>
    <t>Nieuw barema kinderbegeleider, geïndexeerd met haardtoelage, jaarsalaris</t>
  </si>
  <si>
    <t>Nieuw barema kinderbegeleider, geïndexeerd met standplaatstoelage, jaarsalaris</t>
  </si>
  <si>
    <t>Vergelijking: nieuw barema (inclusief haardtoelage) - D barema (inclusief haardtoelage) op jaarbasis</t>
  </si>
  <si>
    <t>Vergelijking: nieuw barema (inclusief standplaatstoelage) - D barema (inclusief standplaatstoelage) op jaarbasis</t>
  </si>
  <si>
    <t>Nieuw barema verzorgende, geïndexeerd, jaarsalaris (zonder haard- en standplaatstoelage)</t>
  </si>
  <si>
    <t>Nieuw barema verzorgende, geïndexeerd met haardtoelage, jaarsalaris</t>
  </si>
  <si>
    <t>Nieuw barema verzorgende, geïndexeerd met standplaatstoelage, jaarsalaris</t>
  </si>
  <si>
    <t>Kelchtermans barema C1-C2 , geïndexeerd, jaarsalaris (zonder haard of standplaatstoelage)</t>
  </si>
  <si>
    <t>Kelchtermans barema C1-C2, geïndexeerd met haardtoelage, jaarsalaris</t>
  </si>
  <si>
    <t>Kelchtermans barema C1-C2, geïndexeerd met standplaatstoelage, jaarsalaris</t>
  </si>
  <si>
    <t>Vergelijking: nieuw barema (inclusief haardtoelage) - C1-C2 barema (inclusief haardtoelage) op jaarbasis</t>
  </si>
  <si>
    <t>Vergelijking: nieuw barema (inclusief standplaatstoelage) - C1-C2 barema (inclusief standplaatstoelage) op jaarbasis</t>
  </si>
  <si>
    <t>Kelchtermans barema C1-C2-C3 , geïndexeerd, jaarsalaris (zonder haard of standplaatstoelage)</t>
  </si>
  <si>
    <t>Kelchtermans barema C1-C2-C3, geïndexeerd met haardtoelage, jaarsalaris</t>
  </si>
  <si>
    <t>Kelchtermans barema C1-C2-C3, geïndexeerd met standplaatstoelage, jaarsalaris</t>
  </si>
  <si>
    <t>Kelchtermans barema E1-E2-E3 , geïndexeerd, jaarsalaris (zonder haard of standplaatstoelage)</t>
  </si>
  <si>
    <t>Kelchtermans barema E1-E2-E3, geïndexeerd met haardtoelage, jaarsalaris</t>
  </si>
  <si>
    <t>Kelchtermans barema E1-E2-E3, geïndexeerd met standplaatstoelage, jaarsalaris</t>
  </si>
  <si>
    <t>Nieuw barema logistiek medewerker, geïndexeerd, jaarsalaris (zonder haard- en standplaatstoelage)</t>
  </si>
  <si>
    <t>Nieuw barema logistiek medewerker, geïndexeerd met haardtoelage, jaarsalaris</t>
  </si>
  <si>
    <t>Nieuw barema logistiek medewerker, geïndexeerd met standplaatstoelage, jaarsalaris</t>
  </si>
  <si>
    <t>Vergelijking: nieuw barema (inclusief haardtoelage) - E barema (inclusief haardtoelage) op jaarbasis</t>
  </si>
  <si>
    <t>Vergelijking: nieuw barema (inclusief standplaatstoelage) - E barema (inclusief standplaatstoelage) op jaarbasis</t>
  </si>
  <si>
    <t>Kelchtermans barema D1-D2-D3 , geïndexeerd, jaarsalaris (zonder haard of standplaatstoelage)</t>
  </si>
  <si>
    <t>Kelchtermans baremaD1-D2-D3, geïndexeerd met haardtoelage, jaarsalaris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</si>
</sst>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44" fontId="1" fillId="0" borderId="0" xfId="1" applyFont="1"/>
    <xf numFmtId="44" fontId="1" fillId="4" borderId="1" xfId="1" applyFont="1" applyFill="1" applyBorder="1"/>
    <xf numFmtId="44" fontId="1" fillId="5" borderId="1" xfId="1" applyFont="1" applyFill="1" applyBorder="1"/>
    <xf numFmtId="44" fontId="1" fillId="0" borderId="1" xfId="1" applyFont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/>
    <xf numFmtId="44" fontId="0" fillId="0" borderId="1" xfId="1" applyFont="1" applyBorder="1"/>
    <xf numFmtId="44" fontId="0" fillId="0" borderId="0" xfId="1" applyFont="1"/>
    <xf numFmtId="44" fontId="1" fillId="5" borderId="1" xfId="1" applyFont="1" applyFill="1" applyBorder="1" applyAlignment="1">
      <alignment horizontal="center" vertical="center"/>
    </xf>
    <xf numFmtId="44" fontId="1" fillId="4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4" fontId="1" fillId="0" borderId="0" xfId="0" applyNumberFormat="1" applyFont="1"/>
    <xf numFmtId="44" fontId="1" fillId="5" borderId="2" xfId="1" applyFont="1" applyFill="1" applyBorder="1" applyAlignment="1">
      <alignment horizontal="center" vertical="center"/>
    </xf>
    <xf numFmtId="44" fontId="1" fillId="4" borderId="2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0" fillId="0" borderId="0" xfId="0" applyNumberFormat="1"/>
    <xf numFmtId="44" fontId="1" fillId="0" borderId="1" xfId="0" applyNumberFormat="1" applyFont="1" applyBorder="1"/>
    <xf numFmtId="44" fontId="1" fillId="0" borderId="2" xfId="0" applyNumberFormat="1" applyFont="1" applyBorder="1"/>
    <xf numFmtId="0" fontId="1" fillId="7" borderId="1" xfId="0" applyFont="1" applyFill="1" applyBorder="1"/>
    <xf numFmtId="0" fontId="1" fillId="7" borderId="0" xfId="0" applyFont="1" applyFill="1"/>
    <xf numFmtId="0" fontId="3" fillId="8" borderId="0" xfId="0" applyFont="1" applyFill="1" applyAlignment="1">
      <alignment horizontal="center" vertical="center" wrapText="1"/>
    </xf>
    <xf numFmtId="164" fontId="1" fillId="0" borderId="0" xfId="0" applyNumberFormat="1" applyFont="1"/>
    <xf numFmtId="44" fontId="1" fillId="4" borderId="3" xfId="1" applyFont="1" applyFill="1" applyBorder="1"/>
    <xf numFmtId="0" fontId="3" fillId="9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Aangepast 1">
      <a:dk1>
        <a:sysClr val="windowText" lastClr="000000"/>
      </a:dk1>
      <a:lt1>
        <a:sysClr val="window" lastClr="FFFFFF"/>
      </a:lt1>
      <a:dk2>
        <a:srgbClr val="44546A"/>
      </a:dk2>
      <a:lt2>
        <a:srgbClr val="A5A5A5"/>
      </a:lt2>
      <a:accent1>
        <a:srgbClr val="43B02A"/>
      </a:accent1>
      <a:accent2>
        <a:srgbClr val="E03C31"/>
      </a:accent2>
      <a:accent3>
        <a:srgbClr val="702082"/>
      </a:accent3>
      <a:accent4>
        <a:srgbClr val="C6007E"/>
      </a:accent4>
      <a:accent5>
        <a:srgbClr val="53565A"/>
      </a:accent5>
      <a:accent6>
        <a:srgbClr val="97999B"/>
      </a:accent6>
      <a:hlink>
        <a:srgbClr val="43B02A"/>
      </a:hlink>
      <a:folHlink>
        <a:srgbClr val="70208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28F5B-59CF-45E4-952E-0B3A922CF85D}">
  <dimension ref="A1:P48"/>
  <sheetViews>
    <sheetView topLeftCell="E2" workbookViewId="0">
      <selection activeCell="H4" sqref="H4"/>
    </sheetView>
  </sheetViews>
  <sheetFormatPr defaultColWidth="8.7109375" defaultRowHeight="14.25" x14ac:dyDescent="0.2"/>
  <cols>
    <col min="1" max="1" width="12.85546875" style="1" customWidth="1"/>
    <col min="2" max="2" width="40.28515625" style="1" customWidth="1"/>
    <col min="3" max="3" width="36.85546875" style="1" customWidth="1"/>
    <col min="4" max="4" width="37.140625" style="1" customWidth="1"/>
    <col min="5" max="5" width="35.7109375" style="1" customWidth="1"/>
    <col min="6" max="6" width="8.42578125" style="1" customWidth="1"/>
    <col min="7" max="7" width="35" style="1" customWidth="1"/>
    <col min="8" max="8" width="28.28515625" style="1" customWidth="1"/>
    <col min="9" max="9" width="25" style="1" customWidth="1"/>
    <col min="10" max="10" width="26.140625" style="1" customWidth="1"/>
    <col min="11" max="11" width="8.7109375" style="1"/>
    <col min="12" max="12" width="14" style="1" customWidth="1"/>
    <col min="13" max="13" width="34.7109375" style="1" customWidth="1"/>
    <col min="14" max="14" width="32" style="1" customWidth="1"/>
    <col min="15" max="15" width="40.7109375" style="1" customWidth="1"/>
    <col min="16" max="16384" width="8.7109375" style="1"/>
  </cols>
  <sheetData>
    <row r="1" spans="1:16" ht="36.6" customHeight="1" x14ac:dyDescent="0.2">
      <c r="B1" s="28" t="s">
        <v>4</v>
      </c>
      <c r="C1" s="28"/>
      <c r="D1" s="28"/>
      <c r="E1" s="28"/>
      <c r="G1" s="28" t="s">
        <v>13</v>
      </c>
      <c r="H1" s="28"/>
      <c r="I1" s="28"/>
      <c r="J1" s="28"/>
      <c r="M1" s="28" t="s">
        <v>14</v>
      </c>
      <c r="N1" s="28"/>
      <c r="O1" s="28"/>
      <c r="P1" s="28"/>
    </row>
    <row r="2" spans="1:16" ht="37.9" customHeight="1" x14ac:dyDescent="0.2">
      <c r="A2" s="1" t="s">
        <v>16</v>
      </c>
      <c r="B2" s="13" t="s">
        <v>0</v>
      </c>
      <c r="C2" s="13" t="s">
        <v>1</v>
      </c>
      <c r="D2" s="13" t="s">
        <v>2</v>
      </c>
      <c r="E2" s="13" t="s">
        <v>3</v>
      </c>
      <c r="L2" s="1" t="s">
        <v>16</v>
      </c>
      <c r="M2" s="17" t="s">
        <v>18</v>
      </c>
      <c r="N2" s="17" t="s">
        <v>17</v>
      </c>
      <c r="O2" s="17" t="s">
        <v>15</v>
      </c>
    </row>
    <row r="3" spans="1:16" ht="15.4" customHeight="1" x14ac:dyDescent="0.2">
      <c r="A3" s="1">
        <v>0</v>
      </c>
      <c r="B3" s="4">
        <v>13250</v>
      </c>
      <c r="C3" s="4">
        <v>13300</v>
      </c>
      <c r="D3" s="4">
        <v>13550</v>
      </c>
      <c r="E3" s="4">
        <v>13550</v>
      </c>
      <c r="G3" s="11" t="s">
        <v>5</v>
      </c>
      <c r="H3" s="11" t="s">
        <v>6</v>
      </c>
      <c r="I3" s="11" t="s">
        <v>7</v>
      </c>
      <c r="J3" s="11" t="s">
        <v>8</v>
      </c>
      <c r="L3" s="1">
        <v>0</v>
      </c>
      <c r="M3" s="15">
        <v>13652.21</v>
      </c>
      <c r="N3" s="15">
        <v>16030.79</v>
      </c>
      <c r="O3" s="11">
        <v>16030.79</v>
      </c>
    </row>
    <row r="4" spans="1:16" ht="15" x14ac:dyDescent="0.25">
      <c r="A4" s="1">
        <v>1</v>
      </c>
      <c r="B4" s="4">
        <v>13350</v>
      </c>
      <c r="C4" s="4">
        <v>13650</v>
      </c>
      <c r="D4" s="4">
        <v>14150</v>
      </c>
      <c r="E4" s="4">
        <v>14150</v>
      </c>
      <c r="G4" s="6" t="s">
        <v>9</v>
      </c>
      <c r="H4" s="9">
        <v>16421.84</v>
      </c>
      <c r="I4" s="9">
        <v>719.89</v>
      </c>
      <c r="J4" s="9">
        <v>359.95</v>
      </c>
      <c r="L4" s="1">
        <v>1</v>
      </c>
      <c r="M4" s="15">
        <v>13902.71</v>
      </c>
      <c r="N4" s="15">
        <v>16367.38</v>
      </c>
      <c r="O4" s="11">
        <v>16367.38</v>
      </c>
    </row>
    <row r="5" spans="1:16" ht="15" x14ac:dyDescent="0.25">
      <c r="A5" s="1">
        <v>2</v>
      </c>
      <c r="B5" s="4">
        <v>13350</v>
      </c>
      <c r="C5" s="4">
        <v>13650</v>
      </c>
      <c r="D5" s="4">
        <v>14150</v>
      </c>
      <c r="E5" s="4">
        <v>14150</v>
      </c>
      <c r="G5" s="7" t="s">
        <v>10</v>
      </c>
      <c r="H5" s="9">
        <v>29161.903472000002</v>
      </c>
      <c r="I5" s="9">
        <v>1278.380662</v>
      </c>
      <c r="J5" s="9">
        <v>639.19920999999999</v>
      </c>
      <c r="L5" s="1">
        <v>2</v>
      </c>
      <c r="M5" s="15">
        <v>14138.62</v>
      </c>
      <c r="N5" s="16">
        <v>16685.39</v>
      </c>
      <c r="O5" s="12">
        <v>16685.39</v>
      </c>
    </row>
    <row r="6" spans="1:16" ht="15" x14ac:dyDescent="0.25">
      <c r="A6" s="1">
        <v>3</v>
      </c>
      <c r="B6" s="4">
        <v>13450</v>
      </c>
      <c r="C6" s="4">
        <v>14000</v>
      </c>
      <c r="D6" s="4">
        <v>14750</v>
      </c>
      <c r="E6" s="4">
        <v>14750</v>
      </c>
      <c r="G6" s="7" t="s">
        <v>11</v>
      </c>
      <c r="H6" s="9">
        <v>2430.1586226666668</v>
      </c>
      <c r="I6" s="9">
        <v>106.53172183333334</v>
      </c>
      <c r="J6" s="9">
        <v>53.266600833333335</v>
      </c>
      <c r="L6" s="1">
        <v>3</v>
      </c>
      <c r="M6" s="15">
        <v>14360.6</v>
      </c>
      <c r="N6" s="16">
        <v>16985.22</v>
      </c>
      <c r="O6" s="12">
        <v>16985.22</v>
      </c>
    </row>
    <row r="7" spans="1:16" ht="15" x14ac:dyDescent="0.25">
      <c r="A7" s="1">
        <v>4</v>
      </c>
      <c r="B7" s="4">
        <v>13850</v>
      </c>
      <c r="C7" s="4">
        <v>15000</v>
      </c>
      <c r="D7" s="4">
        <v>15400</v>
      </c>
      <c r="E7" s="4">
        <v>15400</v>
      </c>
      <c r="G7" s="8"/>
      <c r="H7" s="10"/>
      <c r="I7" s="10"/>
      <c r="J7" s="10"/>
      <c r="L7" s="1">
        <v>4</v>
      </c>
      <c r="M7" s="15">
        <v>14569.14</v>
      </c>
      <c r="N7" s="16">
        <v>17267.55</v>
      </c>
      <c r="O7" s="12">
        <v>17267.55</v>
      </c>
    </row>
    <row r="8" spans="1:16" ht="15" x14ac:dyDescent="0.25">
      <c r="A8" s="1">
        <v>5</v>
      </c>
      <c r="B8" s="4">
        <v>14000</v>
      </c>
      <c r="C8" s="4">
        <v>15400</v>
      </c>
      <c r="D8" s="4">
        <v>16000</v>
      </c>
      <c r="E8" s="4">
        <v>16000</v>
      </c>
      <c r="G8" s="8"/>
      <c r="H8" s="10"/>
      <c r="I8" s="10"/>
      <c r="J8" s="10"/>
      <c r="L8" s="1">
        <v>5</v>
      </c>
      <c r="M8" s="15">
        <v>14764.84</v>
      </c>
      <c r="N8" s="16">
        <v>17532.919999999998</v>
      </c>
      <c r="O8" s="12">
        <v>17532.919999999998</v>
      </c>
    </row>
    <row r="9" spans="1:16" x14ac:dyDescent="0.2">
      <c r="A9" s="1">
        <v>6</v>
      </c>
      <c r="B9" s="4">
        <v>14000</v>
      </c>
      <c r="C9" s="4">
        <v>15400</v>
      </c>
      <c r="D9" s="4">
        <v>16000</v>
      </c>
      <c r="E9" s="4">
        <v>16000</v>
      </c>
      <c r="G9" s="12" t="s">
        <v>5</v>
      </c>
      <c r="H9" s="12" t="s">
        <v>6</v>
      </c>
      <c r="I9" s="12" t="s">
        <v>7</v>
      </c>
      <c r="J9" s="12" t="s">
        <v>8</v>
      </c>
      <c r="L9" s="1">
        <v>6</v>
      </c>
      <c r="M9" s="15">
        <v>14948.24</v>
      </c>
      <c r="N9" s="16">
        <v>17782.27</v>
      </c>
      <c r="O9" s="12">
        <v>17782.27</v>
      </c>
    </row>
    <row r="10" spans="1:16" ht="15" x14ac:dyDescent="0.25">
      <c r="A10" s="1">
        <v>7</v>
      </c>
      <c r="B10" s="4">
        <v>14150</v>
      </c>
      <c r="C10" s="4">
        <v>15750</v>
      </c>
      <c r="D10" s="3">
        <v>16600</v>
      </c>
      <c r="E10" s="3">
        <v>16600</v>
      </c>
      <c r="G10" s="6" t="s">
        <v>12</v>
      </c>
      <c r="H10" s="9">
        <v>18695.86</v>
      </c>
      <c r="I10" s="9">
        <v>359.95</v>
      </c>
      <c r="J10" s="9">
        <v>179.98</v>
      </c>
      <c r="L10" s="1">
        <v>7</v>
      </c>
      <c r="M10" s="15">
        <v>15120.01</v>
      </c>
      <c r="N10" s="16">
        <v>18016.22</v>
      </c>
      <c r="O10" s="12">
        <v>18016.22</v>
      </c>
    </row>
    <row r="11" spans="1:16" ht="15" x14ac:dyDescent="0.25">
      <c r="A11" s="1">
        <v>8</v>
      </c>
      <c r="B11" s="4">
        <v>14150</v>
      </c>
      <c r="C11" s="4">
        <v>15750</v>
      </c>
      <c r="D11" s="3">
        <v>16600</v>
      </c>
      <c r="E11" s="3">
        <v>16600</v>
      </c>
      <c r="G11" s="7" t="s">
        <v>10</v>
      </c>
      <c r="H11" s="9">
        <v>33200.108187999998</v>
      </c>
      <c r="I11" s="9">
        <v>639.19920999999999</v>
      </c>
      <c r="J11" s="9">
        <v>319.60848399999998</v>
      </c>
      <c r="L11" s="1">
        <v>8</v>
      </c>
      <c r="M11" s="15">
        <v>15280.71</v>
      </c>
      <c r="N11" s="16">
        <v>18235.43</v>
      </c>
      <c r="O11" s="12">
        <v>18235.43</v>
      </c>
    </row>
    <row r="12" spans="1:16" ht="15" x14ac:dyDescent="0.25">
      <c r="A12" s="1">
        <v>9</v>
      </c>
      <c r="B12" s="4">
        <v>14300</v>
      </c>
      <c r="C12" s="4">
        <v>16150</v>
      </c>
      <c r="D12" s="3">
        <v>17200</v>
      </c>
      <c r="E12" s="3">
        <v>17200</v>
      </c>
      <c r="G12" s="7" t="s">
        <v>11</v>
      </c>
      <c r="H12" s="9">
        <v>2766.675682333333</v>
      </c>
      <c r="I12" s="9">
        <v>53.266600833333335</v>
      </c>
      <c r="J12" s="9">
        <v>26.634040333333331</v>
      </c>
      <c r="L12" s="1">
        <v>9</v>
      </c>
      <c r="M12" s="15">
        <v>15430.93</v>
      </c>
      <c r="N12" s="16">
        <v>18440.66</v>
      </c>
      <c r="O12" s="12">
        <v>18440.66</v>
      </c>
    </row>
    <row r="13" spans="1:16" x14ac:dyDescent="0.2">
      <c r="A13" s="1">
        <v>10</v>
      </c>
      <c r="B13" s="4">
        <v>14300</v>
      </c>
      <c r="C13" s="4">
        <v>16150</v>
      </c>
      <c r="D13" s="3">
        <v>17200</v>
      </c>
      <c r="E13" s="3">
        <v>17200</v>
      </c>
      <c r="L13" s="1">
        <v>10</v>
      </c>
      <c r="M13" s="15">
        <v>15571.28</v>
      </c>
      <c r="N13" s="16">
        <v>18632.71</v>
      </c>
      <c r="O13" s="12">
        <v>18632.71</v>
      </c>
    </row>
    <row r="14" spans="1:16" x14ac:dyDescent="0.2">
      <c r="A14" s="1">
        <v>11</v>
      </c>
      <c r="B14" s="4">
        <v>14450</v>
      </c>
      <c r="C14" s="3">
        <v>16500</v>
      </c>
      <c r="D14" s="3">
        <v>17800</v>
      </c>
      <c r="E14" s="3">
        <v>17800</v>
      </c>
      <c r="L14" s="1">
        <v>11</v>
      </c>
      <c r="M14" s="15">
        <v>15702.31</v>
      </c>
      <c r="N14" s="2">
        <v>18812.12</v>
      </c>
      <c r="O14" s="2">
        <v>18812.12</v>
      </c>
    </row>
    <row r="15" spans="1:16" x14ac:dyDescent="0.2">
      <c r="A15" s="1">
        <v>12</v>
      </c>
      <c r="B15" s="4">
        <v>14450</v>
      </c>
      <c r="C15" s="3">
        <v>16500</v>
      </c>
      <c r="D15" s="3">
        <v>17800</v>
      </c>
      <c r="E15" s="3">
        <v>17800</v>
      </c>
      <c r="L15" s="1">
        <v>12</v>
      </c>
      <c r="M15" s="15">
        <v>15824.42</v>
      </c>
      <c r="N15" s="2">
        <v>18979.7</v>
      </c>
      <c r="O15" s="2">
        <v>18979.7</v>
      </c>
    </row>
    <row r="16" spans="1:16" x14ac:dyDescent="0.2">
      <c r="A16" s="1">
        <v>13</v>
      </c>
      <c r="B16" s="4">
        <v>14600</v>
      </c>
      <c r="C16" s="3">
        <v>16900</v>
      </c>
      <c r="D16" s="3">
        <v>18400</v>
      </c>
      <c r="E16" s="3">
        <v>18400</v>
      </c>
      <c r="L16" s="1">
        <v>13</v>
      </c>
      <c r="M16" s="15">
        <v>15938.28</v>
      </c>
      <c r="N16" s="2">
        <v>19136.07</v>
      </c>
      <c r="O16" s="2">
        <v>19136.07</v>
      </c>
    </row>
    <row r="17" spans="1:15" x14ac:dyDescent="0.2">
      <c r="A17" s="1">
        <v>14</v>
      </c>
      <c r="B17" s="4">
        <v>14600</v>
      </c>
      <c r="C17" s="3">
        <v>16900</v>
      </c>
      <c r="D17" s="3">
        <v>18400</v>
      </c>
      <c r="E17" s="3">
        <v>18400</v>
      </c>
      <c r="G17" s="28" t="s">
        <v>19</v>
      </c>
      <c r="H17" s="28"/>
      <c r="I17" s="28"/>
      <c r="L17" s="1">
        <v>14</v>
      </c>
      <c r="M17" s="15">
        <v>16044.44</v>
      </c>
      <c r="N17" s="2">
        <v>19281.900000000001</v>
      </c>
      <c r="O17" s="2">
        <v>19281.900000000001</v>
      </c>
    </row>
    <row r="18" spans="1:15" x14ac:dyDescent="0.2">
      <c r="A18" s="1">
        <v>15</v>
      </c>
      <c r="B18" s="4">
        <v>14750</v>
      </c>
      <c r="C18" s="3">
        <v>17250</v>
      </c>
      <c r="D18" s="5">
        <v>19000</v>
      </c>
      <c r="E18" s="5">
        <v>19000</v>
      </c>
      <c r="G18" s="28" t="s">
        <v>20</v>
      </c>
      <c r="H18" s="28"/>
      <c r="I18" s="28"/>
      <c r="L18" s="1">
        <v>15</v>
      </c>
      <c r="M18" s="15">
        <v>16143.24</v>
      </c>
      <c r="N18" s="2">
        <v>19417.86</v>
      </c>
      <c r="O18" s="2">
        <v>19417.86</v>
      </c>
    </row>
    <row r="19" spans="1:15" x14ac:dyDescent="0.2">
      <c r="A19" s="1">
        <v>16</v>
      </c>
      <c r="B19" s="4">
        <v>14750</v>
      </c>
      <c r="C19" s="3">
        <v>17250</v>
      </c>
      <c r="D19" s="5">
        <v>19000</v>
      </c>
      <c r="E19" s="5">
        <v>19000</v>
      </c>
      <c r="G19" s="1" t="s">
        <v>21</v>
      </c>
      <c r="H19" s="25"/>
      <c r="I19" s="25" t="s">
        <v>22</v>
      </c>
      <c r="L19" s="1">
        <v>16</v>
      </c>
      <c r="M19" s="15">
        <v>16208.58</v>
      </c>
      <c r="N19" s="2">
        <v>19520.37</v>
      </c>
      <c r="O19" s="2">
        <v>19520.37</v>
      </c>
    </row>
    <row r="20" spans="1:15" x14ac:dyDescent="0.2">
      <c r="A20" s="1">
        <v>17</v>
      </c>
      <c r="B20" s="4">
        <v>14850</v>
      </c>
      <c r="C20" s="3">
        <v>17650</v>
      </c>
      <c r="D20" s="5">
        <v>19600</v>
      </c>
      <c r="E20" s="5">
        <v>19600</v>
      </c>
      <c r="G20" s="1" t="s">
        <v>23</v>
      </c>
      <c r="H20" s="25">
        <v>1.7758</v>
      </c>
      <c r="L20" s="1">
        <v>17</v>
      </c>
      <c r="M20" s="15">
        <v>16269.26</v>
      </c>
      <c r="N20" s="2">
        <v>19615.72</v>
      </c>
      <c r="O20" s="2">
        <v>19615.72</v>
      </c>
    </row>
    <row r="21" spans="1:15" x14ac:dyDescent="0.2">
      <c r="A21" s="1">
        <v>18</v>
      </c>
      <c r="B21" s="4">
        <v>15550</v>
      </c>
      <c r="C21" s="5">
        <v>18850</v>
      </c>
      <c r="D21" s="5">
        <v>19600</v>
      </c>
      <c r="E21" s="5">
        <v>21500</v>
      </c>
      <c r="L21" s="1">
        <v>18</v>
      </c>
      <c r="M21" s="15">
        <v>16325.55</v>
      </c>
      <c r="N21" s="2">
        <v>19704.310000000001</v>
      </c>
      <c r="O21" s="2">
        <v>19704.310000000001</v>
      </c>
    </row>
    <row r="22" spans="1:15" x14ac:dyDescent="0.2">
      <c r="A22" s="1">
        <v>19</v>
      </c>
      <c r="B22" s="4">
        <v>15700</v>
      </c>
      <c r="C22" s="5">
        <v>19200</v>
      </c>
      <c r="D22" s="5">
        <v>20200</v>
      </c>
      <c r="E22" s="5">
        <v>22100</v>
      </c>
      <c r="L22" s="1">
        <v>19</v>
      </c>
      <c r="M22" s="15">
        <v>16377.79</v>
      </c>
      <c r="N22" s="2">
        <v>20200</v>
      </c>
      <c r="O22" s="2">
        <v>20200</v>
      </c>
    </row>
    <row r="23" spans="1:15" x14ac:dyDescent="0.2">
      <c r="A23" s="1">
        <v>20</v>
      </c>
      <c r="B23" s="4">
        <v>15700</v>
      </c>
      <c r="C23" s="5">
        <v>19200</v>
      </c>
      <c r="D23" s="5">
        <v>20200</v>
      </c>
      <c r="E23" s="5">
        <v>22100</v>
      </c>
      <c r="L23" s="1">
        <v>20</v>
      </c>
      <c r="M23" s="16">
        <v>16426.38</v>
      </c>
      <c r="N23" s="2">
        <v>20200</v>
      </c>
      <c r="O23" s="2">
        <v>20200</v>
      </c>
    </row>
    <row r="24" spans="1:15" x14ac:dyDescent="0.2">
      <c r="A24" s="1">
        <v>21</v>
      </c>
      <c r="B24" s="4">
        <v>15850</v>
      </c>
      <c r="C24" s="5">
        <v>19600</v>
      </c>
      <c r="D24" s="5">
        <v>20750</v>
      </c>
      <c r="E24" s="5">
        <v>22750</v>
      </c>
      <c r="L24" s="1">
        <v>21</v>
      </c>
      <c r="M24" s="16">
        <v>16471.310000000001</v>
      </c>
      <c r="N24" s="2">
        <v>20750</v>
      </c>
      <c r="O24" s="2">
        <v>20750</v>
      </c>
    </row>
    <row r="25" spans="1:15" x14ac:dyDescent="0.2">
      <c r="A25" s="1">
        <v>22</v>
      </c>
      <c r="B25" s="4">
        <v>15850</v>
      </c>
      <c r="C25" s="5">
        <v>19600</v>
      </c>
      <c r="D25" s="5">
        <v>20750</v>
      </c>
      <c r="E25" s="5">
        <v>22750</v>
      </c>
      <c r="L25" s="1">
        <v>22</v>
      </c>
      <c r="M25" s="16">
        <v>16513.080000000002</v>
      </c>
      <c r="N25" s="2">
        <v>20750</v>
      </c>
      <c r="O25" s="2">
        <v>20750</v>
      </c>
    </row>
    <row r="26" spans="1:15" x14ac:dyDescent="0.2">
      <c r="A26" s="1">
        <v>23</v>
      </c>
      <c r="B26" s="4">
        <v>16000</v>
      </c>
      <c r="C26" s="5">
        <v>19950</v>
      </c>
      <c r="D26" s="5">
        <v>21350</v>
      </c>
      <c r="E26" s="5">
        <v>23350</v>
      </c>
      <c r="L26" s="1">
        <v>23</v>
      </c>
      <c r="M26" s="16">
        <v>16551.8</v>
      </c>
      <c r="N26" s="2">
        <v>21350</v>
      </c>
      <c r="O26" s="2">
        <v>21350</v>
      </c>
    </row>
    <row r="27" spans="1:15" x14ac:dyDescent="0.2">
      <c r="A27" s="1">
        <v>24</v>
      </c>
      <c r="B27" s="4">
        <v>16000</v>
      </c>
      <c r="C27" s="5">
        <v>19950</v>
      </c>
      <c r="D27" s="5">
        <v>21350</v>
      </c>
      <c r="E27" s="5">
        <v>23350</v>
      </c>
      <c r="L27" s="1">
        <v>24</v>
      </c>
      <c r="M27" s="16">
        <v>16587.68</v>
      </c>
      <c r="N27" s="2">
        <v>21350</v>
      </c>
      <c r="O27" s="2">
        <v>21350</v>
      </c>
    </row>
    <row r="28" spans="1:15" x14ac:dyDescent="0.2">
      <c r="A28" s="1">
        <v>25</v>
      </c>
      <c r="B28" s="4">
        <v>16150</v>
      </c>
      <c r="C28" s="5">
        <v>20350</v>
      </c>
      <c r="D28" s="5">
        <v>21950</v>
      </c>
      <c r="E28" s="5">
        <v>23950</v>
      </c>
      <c r="L28" s="1">
        <v>25</v>
      </c>
      <c r="M28" s="16">
        <v>16620.990000000002</v>
      </c>
      <c r="N28" s="2">
        <v>21950</v>
      </c>
      <c r="O28" s="2">
        <v>21950</v>
      </c>
    </row>
    <row r="29" spans="1:15" x14ac:dyDescent="0.2">
      <c r="A29" s="1">
        <v>26</v>
      </c>
      <c r="B29" s="4">
        <v>16150</v>
      </c>
      <c r="C29" s="5">
        <v>20350</v>
      </c>
      <c r="D29" s="5">
        <v>21950</v>
      </c>
      <c r="E29" s="5">
        <v>23950</v>
      </c>
      <c r="L29" s="1">
        <v>26</v>
      </c>
      <c r="M29" s="16">
        <v>16651.810000000001</v>
      </c>
      <c r="N29" s="2">
        <v>21950</v>
      </c>
      <c r="O29" s="2">
        <v>21950</v>
      </c>
    </row>
    <row r="30" spans="1:15" x14ac:dyDescent="0.2">
      <c r="A30" s="1">
        <v>27</v>
      </c>
      <c r="B30" s="3">
        <v>16550</v>
      </c>
      <c r="C30" s="5">
        <v>20700</v>
      </c>
      <c r="D30" s="5">
        <v>22800</v>
      </c>
      <c r="E30" s="5">
        <v>24800</v>
      </c>
      <c r="L30" s="1">
        <v>27</v>
      </c>
      <c r="M30" s="16">
        <v>16680.32</v>
      </c>
      <c r="N30" s="2">
        <v>22800</v>
      </c>
      <c r="O30" s="2">
        <v>22800</v>
      </c>
    </row>
    <row r="31" spans="1:15" x14ac:dyDescent="0.2">
      <c r="A31" s="1">
        <v>28</v>
      </c>
      <c r="B31" s="3">
        <v>16550</v>
      </c>
      <c r="C31" s="5">
        <v>20700</v>
      </c>
      <c r="D31" s="5">
        <v>22800</v>
      </c>
      <c r="E31" s="5">
        <v>24800</v>
      </c>
      <c r="L31" s="1">
        <v>28</v>
      </c>
      <c r="M31" s="16">
        <v>16706.88</v>
      </c>
      <c r="N31" s="14">
        <f>N30</f>
        <v>22800</v>
      </c>
      <c r="O31" s="14">
        <f>O30</f>
        <v>22800</v>
      </c>
    </row>
    <row r="32" spans="1:15" x14ac:dyDescent="0.2">
      <c r="A32" s="1">
        <v>29</v>
      </c>
      <c r="B32" s="3">
        <v>16550</v>
      </c>
      <c r="C32" s="5">
        <v>20700</v>
      </c>
      <c r="D32" s="5">
        <v>22800</v>
      </c>
      <c r="E32" s="5">
        <v>24800</v>
      </c>
      <c r="L32" s="1">
        <v>29</v>
      </c>
      <c r="M32" s="16">
        <v>16731.41</v>
      </c>
      <c r="N32" s="14">
        <f t="shared" ref="N32:O48" si="0">N31</f>
        <v>22800</v>
      </c>
      <c r="O32" s="14">
        <f t="shared" si="0"/>
        <v>22800</v>
      </c>
    </row>
    <row r="33" spans="1:15" x14ac:dyDescent="0.2">
      <c r="A33" s="1">
        <v>30</v>
      </c>
      <c r="B33" s="3">
        <v>16550</v>
      </c>
      <c r="C33" s="5">
        <v>20700</v>
      </c>
      <c r="D33" s="5">
        <v>22800</v>
      </c>
      <c r="E33" s="5">
        <v>24800</v>
      </c>
      <c r="L33" s="1">
        <v>30</v>
      </c>
      <c r="M33" s="16">
        <v>16754.12</v>
      </c>
      <c r="N33" s="14">
        <f t="shared" si="0"/>
        <v>22800</v>
      </c>
      <c r="O33" s="14">
        <f t="shared" si="0"/>
        <v>22800</v>
      </c>
    </row>
    <row r="34" spans="1:15" x14ac:dyDescent="0.2">
      <c r="A34" s="1">
        <v>31</v>
      </c>
      <c r="B34" s="3">
        <v>16550</v>
      </c>
      <c r="C34" s="5">
        <v>20700</v>
      </c>
      <c r="D34" s="5">
        <v>22800</v>
      </c>
      <c r="E34" s="5">
        <v>24800</v>
      </c>
      <c r="L34" s="1">
        <v>31</v>
      </c>
      <c r="M34" s="16">
        <v>16775.13</v>
      </c>
      <c r="N34" s="14">
        <f t="shared" si="0"/>
        <v>22800</v>
      </c>
      <c r="O34" s="14">
        <f t="shared" si="0"/>
        <v>22800</v>
      </c>
    </row>
    <row r="35" spans="1:15" x14ac:dyDescent="0.2">
      <c r="A35" s="1">
        <v>32</v>
      </c>
      <c r="B35" s="3">
        <v>16550</v>
      </c>
      <c r="C35" s="5">
        <v>20700</v>
      </c>
      <c r="D35" s="5">
        <v>22800</v>
      </c>
      <c r="E35" s="5">
        <v>24800</v>
      </c>
      <c r="L35" s="1">
        <v>32</v>
      </c>
      <c r="M35" s="16">
        <v>16794.66</v>
      </c>
      <c r="N35" s="14">
        <f t="shared" si="0"/>
        <v>22800</v>
      </c>
      <c r="O35" s="14">
        <f t="shared" si="0"/>
        <v>22800</v>
      </c>
    </row>
    <row r="36" spans="1:15" x14ac:dyDescent="0.2">
      <c r="A36" s="1">
        <v>33</v>
      </c>
      <c r="B36" s="3">
        <v>16550</v>
      </c>
      <c r="C36" s="5">
        <v>20700</v>
      </c>
      <c r="D36" s="5">
        <v>22800</v>
      </c>
      <c r="E36" s="5">
        <v>24800</v>
      </c>
      <c r="L36" s="1">
        <v>33</v>
      </c>
      <c r="M36" s="16">
        <v>16812.7</v>
      </c>
      <c r="N36" s="14">
        <f t="shared" si="0"/>
        <v>22800</v>
      </c>
      <c r="O36" s="14">
        <f t="shared" si="0"/>
        <v>22800</v>
      </c>
    </row>
    <row r="37" spans="1:15" x14ac:dyDescent="0.2">
      <c r="A37" s="1">
        <v>34</v>
      </c>
      <c r="B37" s="3">
        <v>16550</v>
      </c>
      <c r="C37" s="5">
        <v>20700</v>
      </c>
      <c r="D37" s="5">
        <v>22800</v>
      </c>
      <c r="E37" s="5">
        <v>24800</v>
      </c>
      <c r="L37" s="1">
        <v>34</v>
      </c>
      <c r="M37" s="16">
        <v>16829.46</v>
      </c>
      <c r="N37" s="14">
        <f t="shared" si="0"/>
        <v>22800</v>
      </c>
      <c r="O37" s="14">
        <f t="shared" si="0"/>
        <v>22800</v>
      </c>
    </row>
    <row r="38" spans="1:15" x14ac:dyDescent="0.2">
      <c r="A38" s="1">
        <v>35</v>
      </c>
      <c r="B38" s="3">
        <v>16550</v>
      </c>
      <c r="C38" s="5">
        <v>20700</v>
      </c>
      <c r="D38" s="5">
        <v>22800</v>
      </c>
      <c r="E38" s="5">
        <v>24800</v>
      </c>
      <c r="L38" s="1">
        <v>35</v>
      </c>
      <c r="M38" s="16">
        <v>16844.939999999999</v>
      </c>
      <c r="N38" s="14">
        <f t="shared" si="0"/>
        <v>22800</v>
      </c>
      <c r="O38" s="14">
        <f t="shared" si="0"/>
        <v>22800</v>
      </c>
    </row>
    <row r="39" spans="1:15" x14ac:dyDescent="0.2">
      <c r="A39" s="1">
        <v>36</v>
      </c>
      <c r="B39" s="3">
        <v>16550</v>
      </c>
      <c r="C39" s="5">
        <v>20700</v>
      </c>
      <c r="D39" s="5">
        <v>22800</v>
      </c>
      <c r="E39" s="5">
        <v>24800</v>
      </c>
      <c r="L39" s="1">
        <v>36</v>
      </c>
      <c r="M39" s="16">
        <f>M38</f>
        <v>16844.939999999999</v>
      </c>
      <c r="N39" s="14">
        <f t="shared" si="0"/>
        <v>22800</v>
      </c>
      <c r="O39" s="14">
        <f t="shared" si="0"/>
        <v>22800</v>
      </c>
    </row>
    <row r="40" spans="1:15" x14ac:dyDescent="0.2">
      <c r="A40" s="1">
        <v>37</v>
      </c>
      <c r="B40" s="3">
        <v>16550</v>
      </c>
      <c r="C40" s="5">
        <v>20700</v>
      </c>
      <c r="D40" s="5">
        <v>22800</v>
      </c>
      <c r="E40" s="5">
        <v>24800</v>
      </c>
      <c r="L40" s="1">
        <v>37</v>
      </c>
      <c r="M40" s="16">
        <f t="shared" ref="M40:M48" si="1">M39</f>
        <v>16844.939999999999</v>
      </c>
      <c r="N40" s="14">
        <f t="shared" si="0"/>
        <v>22800</v>
      </c>
      <c r="O40" s="14">
        <f t="shared" si="0"/>
        <v>22800</v>
      </c>
    </row>
    <row r="41" spans="1:15" x14ac:dyDescent="0.2">
      <c r="A41" s="1">
        <v>38</v>
      </c>
      <c r="B41" s="3">
        <v>16550</v>
      </c>
      <c r="C41" s="5">
        <v>20700</v>
      </c>
      <c r="D41" s="5">
        <v>22800</v>
      </c>
      <c r="E41" s="5">
        <v>24800</v>
      </c>
      <c r="L41" s="1">
        <v>38</v>
      </c>
      <c r="M41" s="16">
        <f t="shared" si="1"/>
        <v>16844.939999999999</v>
      </c>
      <c r="N41" s="14">
        <f t="shared" si="0"/>
        <v>22800</v>
      </c>
      <c r="O41" s="14">
        <f t="shared" si="0"/>
        <v>22800</v>
      </c>
    </row>
    <row r="42" spans="1:15" x14ac:dyDescent="0.2">
      <c r="A42" s="1">
        <v>39</v>
      </c>
      <c r="B42" s="3">
        <v>16550</v>
      </c>
      <c r="C42" s="5">
        <v>20700</v>
      </c>
      <c r="D42" s="5">
        <v>22800</v>
      </c>
      <c r="E42" s="5">
        <v>24800</v>
      </c>
      <c r="L42" s="1">
        <v>39</v>
      </c>
      <c r="M42" s="16">
        <f t="shared" si="1"/>
        <v>16844.939999999999</v>
      </c>
      <c r="N42" s="14">
        <f t="shared" si="0"/>
        <v>22800</v>
      </c>
      <c r="O42" s="14">
        <f t="shared" si="0"/>
        <v>22800</v>
      </c>
    </row>
    <row r="43" spans="1:15" x14ac:dyDescent="0.2">
      <c r="A43" s="1">
        <v>40</v>
      </c>
      <c r="B43" s="3">
        <v>16550</v>
      </c>
      <c r="C43" s="5">
        <v>20700</v>
      </c>
      <c r="D43" s="5">
        <v>22800</v>
      </c>
      <c r="E43" s="5">
        <v>24800</v>
      </c>
      <c r="L43" s="1">
        <v>40</v>
      </c>
      <c r="M43" s="16">
        <f t="shared" si="1"/>
        <v>16844.939999999999</v>
      </c>
      <c r="N43" s="14">
        <f t="shared" si="0"/>
        <v>22800</v>
      </c>
      <c r="O43" s="14">
        <f t="shared" si="0"/>
        <v>22800</v>
      </c>
    </row>
    <row r="44" spans="1:15" x14ac:dyDescent="0.2">
      <c r="A44" s="1">
        <v>41</v>
      </c>
      <c r="B44" s="3">
        <v>16550</v>
      </c>
      <c r="C44" s="5">
        <v>20700</v>
      </c>
      <c r="D44" s="5">
        <v>22800</v>
      </c>
      <c r="E44" s="5">
        <v>24800</v>
      </c>
      <c r="L44" s="1">
        <v>41</v>
      </c>
      <c r="M44" s="16">
        <f t="shared" si="1"/>
        <v>16844.939999999999</v>
      </c>
      <c r="N44" s="14">
        <f t="shared" si="0"/>
        <v>22800</v>
      </c>
      <c r="O44" s="14">
        <f t="shared" si="0"/>
        <v>22800</v>
      </c>
    </row>
    <row r="45" spans="1:15" x14ac:dyDescent="0.2">
      <c r="A45" s="1">
        <v>42</v>
      </c>
      <c r="B45" s="3">
        <v>16550</v>
      </c>
      <c r="C45" s="5">
        <v>20700</v>
      </c>
      <c r="D45" s="5">
        <v>22800</v>
      </c>
      <c r="E45" s="5">
        <v>24800</v>
      </c>
      <c r="L45" s="1">
        <v>42</v>
      </c>
      <c r="M45" s="16">
        <f t="shared" si="1"/>
        <v>16844.939999999999</v>
      </c>
      <c r="N45" s="14">
        <f t="shared" si="0"/>
        <v>22800</v>
      </c>
      <c r="O45" s="14">
        <f t="shared" si="0"/>
        <v>22800</v>
      </c>
    </row>
    <row r="46" spans="1:15" x14ac:dyDescent="0.2">
      <c r="A46" s="1">
        <v>43</v>
      </c>
      <c r="B46" s="3">
        <v>16550</v>
      </c>
      <c r="C46" s="5">
        <v>20700</v>
      </c>
      <c r="D46" s="5">
        <v>22800</v>
      </c>
      <c r="E46" s="5">
        <v>24800</v>
      </c>
      <c r="L46" s="1">
        <v>43</v>
      </c>
      <c r="M46" s="16">
        <f t="shared" si="1"/>
        <v>16844.939999999999</v>
      </c>
      <c r="N46" s="14">
        <f t="shared" si="0"/>
        <v>22800</v>
      </c>
      <c r="O46" s="14">
        <f t="shared" si="0"/>
        <v>22800</v>
      </c>
    </row>
    <row r="47" spans="1:15" x14ac:dyDescent="0.2">
      <c r="A47" s="1">
        <v>44</v>
      </c>
      <c r="B47" s="3">
        <v>16550</v>
      </c>
      <c r="C47" s="5">
        <v>20700</v>
      </c>
      <c r="D47" s="5">
        <v>22800</v>
      </c>
      <c r="E47" s="5">
        <v>24800</v>
      </c>
      <c r="L47" s="1">
        <v>44</v>
      </c>
      <c r="M47" s="16">
        <f t="shared" si="1"/>
        <v>16844.939999999999</v>
      </c>
      <c r="N47" s="14">
        <f t="shared" si="0"/>
        <v>22800</v>
      </c>
      <c r="O47" s="14">
        <f t="shared" si="0"/>
        <v>22800</v>
      </c>
    </row>
    <row r="48" spans="1:15" x14ac:dyDescent="0.2">
      <c r="A48" s="1">
        <v>45</v>
      </c>
      <c r="B48" s="3">
        <v>16550</v>
      </c>
      <c r="C48" s="5">
        <v>20700</v>
      </c>
      <c r="D48" s="5">
        <v>22800</v>
      </c>
      <c r="E48" s="5">
        <v>24800</v>
      </c>
      <c r="L48" s="1">
        <v>45</v>
      </c>
      <c r="M48" s="16">
        <f t="shared" si="1"/>
        <v>16844.939999999999</v>
      </c>
      <c r="N48" s="14">
        <f t="shared" si="0"/>
        <v>22800</v>
      </c>
      <c r="O48" s="14">
        <f t="shared" si="0"/>
        <v>22800</v>
      </c>
    </row>
  </sheetData>
  <mergeCells count="5">
    <mergeCell ref="G18:I18"/>
    <mergeCell ref="B1:E1"/>
    <mergeCell ref="G1:J1"/>
    <mergeCell ref="M1:P1"/>
    <mergeCell ref="G17:I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B029-0DF8-4D14-9BA5-EF3268B5CE85}">
  <dimension ref="A1:Q47"/>
  <sheetViews>
    <sheetView workbookViewId="0">
      <selection activeCell="L2" sqref="L2"/>
    </sheetView>
  </sheetViews>
  <sheetFormatPr defaultColWidth="8.85546875" defaultRowHeight="14.25" x14ac:dyDescent="0.2"/>
  <cols>
    <col min="1" max="1" width="13.5703125" style="23" customWidth="1"/>
    <col min="2" max="2" width="41.28515625" style="1" customWidth="1"/>
    <col min="3" max="3" width="40.28515625" style="1" customWidth="1"/>
    <col min="4" max="4" width="34.5703125" style="1" customWidth="1"/>
    <col min="5" max="5" width="8.85546875" style="1"/>
    <col min="6" max="6" width="13.5703125" style="23" customWidth="1"/>
    <col min="7" max="7" width="32.5703125" style="1" customWidth="1"/>
    <col min="8" max="8" width="27.140625" style="1" customWidth="1"/>
    <col min="9" max="9" width="31.85546875" style="1" customWidth="1"/>
    <col min="10" max="10" width="22.28515625" style="14" customWidth="1"/>
    <col min="11" max="11" width="13.5703125" style="23" customWidth="1"/>
    <col min="12" max="14" width="31.85546875" style="1" customWidth="1"/>
    <col min="15" max="15" width="32.140625" style="1" customWidth="1"/>
    <col min="16" max="16" width="18.28515625" style="1" customWidth="1"/>
    <col min="17" max="17" width="15" style="1" customWidth="1"/>
    <col min="18" max="16384" width="8.85546875" style="1"/>
  </cols>
  <sheetData>
    <row r="1" spans="1:17" ht="64.900000000000006" customHeight="1" x14ac:dyDescent="0.2">
      <c r="A1" s="22" t="s">
        <v>16</v>
      </c>
      <c r="B1" s="18" t="s">
        <v>26</v>
      </c>
      <c r="C1" s="18" t="s">
        <v>24</v>
      </c>
      <c r="D1" s="18" t="s">
        <v>25</v>
      </c>
      <c r="F1" s="22" t="s">
        <v>16</v>
      </c>
      <c r="G1" s="18" t="s">
        <v>27</v>
      </c>
      <c r="H1" s="18" t="s">
        <v>28</v>
      </c>
      <c r="I1" s="18" t="s">
        <v>29</v>
      </c>
      <c r="K1" s="22" t="s">
        <v>16</v>
      </c>
      <c r="L1" s="18" t="s">
        <v>30</v>
      </c>
      <c r="M1" s="18" t="s">
        <v>31</v>
      </c>
    </row>
    <row r="2" spans="1:17" x14ac:dyDescent="0.2">
      <c r="A2" s="22">
        <v>0</v>
      </c>
      <c r="B2" s="21">
        <f>'Barema''s aan 100%'!C3*'Kinderbegeleider D1-D2-D3'!$P$6</f>
        <v>23618.14</v>
      </c>
      <c r="C2" s="4">
        <f>B2+('Barema''s aan 100%'!$I$4*'Kinderbegeleider D1-D2-D3'!$P$6)</f>
        <v>24896.520661999999</v>
      </c>
      <c r="D2" s="4">
        <f>B2+('Barema''s aan 100%'!$J$4*'Kinderbegeleider D1-D2-D3'!$P$6)</f>
        <v>24257.339209999998</v>
      </c>
      <c r="F2" s="22">
        <v>0</v>
      </c>
      <c r="G2" s="20">
        <f>'Barema''s aan 100%'!O3*'Kinderbegeleider D1-D2-D3'!$P$6</f>
        <v>28467.476882000003</v>
      </c>
      <c r="H2" s="4">
        <f>G2+('Barema''s aan 100%'!$I$4*'Kinderbegeleider D1-D2-D3'!$P$6)</f>
        <v>29745.857544000002</v>
      </c>
      <c r="I2" s="4">
        <f>G2+('Barema''s aan 100%'!$J$4*'Kinderbegeleider D1-D2-D3'!$P$6)</f>
        <v>29106.676092000002</v>
      </c>
      <c r="K2" s="22">
        <v>0</v>
      </c>
      <c r="L2" s="14">
        <f>H2-C2</f>
        <v>4849.3368820000032</v>
      </c>
      <c r="M2" s="14">
        <f>I2-D2</f>
        <v>4849.3368820000032</v>
      </c>
      <c r="N2" s="14"/>
    </row>
    <row r="3" spans="1:17" x14ac:dyDescent="0.2">
      <c r="A3" s="22">
        <v>1</v>
      </c>
      <c r="B3" s="21">
        <f>'Barema''s aan 100%'!C4*'Kinderbegeleider D1-D2-D3'!$P$6</f>
        <v>24239.670000000002</v>
      </c>
      <c r="C3" s="4">
        <f>B3+('Barema''s aan 100%'!$I$4*'Kinderbegeleider D1-D2-D3'!$P$6)</f>
        <v>25518.050662000001</v>
      </c>
      <c r="D3" s="4">
        <f>B3+('Barema''s aan 100%'!$J$4*'Kinderbegeleider D1-D2-D3'!$P$6)</f>
        <v>24878.869210000001</v>
      </c>
      <c r="F3" s="22">
        <v>1</v>
      </c>
      <c r="G3" s="20">
        <f>'Barema''s aan 100%'!O4*'Kinderbegeleider D1-D2-D3'!$P$6</f>
        <v>29065.193403999998</v>
      </c>
      <c r="H3" s="4">
        <f>G3+('Barema''s aan 100%'!$I$4*'Kinderbegeleider D1-D2-D3'!$P$6)</f>
        <v>30343.574065999997</v>
      </c>
      <c r="I3" s="4">
        <f>G3+('Barema''s aan 100%'!$J$4*'Kinderbegeleider D1-D2-D3'!$P$6)</f>
        <v>29704.392613999997</v>
      </c>
      <c r="K3" s="22">
        <v>1</v>
      </c>
      <c r="L3" s="14">
        <f t="shared" ref="L3:L47" si="0">H3-C3</f>
        <v>4825.5234039999959</v>
      </c>
      <c r="M3" s="14">
        <f t="shared" ref="M3:M47" si="1">I3-D3</f>
        <v>4825.5234039999959</v>
      </c>
      <c r="N3" s="14"/>
      <c r="O3" s="18" t="s">
        <v>19</v>
      </c>
      <c r="P3" s="18"/>
      <c r="Q3" s="18"/>
    </row>
    <row r="4" spans="1:17" ht="16.899999999999999" customHeight="1" x14ac:dyDescent="0.2">
      <c r="A4" s="22">
        <v>2</v>
      </c>
      <c r="B4" s="21">
        <f>'Barema''s aan 100%'!C5*'Kinderbegeleider D1-D2-D3'!$P$6</f>
        <v>24239.670000000002</v>
      </c>
      <c r="C4" s="4">
        <f>B4+('Barema''s aan 100%'!$I$4*'Kinderbegeleider D1-D2-D3'!$P$6)</f>
        <v>25518.050662000001</v>
      </c>
      <c r="D4" s="4">
        <f>B4+('Barema''s aan 100%'!$J$4*'Kinderbegeleider D1-D2-D3'!$P$6)</f>
        <v>24878.869210000001</v>
      </c>
      <c r="F4" s="22">
        <v>2</v>
      </c>
      <c r="G4" s="20">
        <f>'Barema''s aan 100%'!O5*'Kinderbegeleider D1-D2-D3'!$P$6</f>
        <v>29629.915561999998</v>
      </c>
      <c r="H4" s="3">
        <f>G4+('Barema''s aan 100%'!$I$10*'Kinderbegeleider D1-D2-D3'!$P$6)</f>
        <v>30269.114771999997</v>
      </c>
      <c r="I4" s="3">
        <f>G4+('Barema''s aan 100%'!$J$10*'Kinderbegeleider D1-D2-D3'!$P$6)</f>
        <v>29949.524045999999</v>
      </c>
      <c r="K4" s="22">
        <v>2</v>
      </c>
      <c r="L4" s="14">
        <f t="shared" si="0"/>
        <v>4751.0641099999957</v>
      </c>
      <c r="M4" s="14">
        <f t="shared" si="1"/>
        <v>5070.6548359999979</v>
      </c>
      <c r="N4" s="14"/>
      <c r="O4" s="29" t="s">
        <v>20</v>
      </c>
      <c r="P4" s="29"/>
      <c r="Q4" s="18"/>
    </row>
    <row r="5" spans="1:17" ht="15" x14ac:dyDescent="0.25">
      <c r="A5" s="22">
        <v>3</v>
      </c>
      <c r="B5" s="21">
        <f>'Barema''s aan 100%'!C6*'Kinderbegeleider D1-D2-D3'!$P$6</f>
        <v>24861.200000000001</v>
      </c>
      <c r="C5" s="4">
        <f>B5+('Barema''s aan 100%'!$I$4*'Kinderbegeleider D1-D2-D3'!$P$6)</f>
        <v>26139.580662</v>
      </c>
      <c r="D5" s="4">
        <f>B5+('Barema''s aan 100%'!$J$4*'Kinderbegeleider D1-D2-D3'!$P$6)</f>
        <v>25500.39921</v>
      </c>
      <c r="F5" s="22">
        <v>3</v>
      </c>
      <c r="G5" s="20">
        <f>'Barema''s aan 100%'!O6*'Kinderbegeleider D1-D2-D3'!$P$6</f>
        <v>30162.353676000002</v>
      </c>
      <c r="H5" s="3">
        <f>G5+('Barema''s aan 100%'!$I$10*'Kinderbegeleider D1-D2-D3'!$P$6)</f>
        <v>30801.552886000001</v>
      </c>
      <c r="I5" s="3">
        <f>G5+('Barema''s aan 100%'!$J$10*'Kinderbegeleider D1-D2-D3'!$P$6)</f>
        <v>30481.962160000003</v>
      </c>
      <c r="K5" s="22">
        <v>3</v>
      </c>
      <c r="L5" s="14">
        <f t="shared" si="0"/>
        <v>4661.972224000001</v>
      </c>
      <c r="M5" s="14">
        <f t="shared" si="1"/>
        <v>4981.5629500000032</v>
      </c>
      <c r="N5" s="14"/>
      <c r="O5" t="s">
        <v>21</v>
      </c>
      <c r="P5" s="19"/>
      <c r="Q5" s="19" t="s">
        <v>22</v>
      </c>
    </row>
    <row r="6" spans="1:17" ht="15" x14ac:dyDescent="0.25">
      <c r="A6" s="22">
        <v>4</v>
      </c>
      <c r="B6" s="21">
        <f>'Barema''s aan 100%'!C7*'Kinderbegeleider D1-D2-D3'!$P$6</f>
        <v>26637</v>
      </c>
      <c r="C6" s="4">
        <f>B6+('Barema''s aan 100%'!$I$4*'Kinderbegeleider D1-D2-D3'!$P$6)</f>
        <v>27915.380662</v>
      </c>
      <c r="D6" s="4">
        <f>B6+('Barema''s aan 100%'!$J$4*'Kinderbegeleider D1-D2-D3'!$P$6)</f>
        <v>27276.199209999999</v>
      </c>
      <c r="F6" s="22">
        <v>4</v>
      </c>
      <c r="G6" s="20">
        <f>'Barema''s aan 100%'!O7*'Kinderbegeleider D1-D2-D3'!$P$6</f>
        <v>30663.71529</v>
      </c>
      <c r="H6" s="3">
        <f>G6+('Barema''s aan 100%'!$I$10*'Kinderbegeleider D1-D2-D3'!$P$6)</f>
        <v>31302.914499999999</v>
      </c>
      <c r="I6" s="3">
        <f>G6+('Barema''s aan 100%'!$J$10*'Kinderbegeleider D1-D2-D3'!$P$6)</f>
        <v>30983.323774</v>
      </c>
      <c r="K6" s="22">
        <v>4</v>
      </c>
      <c r="L6" s="14">
        <f t="shared" si="0"/>
        <v>3387.5338379999994</v>
      </c>
      <c r="M6" s="14">
        <f t="shared" si="1"/>
        <v>3707.1245640000016</v>
      </c>
      <c r="N6" s="14"/>
      <c r="O6" t="s">
        <v>23</v>
      </c>
      <c r="P6" s="19">
        <v>1.7758</v>
      </c>
      <c r="Q6"/>
    </row>
    <row r="7" spans="1:17" x14ac:dyDescent="0.2">
      <c r="A7" s="22">
        <v>5</v>
      </c>
      <c r="B7" s="21">
        <f>'Barema''s aan 100%'!C8*'Kinderbegeleider D1-D2-D3'!$P$6</f>
        <v>27347.32</v>
      </c>
      <c r="C7" s="4">
        <f>B7+('Barema''s aan 100%'!$I$4*'Kinderbegeleider D1-D2-D3'!$P$6)</f>
        <v>28625.700661999999</v>
      </c>
      <c r="D7" s="4">
        <f>B7+('Barema''s aan 100%'!$J$4*'Kinderbegeleider D1-D2-D3'!$P$6)</f>
        <v>27986.519209999999</v>
      </c>
      <c r="F7" s="22">
        <v>5</v>
      </c>
      <c r="G7" s="20">
        <f>'Barema''s aan 100%'!O8*'Kinderbegeleider D1-D2-D3'!$P$6</f>
        <v>31134.959335999996</v>
      </c>
      <c r="H7" s="3">
        <f>G7+('Barema''s aan 100%'!$I$10*'Kinderbegeleider D1-D2-D3'!$P$6)</f>
        <v>31774.158545999995</v>
      </c>
      <c r="I7" s="3">
        <f>G7+('Barema''s aan 100%'!$J$10*'Kinderbegeleider D1-D2-D3'!$P$6)</f>
        <v>31454.567819999997</v>
      </c>
      <c r="K7" s="22">
        <v>5</v>
      </c>
      <c r="L7" s="14">
        <f t="shared" si="0"/>
        <v>3148.4578839999958</v>
      </c>
      <c r="M7" s="14">
        <f t="shared" si="1"/>
        <v>3468.048609999998</v>
      </c>
      <c r="N7" s="14"/>
    </row>
    <row r="8" spans="1:17" x14ac:dyDescent="0.2">
      <c r="A8" s="22">
        <v>6</v>
      </c>
      <c r="B8" s="21">
        <f>'Barema''s aan 100%'!C9*'Kinderbegeleider D1-D2-D3'!$P$6</f>
        <v>27347.32</v>
      </c>
      <c r="C8" s="4">
        <f>B8+('Barema''s aan 100%'!$I$4*'Kinderbegeleider D1-D2-D3'!$P$6)</f>
        <v>28625.700661999999</v>
      </c>
      <c r="D8" s="4">
        <f>B8+('Barema''s aan 100%'!$J$4*'Kinderbegeleider D1-D2-D3'!$P$6)</f>
        <v>27986.519209999999</v>
      </c>
      <c r="F8" s="22">
        <v>6</v>
      </c>
      <c r="G8" s="20">
        <f>'Barema''s aan 100%'!O9*'Kinderbegeleider D1-D2-D3'!$P$6</f>
        <v>31577.755066000002</v>
      </c>
      <c r="H8" s="3">
        <f>G8+('Barema''s aan 100%'!$I$10*'Kinderbegeleider D1-D2-D3'!$P$6)</f>
        <v>32216.954276</v>
      </c>
      <c r="I8" s="3">
        <f>G8+('Barema''s aan 100%'!$J$10*'Kinderbegeleider D1-D2-D3'!$P$6)</f>
        <v>31897.363550000002</v>
      </c>
      <c r="K8" s="22">
        <v>6</v>
      </c>
      <c r="L8" s="14">
        <f t="shared" si="0"/>
        <v>3591.2536140000011</v>
      </c>
      <c r="M8" s="14">
        <f t="shared" si="1"/>
        <v>3910.8443400000033</v>
      </c>
      <c r="N8" s="14"/>
    </row>
    <row r="9" spans="1:17" x14ac:dyDescent="0.2">
      <c r="A9" s="22">
        <v>7</v>
      </c>
      <c r="B9" s="21">
        <f>'Barema''s aan 100%'!C10*'Kinderbegeleider D1-D2-D3'!$P$6</f>
        <v>27968.850000000002</v>
      </c>
      <c r="C9" s="4">
        <f>B9+('Barema''s aan 100%'!$I$4*'Kinderbegeleider D1-D2-D3'!$P$6)</f>
        <v>29247.230662000002</v>
      </c>
      <c r="D9" s="4">
        <f>B9+('Barema''s aan 100%'!$J$4*'Kinderbegeleider D1-D2-D3'!$P$6)</f>
        <v>28608.049210000001</v>
      </c>
      <c r="F9" s="22">
        <v>7</v>
      </c>
      <c r="G9" s="20">
        <f>'Barema''s aan 100%'!O10*'Kinderbegeleider D1-D2-D3'!$P$6</f>
        <v>31993.203476000002</v>
      </c>
      <c r="H9" s="3">
        <f>G9+('Barema''s aan 100%'!$I$10*'Kinderbegeleider D1-D2-D3'!$P$6)</f>
        <v>32632.402686000001</v>
      </c>
      <c r="I9" s="3">
        <f>G9+('Barema''s aan 100%'!$J$10*'Kinderbegeleider D1-D2-D3'!$P$6)</f>
        <v>32312.811960000003</v>
      </c>
      <c r="K9" s="22">
        <v>7</v>
      </c>
      <c r="L9" s="14">
        <f t="shared" si="0"/>
        <v>3385.1720239999995</v>
      </c>
      <c r="M9" s="14">
        <f t="shared" si="1"/>
        <v>3704.7627500000017</v>
      </c>
      <c r="N9" s="14"/>
    </row>
    <row r="10" spans="1:17" x14ac:dyDescent="0.2">
      <c r="A10" s="22">
        <v>8</v>
      </c>
      <c r="B10" s="21">
        <f>'Barema''s aan 100%'!C11*'Kinderbegeleider D1-D2-D3'!$P$6</f>
        <v>27968.850000000002</v>
      </c>
      <c r="C10" s="4">
        <f>B10+('Barema''s aan 100%'!$I$4*'Kinderbegeleider D1-D2-D3'!$P$6)</f>
        <v>29247.230662000002</v>
      </c>
      <c r="D10" s="4">
        <f>B10+('Barema''s aan 100%'!$J$4*'Kinderbegeleider D1-D2-D3'!$P$6)</f>
        <v>28608.049210000001</v>
      </c>
      <c r="F10" s="22">
        <v>8</v>
      </c>
      <c r="G10" s="20">
        <f>'Barema''s aan 100%'!O11*'Kinderbegeleider D1-D2-D3'!$P$6</f>
        <v>32382.476594</v>
      </c>
      <c r="H10" s="3">
        <f>G10+('Barema''s aan 100%'!$I$10*'Kinderbegeleider D1-D2-D3'!$P$6)</f>
        <v>33021.675803999999</v>
      </c>
      <c r="I10" s="3">
        <f>G10+('Barema''s aan 100%'!$J$10*'Kinderbegeleider D1-D2-D3'!$P$6)</f>
        <v>32702.085078</v>
      </c>
      <c r="K10" s="22">
        <v>8</v>
      </c>
      <c r="L10" s="14">
        <f t="shared" si="0"/>
        <v>3774.4451419999968</v>
      </c>
      <c r="M10" s="14">
        <f t="shared" si="1"/>
        <v>4094.035867999999</v>
      </c>
      <c r="N10" s="14"/>
    </row>
    <row r="11" spans="1:17" x14ac:dyDescent="0.2">
      <c r="A11" s="22">
        <v>9</v>
      </c>
      <c r="B11" s="21">
        <f>'Barema''s aan 100%'!C12*'Kinderbegeleider D1-D2-D3'!$P$6</f>
        <v>28679.170000000002</v>
      </c>
      <c r="C11" s="4">
        <f>B11+('Barema''s aan 100%'!$I$4*'Kinderbegeleider D1-D2-D3'!$P$6)</f>
        <v>29957.550662000001</v>
      </c>
      <c r="D11" s="4">
        <f>B11+('Barema''s aan 100%'!$J$4*'Kinderbegeleider D1-D2-D3'!$P$6)</f>
        <v>29318.369210000001</v>
      </c>
      <c r="F11" s="22">
        <v>9</v>
      </c>
      <c r="G11" s="20">
        <f>'Barema''s aan 100%'!O12*'Kinderbegeleider D1-D2-D3'!$P$6</f>
        <v>32746.924028000001</v>
      </c>
      <c r="H11" s="3">
        <f>G11+('Barema''s aan 100%'!$I$10*'Kinderbegeleider D1-D2-D3'!$P$6)</f>
        <v>33386.123238</v>
      </c>
      <c r="I11" s="3">
        <f>G11+('Barema''s aan 100%'!$J$10*'Kinderbegeleider D1-D2-D3'!$P$6)</f>
        <v>33066.532511999998</v>
      </c>
      <c r="K11" s="22">
        <v>9</v>
      </c>
      <c r="L11" s="14">
        <f t="shared" si="0"/>
        <v>3428.5725759999987</v>
      </c>
      <c r="M11" s="14">
        <f t="shared" si="1"/>
        <v>3748.1633019999972</v>
      </c>
      <c r="N11" s="14"/>
    </row>
    <row r="12" spans="1:17" x14ac:dyDescent="0.2">
      <c r="A12" s="22">
        <v>10</v>
      </c>
      <c r="B12" s="21">
        <f>'Barema''s aan 100%'!C13*'Kinderbegeleider D1-D2-D3'!$P$6</f>
        <v>28679.170000000002</v>
      </c>
      <c r="C12" s="4">
        <f>B12+('Barema''s aan 100%'!$I$4*'Kinderbegeleider D1-D2-D3'!$P$6)</f>
        <v>29957.550662000001</v>
      </c>
      <c r="D12" s="4">
        <f>B12+('Barema''s aan 100%'!$J$4*'Kinderbegeleider D1-D2-D3'!$P$6)</f>
        <v>29318.369210000001</v>
      </c>
      <c r="F12" s="22">
        <v>10</v>
      </c>
      <c r="G12" s="20">
        <f>'Barema''s aan 100%'!O13*'Kinderbegeleider D1-D2-D3'!$P$6</f>
        <v>33087.966417999996</v>
      </c>
      <c r="H12" s="3">
        <f>G12+('Barema''s aan 100%'!$I$10*'Kinderbegeleider D1-D2-D3'!$P$6)</f>
        <v>33727.165627999995</v>
      </c>
      <c r="I12" s="3">
        <f>G12+('Barema''s aan 100%'!$J$10*'Kinderbegeleider D1-D2-D3'!$P$6)</f>
        <v>33407.574901999993</v>
      </c>
      <c r="K12" s="22">
        <v>10</v>
      </c>
      <c r="L12" s="14">
        <f t="shared" si="0"/>
        <v>3769.6149659999937</v>
      </c>
      <c r="M12" s="14">
        <f t="shared" si="1"/>
        <v>4089.2056919999923</v>
      </c>
      <c r="N12" s="14"/>
    </row>
    <row r="13" spans="1:17" x14ac:dyDescent="0.2">
      <c r="A13" s="22">
        <v>11</v>
      </c>
      <c r="B13" s="21">
        <f>'Barema''s aan 100%'!C14*'Kinderbegeleider D1-D2-D3'!$P$6</f>
        <v>29300.7</v>
      </c>
      <c r="C13" s="3">
        <f>B13+('Barema''s aan 100%'!$I$10*'Kinderbegeleider D1-D2-D3'!$P$6)</f>
        <v>29939.89921</v>
      </c>
      <c r="D13" s="3">
        <f>B13+('Barema''s aan 100%'!$J$10*'Kinderbegeleider D1-D2-D3'!$P$6)</f>
        <v>29620.308484000001</v>
      </c>
      <c r="F13" s="22">
        <v>11</v>
      </c>
      <c r="G13" s="20">
        <f>'Barema''s aan 100%'!O14*'Kinderbegeleider D1-D2-D3'!$P$6</f>
        <v>33406.562696000001</v>
      </c>
      <c r="H13" s="14">
        <f>G13</f>
        <v>33406.562696000001</v>
      </c>
      <c r="I13" s="14">
        <f>G13</f>
        <v>33406.562696000001</v>
      </c>
      <c r="K13" s="22">
        <v>11</v>
      </c>
      <c r="L13" s="14">
        <f t="shared" si="0"/>
        <v>3466.6634860000013</v>
      </c>
      <c r="M13" s="14">
        <f t="shared" si="1"/>
        <v>3786.2542119999998</v>
      </c>
      <c r="N13" s="14"/>
    </row>
    <row r="14" spans="1:17" x14ac:dyDescent="0.2">
      <c r="A14" s="22">
        <v>12</v>
      </c>
      <c r="B14" s="21">
        <f>'Barema''s aan 100%'!C15*'Kinderbegeleider D1-D2-D3'!$P$6</f>
        <v>29300.7</v>
      </c>
      <c r="C14" s="3">
        <f>B14+('Barema''s aan 100%'!$I$10*'Kinderbegeleider D1-D2-D3'!$P$6)</f>
        <v>29939.89921</v>
      </c>
      <c r="D14" s="3">
        <f>B14+('Barema''s aan 100%'!$J$10*'Kinderbegeleider D1-D2-D3'!$P$6)</f>
        <v>29620.308484000001</v>
      </c>
      <c r="F14" s="22">
        <v>12</v>
      </c>
      <c r="G14" s="20">
        <f>'Barema''s aan 100%'!O15*'Kinderbegeleider D1-D2-D3'!$P$6</f>
        <v>33704.151259999999</v>
      </c>
      <c r="H14" s="14">
        <f t="shared" ref="H14:H47" si="2">G14</f>
        <v>33704.151259999999</v>
      </c>
      <c r="I14" s="14">
        <f t="shared" ref="I14:I47" si="3">G14</f>
        <v>33704.151259999999</v>
      </c>
      <c r="K14" s="22">
        <v>12</v>
      </c>
      <c r="L14" s="14">
        <f t="shared" si="0"/>
        <v>3764.2520499999991</v>
      </c>
      <c r="M14" s="14">
        <f t="shared" si="1"/>
        <v>4083.8427759999977</v>
      </c>
      <c r="N14" s="14"/>
    </row>
    <row r="15" spans="1:17" x14ac:dyDescent="0.2">
      <c r="A15" s="22">
        <v>13</v>
      </c>
      <c r="B15" s="21">
        <f>'Barema''s aan 100%'!C16*'Kinderbegeleider D1-D2-D3'!$P$6</f>
        <v>30011.02</v>
      </c>
      <c r="C15" s="3">
        <f>B15+('Barema''s aan 100%'!$I$10*'Kinderbegeleider D1-D2-D3'!$P$6)</f>
        <v>30650.219209999999</v>
      </c>
      <c r="D15" s="3">
        <f>B15+('Barema''s aan 100%'!$J$10*'Kinderbegeleider D1-D2-D3'!$P$6)</f>
        <v>30330.628484000001</v>
      </c>
      <c r="F15" s="22">
        <v>13</v>
      </c>
      <c r="G15" s="20">
        <f>'Barema''s aan 100%'!O16*'Kinderbegeleider D1-D2-D3'!$P$6</f>
        <v>33981.833105999998</v>
      </c>
      <c r="H15" s="14">
        <f t="shared" si="2"/>
        <v>33981.833105999998</v>
      </c>
      <c r="I15" s="14">
        <f t="shared" si="3"/>
        <v>33981.833105999998</v>
      </c>
      <c r="K15" s="22">
        <v>13</v>
      </c>
      <c r="L15" s="14">
        <f t="shared" si="0"/>
        <v>3331.6138959999989</v>
      </c>
      <c r="M15" s="14">
        <f t="shared" si="1"/>
        <v>3651.2046219999975</v>
      </c>
      <c r="N15" s="14"/>
    </row>
    <row r="16" spans="1:17" x14ac:dyDescent="0.2">
      <c r="A16" s="22">
        <v>14</v>
      </c>
      <c r="B16" s="21">
        <f>'Barema''s aan 100%'!C17*'Kinderbegeleider D1-D2-D3'!$P$6</f>
        <v>30011.02</v>
      </c>
      <c r="C16" s="3">
        <f>B16+('Barema''s aan 100%'!$I$10*'Kinderbegeleider D1-D2-D3'!$P$6)</f>
        <v>30650.219209999999</v>
      </c>
      <c r="D16" s="3">
        <f>B16+('Barema''s aan 100%'!$J$10*'Kinderbegeleider D1-D2-D3'!$P$6)</f>
        <v>30330.628484000001</v>
      </c>
      <c r="F16" s="22">
        <v>14</v>
      </c>
      <c r="G16" s="20">
        <f>'Barema''s aan 100%'!O17*'Kinderbegeleider D1-D2-D3'!$P$6</f>
        <v>34240.798020000002</v>
      </c>
      <c r="H16" s="14">
        <f t="shared" si="2"/>
        <v>34240.798020000002</v>
      </c>
      <c r="I16" s="14">
        <f t="shared" si="3"/>
        <v>34240.798020000002</v>
      </c>
      <c r="K16" s="22">
        <v>14</v>
      </c>
      <c r="L16" s="14">
        <f t="shared" si="0"/>
        <v>3590.5788100000027</v>
      </c>
      <c r="M16" s="14">
        <f t="shared" si="1"/>
        <v>3910.1695360000012</v>
      </c>
      <c r="N16" s="14"/>
    </row>
    <row r="17" spans="1:14" x14ac:dyDescent="0.2">
      <c r="A17" s="22">
        <v>15</v>
      </c>
      <c r="B17" s="21">
        <f>'Barema''s aan 100%'!C18*'Kinderbegeleider D1-D2-D3'!$P$6</f>
        <v>30632.55</v>
      </c>
      <c r="C17" s="3">
        <f>B17+('Barema''s aan 100%'!$I$10*'Kinderbegeleider D1-D2-D3'!$P$6)</f>
        <v>31271.749209999998</v>
      </c>
      <c r="D17" s="3">
        <f>B17+('Barema''s aan 100%'!$J$10*'Kinderbegeleider D1-D2-D3'!$P$6)</f>
        <v>30952.158484</v>
      </c>
      <c r="F17" s="22">
        <v>15</v>
      </c>
      <c r="G17" s="20">
        <f>'Barema''s aan 100%'!O18*'Kinderbegeleider D1-D2-D3'!$P$6</f>
        <v>34482.235788000005</v>
      </c>
      <c r="H17" s="14">
        <f t="shared" si="2"/>
        <v>34482.235788000005</v>
      </c>
      <c r="I17" s="14">
        <f t="shared" si="3"/>
        <v>34482.235788000005</v>
      </c>
      <c r="K17" s="22">
        <v>15</v>
      </c>
      <c r="L17" s="14">
        <f t="shared" si="0"/>
        <v>3210.4865780000073</v>
      </c>
      <c r="M17" s="14">
        <f t="shared" si="1"/>
        <v>3530.0773040000058</v>
      </c>
      <c r="N17" s="14"/>
    </row>
    <row r="18" spans="1:14" x14ac:dyDescent="0.2">
      <c r="A18" s="22">
        <v>16</v>
      </c>
      <c r="B18" s="21">
        <f>'Barema''s aan 100%'!C19*'Kinderbegeleider D1-D2-D3'!$P$6</f>
        <v>30632.55</v>
      </c>
      <c r="C18" s="3">
        <f>B18+('Barema''s aan 100%'!$I$10*'Kinderbegeleider D1-D2-D3'!$P$6)</f>
        <v>31271.749209999998</v>
      </c>
      <c r="D18" s="3">
        <f>B18+('Barema''s aan 100%'!$J$10*'Kinderbegeleider D1-D2-D3'!$P$6)</f>
        <v>30952.158484</v>
      </c>
      <c r="F18" s="22">
        <v>16</v>
      </c>
      <c r="G18" s="20">
        <f>'Barema''s aan 100%'!O19*'Kinderbegeleider D1-D2-D3'!$P$6</f>
        <v>34664.273046000002</v>
      </c>
      <c r="H18" s="14">
        <f t="shared" si="2"/>
        <v>34664.273046000002</v>
      </c>
      <c r="I18" s="14">
        <f t="shared" si="3"/>
        <v>34664.273046000002</v>
      </c>
      <c r="K18" s="22">
        <v>16</v>
      </c>
      <c r="L18" s="14">
        <f t="shared" si="0"/>
        <v>3392.5238360000039</v>
      </c>
      <c r="M18" s="14">
        <f t="shared" si="1"/>
        <v>3712.1145620000025</v>
      </c>
      <c r="N18" s="14"/>
    </row>
    <row r="19" spans="1:14" x14ac:dyDescent="0.2">
      <c r="A19" s="22">
        <v>17</v>
      </c>
      <c r="B19" s="21">
        <f>'Barema''s aan 100%'!C20*'Kinderbegeleider D1-D2-D3'!$P$6</f>
        <v>31342.87</v>
      </c>
      <c r="C19" s="3">
        <f>B19+('Barema''s aan 100%'!$I$10*'Kinderbegeleider D1-D2-D3'!$P$6)</f>
        <v>31982.069209999998</v>
      </c>
      <c r="D19" s="3">
        <f>B19+('Barema''s aan 100%'!$J$10*'Kinderbegeleider D1-D2-D3'!$P$6)</f>
        <v>31662.478483999999</v>
      </c>
      <c r="F19" s="22">
        <v>17</v>
      </c>
      <c r="G19" s="20">
        <f>'Barema''s aan 100%'!O20*'Kinderbegeleider D1-D2-D3'!$P$6</f>
        <v>34833.595576</v>
      </c>
      <c r="H19" s="14">
        <f t="shared" si="2"/>
        <v>34833.595576</v>
      </c>
      <c r="I19" s="14">
        <f t="shared" si="3"/>
        <v>34833.595576</v>
      </c>
      <c r="K19" s="22">
        <v>17</v>
      </c>
      <c r="L19" s="14">
        <f t="shared" si="0"/>
        <v>2851.5263660000019</v>
      </c>
      <c r="M19" s="14">
        <f t="shared" si="1"/>
        <v>3171.1170920000004</v>
      </c>
      <c r="N19" s="14"/>
    </row>
    <row r="20" spans="1:14" x14ac:dyDescent="0.2">
      <c r="A20" s="22">
        <v>18</v>
      </c>
      <c r="B20" s="21">
        <f>'Barema''s aan 100%'!C21*'Kinderbegeleider D1-D2-D3'!$P$6</f>
        <v>33473.83</v>
      </c>
      <c r="C20" s="20">
        <f>B20</f>
        <v>33473.83</v>
      </c>
      <c r="D20" s="20">
        <f>B20</f>
        <v>33473.83</v>
      </c>
      <c r="F20" s="22">
        <v>18</v>
      </c>
      <c r="G20" s="20">
        <f>'Barema''s aan 100%'!O21*'Kinderbegeleider D1-D2-D3'!$P$6</f>
        <v>34990.913698000004</v>
      </c>
      <c r="H20" s="14">
        <f t="shared" si="2"/>
        <v>34990.913698000004</v>
      </c>
      <c r="I20" s="14">
        <f t="shared" si="3"/>
        <v>34990.913698000004</v>
      </c>
      <c r="K20" s="22">
        <v>18</v>
      </c>
      <c r="L20" s="14">
        <f t="shared" si="0"/>
        <v>1517.0836980000022</v>
      </c>
      <c r="M20" s="14">
        <f t="shared" si="1"/>
        <v>1517.0836980000022</v>
      </c>
      <c r="N20" s="14"/>
    </row>
    <row r="21" spans="1:14" x14ac:dyDescent="0.2">
      <c r="A21" s="22">
        <v>19</v>
      </c>
      <c r="B21" s="21">
        <f>'Barema''s aan 100%'!C22*'Kinderbegeleider D1-D2-D3'!$P$6</f>
        <v>34095.360000000001</v>
      </c>
      <c r="C21" s="20">
        <f t="shared" ref="C21:C47" si="4">B21</f>
        <v>34095.360000000001</v>
      </c>
      <c r="D21" s="20">
        <f t="shared" ref="D21:D47" si="5">B21</f>
        <v>34095.360000000001</v>
      </c>
      <c r="F21" s="22">
        <v>19</v>
      </c>
      <c r="G21" s="20">
        <f>'Barema''s aan 100%'!O22*'Kinderbegeleider D1-D2-D3'!$P$6</f>
        <v>35871.160000000003</v>
      </c>
      <c r="H21" s="14">
        <f t="shared" si="2"/>
        <v>35871.160000000003</v>
      </c>
      <c r="I21" s="14">
        <f t="shared" si="3"/>
        <v>35871.160000000003</v>
      </c>
      <c r="K21" s="22">
        <v>19</v>
      </c>
      <c r="L21" s="14">
        <f t="shared" si="0"/>
        <v>1775.8000000000029</v>
      </c>
      <c r="M21" s="14">
        <f t="shared" si="1"/>
        <v>1775.8000000000029</v>
      </c>
      <c r="N21" s="14"/>
    </row>
    <row r="22" spans="1:14" x14ac:dyDescent="0.2">
      <c r="A22" s="22">
        <v>20</v>
      </c>
      <c r="B22" s="21">
        <f>'Barema''s aan 100%'!C23*'Kinderbegeleider D1-D2-D3'!$P$6</f>
        <v>34095.360000000001</v>
      </c>
      <c r="C22" s="20">
        <f t="shared" si="4"/>
        <v>34095.360000000001</v>
      </c>
      <c r="D22" s="20">
        <f t="shared" si="5"/>
        <v>34095.360000000001</v>
      </c>
      <c r="F22" s="22">
        <v>20</v>
      </c>
      <c r="G22" s="20">
        <f>'Barema''s aan 100%'!O23*'Kinderbegeleider D1-D2-D3'!$P$6</f>
        <v>35871.160000000003</v>
      </c>
      <c r="H22" s="14">
        <f t="shared" si="2"/>
        <v>35871.160000000003</v>
      </c>
      <c r="I22" s="14">
        <f t="shared" si="3"/>
        <v>35871.160000000003</v>
      </c>
      <c r="K22" s="22">
        <v>20</v>
      </c>
      <c r="L22" s="14">
        <f t="shared" si="0"/>
        <v>1775.8000000000029</v>
      </c>
      <c r="M22" s="14">
        <f t="shared" si="1"/>
        <v>1775.8000000000029</v>
      </c>
      <c r="N22" s="14"/>
    </row>
    <row r="23" spans="1:14" x14ac:dyDescent="0.2">
      <c r="A23" s="22">
        <v>21</v>
      </c>
      <c r="B23" s="21">
        <f>'Barema''s aan 100%'!C24*'Kinderbegeleider D1-D2-D3'!$P$6</f>
        <v>34805.68</v>
      </c>
      <c r="C23" s="20">
        <f t="shared" si="4"/>
        <v>34805.68</v>
      </c>
      <c r="D23" s="20">
        <f t="shared" si="5"/>
        <v>34805.68</v>
      </c>
      <c r="F23" s="22">
        <v>21</v>
      </c>
      <c r="G23" s="20">
        <f>'Barema''s aan 100%'!O24*'Kinderbegeleider D1-D2-D3'!$P$6</f>
        <v>36847.85</v>
      </c>
      <c r="H23" s="14">
        <f t="shared" si="2"/>
        <v>36847.85</v>
      </c>
      <c r="I23" s="14">
        <f t="shared" si="3"/>
        <v>36847.85</v>
      </c>
      <c r="K23" s="22">
        <v>21</v>
      </c>
      <c r="L23" s="14">
        <f t="shared" si="0"/>
        <v>2042.1699999999983</v>
      </c>
      <c r="M23" s="14">
        <f t="shared" si="1"/>
        <v>2042.1699999999983</v>
      </c>
      <c r="N23" s="14"/>
    </row>
    <row r="24" spans="1:14" x14ac:dyDescent="0.2">
      <c r="A24" s="22">
        <v>22</v>
      </c>
      <c r="B24" s="21">
        <f>'Barema''s aan 100%'!C25*'Kinderbegeleider D1-D2-D3'!$P$6</f>
        <v>34805.68</v>
      </c>
      <c r="C24" s="20">
        <f t="shared" si="4"/>
        <v>34805.68</v>
      </c>
      <c r="D24" s="20">
        <f t="shared" si="5"/>
        <v>34805.68</v>
      </c>
      <c r="F24" s="22">
        <v>22</v>
      </c>
      <c r="G24" s="20">
        <f>'Barema''s aan 100%'!O25*'Kinderbegeleider D1-D2-D3'!$P$6</f>
        <v>36847.85</v>
      </c>
      <c r="H24" s="14">
        <f t="shared" si="2"/>
        <v>36847.85</v>
      </c>
      <c r="I24" s="14">
        <f t="shared" si="3"/>
        <v>36847.85</v>
      </c>
      <c r="K24" s="22">
        <v>22</v>
      </c>
      <c r="L24" s="14">
        <f t="shared" si="0"/>
        <v>2042.1699999999983</v>
      </c>
      <c r="M24" s="14">
        <f t="shared" si="1"/>
        <v>2042.1699999999983</v>
      </c>
      <c r="N24" s="14"/>
    </row>
    <row r="25" spans="1:14" x14ac:dyDescent="0.2">
      <c r="A25" s="22">
        <v>23</v>
      </c>
      <c r="B25" s="21">
        <f>'Barema''s aan 100%'!C26*'Kinderbegeleider D1-D2-D3'!$P$6</f>
        <v>35427.21</v>
      </c>
      <c r="C25" s="20">
        <f t="shared" si="4"/>
        <v>35427.21</v>
      </c>
      <c r="D25" s="20">
        <f t="shared" si="5"/>
        <v>35427.21</v>
      </c>
      <c r="F25" s="22">
        <v>23</v>
      </c>
      <c r="G25" s="20">
        <f>'Barema''s aan 100%'!O26*'Kinderbegeleider D1-D2-D3'!$P$6</f>
        <v>37913.33</v>
      </c>
      <c r="H25" s="14">
        <f t="shared" si="2"/>
        <v>37913.33</v>
      </c>
      <c r="I25" s="14">
        <f t="shared" si="3"/>
        <v>37913.33</v>
      </c>
      <c r="K25" s="22">
        <v>23</v>
      </c>
      <c r="L25" s="14">
        <f t="shared" si="0"/>
        <v>2486.1200000000026</v>
      </c>
      <c r="M25" s="14">
        <f t="shared" si="1"/>
        <v>2486.1200000000026</v>
      </c>
      <c r="N25" s="14"/>
    </row>
    <row r="26" spans="1:14" x14ac:dyDescent="0.2">
      <c r="A26" s="22">
        <v>24</v>
      </c>
      <c r="B26" s="21">
        <f>'Barema''s aan 100%'!C27*'Kinderbegeleider D1-D2-D3'!$P$6</f>
        <v>35427.21</v>
      </c>
      <c r="C26" s="20">
        <f t="shared" si="4"/>
        <v>35427.21</v>
      </c>
      <c r="D26" s="20">
        <f t="shared" si="5"/>
        <v>35427.21</v>
      </c>
      <c r="F26" s="22">
        <v>24</v>
      </c>
      <c r="G26" s="20">
        <f>'Barema''s aan 100%'!O27*'Kinderbegeleider D1-D2-D3'!$P$6</f>
        <v>37913.33</v>
      </c>
      <c r="H26" s="14">
        <f t="shared" si="2"/>
        <v>37913.33</v>
      </c>
      <c r="I26" s="14">
        <f t="shared" si="3"/>
        <v>37913.33</v>
      </c>
      <c r="K26" s="22">
        <v>24</v>
      </c>
      <c r="L26" s="14">
        <f t="shared" si="0"/>
        <v>2486.1200000000026</v>
      </c>
      <c r="M26" s="14">
        <f t="shared" si="1"/>
        <v>2486.1200000000026</v>
      </c>
      <c r="N26" s="14"/>
    </row>
    <row r="27" spans="1:14" x14ac:dyDescent="0.2">
      <c r="A27" s="22">
        <v>25</v>
      </c>
      <c r="B27" s="21">
        <f>'Barema''s aan 100%'!C28*'Kinderbegeleider D1-D2-D3'!$P$6</f>
        <v>36137.53</v>
      </c>
      <c r="C27" s="20">
        <f t="shared" si="4"/>
        <v>36137.53</v>
      </c>
      <c r="D27" s="20">
        <f t="shared" si="5"/>
        <v>36137.53</v>
      </c>
      <c r="F27" s="22">
        <v>25</v>
      </c>
      <c r="G27" s="20">
        <f>'Barema''s aan 100%'!O28*'Kinderbegeleider D1-D2-D3'!$P$6</f>
        <v>38978.81</v>
      </c>
      <c r="H27" s="14">
        <f t="shared" si="2"/>
        <v>38978.81</v>
      </c>
      <c r="I27" s="14">
        <f t="shared" si="3"/>
        <v>38978.81</v>
      </c>
      <c r="K27" s="22">
        <v>25</v>
      </c>
      <c r="L27" s="14">
        <f t="shared" si="0"/>
        <v>2841.2799999999988</v>
      </c>
      <c r="M27" s="14">
        <f t="shared" si="1"/>
        <v>2841.2799999999988</v>
      </c>
      <c r="N27" s="14"/>
    </row>
    <row r="28" spans="1:14" x14ac:dyDescent="0.2">
      <c r="A28" s="22">
        <v>26</v>
      </c>
      <c r="B28" s="21">
        <f>'Barema''s aan 100%'!C29*'Kinderbegeleider D1-D2-D3'!$P$6</f>
        <v>36137.53</v>
      </c>
      <c r="C28" s="20">
        <f t="shared" si="4"/>
        <v>36137.53</v>
      </c>
      <c r="D28" s="20">
        <f t="shared" si="5"/>
        <v>36137.53</v>
      </c>
      <c r="F28" s="22">
        <v>26</v>
      </c>
      <c r="G28" s="20">
        <f>'Barema''s aan 100%'!O29*'Kinderbegeleider D1-D2-D3'!$P$6</f>
        <v>38978.81</v>
      </c>
      <c r="H28" s="14">
        <f t="shared" si="2"/>
        <v>38978.81</v>
      </c>
      <c r="I28" s="14">
        <f t="shared" si="3"/>
        <v>38978.81</v>
      </c>
      <c r="K28" s="22">
        <v>26</v>
      </c>
      <c r="L28" s="14">
        <f t="shared" si="0"/>
        <v>2841.2799999999988</v>
      </c>
      <c r="M28" s="14">
        <f t="shared" si="1"/>
        <v>2841.2799999999988</v>
      </c>
      <c r="N28" s="14"/>
    </row>
    <row r="29" spans="1:14" x14ac:dyDescent="0.2">
      <c r="A29" s="22">
        <v>27</v>
      </c>
      <c r="B29" s="21">
        <f>'Barema''s aan 100%'!C30*'Kinderbegeleider D1-D2-D3'!$P$6</f>
        <v>36759.06</v>
      </c>
      <c r="C29" s="20">
        <f t="shared" si="4"/>
        <v>36759.06</v>
      </c>
      <c r="D29" s="20">
        <f t="shared" si="5"/>
        <v>36759.06</v>
      </c>
      <c r="F29" s="22">
        <v>27</v>
      </c>
      <c r="G29" s="20">
        <f>'Barema''s aan 100%'!O30*'Kinderbegeleider D1-D2-D3'!$P$6</f>
        <v>40488.239999999998</v>
      </c>
      <c r="H29" s="14">
        <f t="shared" si="2"/>
        <v>40488.239999999998</v>
      </c>
      <c r="I29" s="14">
        <f t="shared" si="3"/>
        <v>40488.239999999998</v>
      </c>
      <c r="K29" s="22">
        <v>27</v>
      </c>
      <c r="L29" s="14">
        <f t="shared" si="0"/>
        <v>3729.1800000000003</v>
      </c>
      <c r="M29" s="14">
        <f t="shared" si="1"/>
        <v>3729.1800000000003</v>
      </c>
      <c r="N29" s="14"/>
    </row>
    <row r="30" spans="1:14" x14ac:dyDescent="0.2">
      <c r="A30" s="22">
        <v>28</v>
      </c>
      <c r="B30" s="21">
        <f>'Barema''s aan 100%'!C31*'Kinderbegeleider D1-D2-D3'!$P$6</f>
        <v>36759.06</v>
      </c>
      <c r="C30" s="20">
        <f t="shared" si="4"/>
        <v>36759.06</v>
      </c>
      <c r="D30" s="20">
        <f t="shared" si="5"/>
        <v>36759.06</v>
      </c>
      <c r="F30" s="22">
        <v>28</v>
      </c>
      <c r="G30" s="20">
        <f>'Barema''s aan 100%'!O31*'Kinderbegeleider D1-D2-D3'!$P$6</f>
        <v>40488.239999999998</v>
      </c>
      <c r="H30" s="14">
        <f t="shared" si="2"/>
        <v>40488.239999999998</v>
      </c>
      <c r="I30" s="14">
        <f t="shared" si="3"/>
        <v>40488.239999999998</v>
      </c>
      <c r="K30" s="22">
        <v>28</v>
      </c>
      <c r="L30" s="14">
        <f t="shared" si="0"/>
        <v>3729.1800000000003</v>
      </c>
      <c r="M30" s="14">
        <f t="shared" si="1"/>
        <v>3729.1800000000003</v>
      </c>
      <c r="N30" s="14"/>
    </row>
    <row r="31" spans="1:14" x14ac:dyDescent="0.2">
      <c r="A31" s="22">
        <v>29</v>
      </c>
      <c r="B31" s="21">
        <f>'Barema''s aan 100%'!C32*'Kinderbegeleider D1-D2-D3'!$P$6</f>
        <v>36759.06</v>
      </c>
      <c r="C31" s="20">
        <f t="shared" si="4"/>
        <v>36759.06</v>
      </c>
      <c r="D31" s="20">
        <f t="shared" si="5"/>
        <v>36759.06</v>
      </c>
      <c r="F31" s="22">
        <v>29</v>
      </c>
      <c r="G31" s="20">
        <f>'Barema''s aan 100%'!O32*'Kinderbegeleider D1-D2-D3'!$P$6</f>
        <v>40488.239999999998</v>
      </c>
      <c r="H31" s="14">
        <f t="shared" si="2"/>
        <v>40488.239999999998</v>
      </c>
      <c r="I31" s="14">
        <f t="shared" si="3"/>
        <v>40488.239999999998</v>
      </c>
      <c r="K31" s="22">
        <v>29</v>
      </c>
      <c r="L31" s="14">
        <f t="shared" si="0"/>
        <v>3729.1800000000003</v>
      </c>
      <c r="M31" s="14">
        <f t="shared" si="1"/>
        <v>3729.1800000000003</v>
      </c>
      <c r="N31" s="14"/>
    </row>
    <row r="32" spans="1:14" x14ac:dyDescent="0.2">
      <c r="A32" s="22">
        <v>30</v>
      </c>
      <c r="B32" s="21">
        <f>'Barema''s aan 100%'!C33*'Kinderbegeleider D1-D2-D3'!$P$6</f>
        <v>36759.06</v>
      </c>
      <c r="C32" s="20">
        <f t="shared" si="4"/>
        <v>36759.06</v>
      </c>
      <c r="D32" s="20">
        <f t="shared" si="5"/>
        <v>36759.06</v>
      </c>
      <c r="F32" s="22">
        <v>30</v>
      </c>
      <c r="G32" s="20">
        <f>'Barema''s aan 100%'!O33*'Kinderbegeleider D1-D2-D3'!$P$6</f>
        <v>40488.239999999998</v>
      </c>
      <c r="H32" s="14">
        <f t="shared" si="2"/>
        <v>40488.239999999998</v>
      </c>
      <c r="I32" s="14">
        <f t="shared" si="3"/>
        <v>40488.239999999998</v>
      </c>
      <c r="K32" s="22">
        <v>30</v>
      </c>
      <c r="L32" s="14">
        <f t="shared" si="0"/>
        <v>3729.1800000000003</v>
      </c>
      <c r="M32" s="14">
        <f t="shared" si="1"/>
        <v>3729.1800000000003</v>
      </c>
      <c r="N32" s="14"/>
    </row>
    <row r="33" spans="1:14" x14ac:dyDescent="0.2">
      <c r="A33" s="22">
        <v>31</v>
      </c>
      <c r="B33" s="21">
        <f>'Barema''s aan 100%'!C34*'Kinderbegeleider D1-D2-D3'!$P$6</f>
        <v>36759.06</v>
      </c>
      <c r="C33" s="20">
        <f t="shared" si="4"/>
        <v>36759.06</v>
      </c>
      <c r="D33" s="20">
        <f t="shared" si="5"/>
        <v>36759.06</v>
      </c>
      <c r="F33" s="22">
        <v>31</v>
      </c>
      <c r="G33" s="20">
        <f>'Barema''s aan 100%'!O34*'Kinderbegeleider D1-D2-D3'!$P$6</f>
        <v>40488.239999999998</v>
      </c>
      <c r="H33" s="14">
        <f t="shared" si="2"/>
        <v>40488.239999999998</v>
      </c>
      <c r="I33" s="14">
        <f t="shared" si="3"/>
        <v>40488.239999999998</v>
      </c>
      <c r="K33" s="22">
        <v>31</v>
      </c>
      <c r="L33" s="14">
        <f t="shared" si="0"/>
        <v>3729.1800000000003</v>
      </c>
      <c r="M33" s="14">
        <f t="shared" si="1"/>
        <v>3729.1800000000003</v>
      </c>
      <c r="N33" s="14"/>
    </row>
    <row r="34" spans="1:14" x14ac:dyDescent="0.2">
      <c r="A34" s="22">
        <v>32</v>
      </c>
      <c r="B34" s="21">
        <f>'Barema''s aan 100%'!C35*'Kinderbegeleider D1-D2-D3'!$P$6</f>
        <v>36759.06</v>
      </c>
      <c r="C34" s="20">
        <f t="shared" si="4"/>
        <v>36759.06</v>
      </c>
      <c r="D34" s="20">
        <f t="shared" si="5"/>
        <v>36759.06</v>
      </c>
      <c r="F34" s="22">
        <v>32</v>
      </c>
      <c r="G34" s="20">
        <f>'Barema''s aan 100%'!O35*'Kinderbegeleider D1-D2-D3'!$P$6</f>
        <v>40488.239999999998</v>
      </c>
      <c r="H34" s="14">
        <f t="shared" si="2"/>
        <v>40488.239999999998</v>
      </c>
      <c r="I34" s="14">
        <f t="shared" si="3"/>
        <v>40488.239999999998</v>
      </c>
      <c r="K34" s="22">
        <v>32</v>
      </c>
      <c r="L34" s="14">
        <f t="shared" si="0"/>
        <v>3729.1800000000003</v>
      </c>
      <c r="M34" s="14">
        <f t="shared" si="1"/>
        <v>3729.1800000000003</v>
      </c>
      <c r="N34" s="14"/>
    </row>
    <row r="35" spans="1:14" x14ac:dyDescent="0.2">
      <c r="A35" s="22">
        <v>33</v>
      </c>
      <c r="B35" s="21">
        <f>'Barema''s aan 100%'!C36*'Kinderbegeleider D1-D2-D3'!$P$6</f>
        <v>36759.06</v>
      </c>
      <c r="C35" s="20">
        <f t="shared" si="4"/>
        <v>36759.06</v>
      </c>
      <c r="D35" s="20">
        <f t="shared" si="5"/>
        <v>36759.06</v>
      </c>
      <c r="F35" s="22">
        <v>33</v>
      </c>
      <c r="G35" s="20">
        <f>'Barema''s aan 100%'!O36*'Kinderbegeleider D1-D2-D3'!$P$6</f>
        <v>40488.239999999998</v>
      </c>
      <c r="H35" s="14">
        <f t="shared" si="2"/>
        <v>40488.239999999998</v>
      </c>
      <c r="I35" s="14">
        <f t="shared" si="3"/>
        <v>40488.239999999998</v>
      </c>
      <c r="K35" s="22">
        <v>33</v>
      </c>
      <c r="L35" s="14">
        <f t="shared" si="0"/>
        <v>3729.1800000000003</v>
      </c>
      <c r="M35" s="14">
        <f t="shared" si="1"/>
        <v>3729.1800000000003</v>
      </c>
      <c r="N35" s="14"/>
    </row>
    <row r="36" spans="1:14" x14ac:dyDescent="0.2">
      <c r="A36" s="22">
        <v>34</v>
      </c>
      <c r="B36" s="21">
        <f>'Barema''s aan 100%'!C37*'Kinderbegeleider D1-D2-D3'!$P$6</f>
        <v>36759.06</v>
      </c>
      <c r="C36" s="20">
        <f t="shared" si="4"/>
        <v>36759.06</v>
      </c>
      <c r="D36" s="20">
        <f t="shared" si="5"/>
        <v>36759.06</v>
      </c>
      <c r="F36" s="22">
        <v>34</v>
      </c>
      <c r="G36" s="20">
        <f>'Barema''s aan 100%'!O37*'Kinderbegeleider D1-D2-D3'!$P$6</f>
        <v>40488.239999999998</v>
      </c>
      <c r="H36" s="14">
        <f t="shared" si="2"/>
        <v>40488.239999999998</v>
      </c>
      <c r="I36" s="14">
        <f t="shared" si="3"/>
        <v>40488.239999999998</v>
      </c>
      <c r="K36" s="22">
        <v>34</v>
      </c>
      <c r="L36" s="14">
        <f t="shared" si="0"/>
        <v>3729.1800000000003</v>
      </c>
      <c r="M36" s="14">
        <f t="shared" si="1"/>
        <v>3729.1800000000003</v>
      </c>
      <c r="N36" s="14"/>
    </row>
    <row r="37" spans="1:14" x14ac:dyDescent="0.2">
      <c r="A37" s="22">
        <v>35</v>
      </c>
      <c r="B37" s="21">
        <f>'Barema''s aan 100%'!C38*'Kinderbegeleider D1-D2-D3'!$P$6</f>
        <v>36759.06</v>
      </c>
      <c r="C37" s="20">
        <f t="shared" si="4"/>
        <v>36759.06</v>
      </c>
      <c r="D37" s="20">
        <f t="shared" si="5"/>
        <v>36759.06</v>
      </c>
      <c r="F37" s="22">
        <v>35</v>
      </c>
      <c r="G37" s="20">
        <f>'Barema''s aan 100%'!O38*'Kinderbegeleider D1-D2-D3'!$P$6</f>
        <v>40488.239999999998</v>
      </c>
      <c r="H37" s="14">
        <f t="shared" si="2"/>
        <v>40488.239999999998</v>
      </c>
      <c r="I37" s="14">
        <f t="shared" si="3"/>
        <v>40488.239999999998</v>
      </c>
      <c r="K37" s="22">
        <v>35</v>
      </c>
      <c r="L37" s="14">
        <f t="shared" si="0"/>
        <v>3729.1800000000003</v>
      </c>
      <c r="M37" s="14">
        <f t="shared" si="1"/>
        <v>3729.1800000000003</v>
      </c>
      <c r="N37" s="14"/>
    </row>
    <row r="38" spans="1:14" x14ac:dyDescent="0.2">
      <c r="A38" s="22">
        <v>36</v>
      </c>
      <c r="B38" s="21">
        <f>'Barema''s aan 100%'!C39*'Kinderbegeleider D1-D2-D3'!$P$6</f>
        <v>36759.06</v>
      </c>
      <c r="C38" s="20">
        <f t="shared" si="4"/>
        <v>36759.06</v>
      </c>
      <c r="D38" s="20">
        <f t="shared" si="5"/>
        <v>36759.06</v>
      </c>
      <c r="F38" s="22">
        <v>36</v>
      </c>
      <c r="G38" s="20">
        <f>'Barema''s aan 100%'!O39*'Kinderbegeleider D1-D2-D3'!$P$6</f>
        <v>40488.239999999998</v>
      </c>
      <c r="H38" s="14">
        <f t="shared" si="2"/>
        <v>40488.239999999998</v>
      </c>
      <c r="I38" s="14">
        <f t="shared" si="3"/>
        <v>40488.239999999998</v>
      </c>
      <c r="K38" s="22">
        <v>36</v>
      </c>
      <c r="L38" s="14">
        <f t="shared" si="0"/>
        <v>3729.1800000000003</v>
      </c>
      <c r="M38" s="14">
        <f t="shared" si="1"/>
        <v>3729.1800000000003</v>
      </c>
      <c r="N38" s="14"/>
    </row>
    <row r="39" spans="1:14" x14ac:dyDescent="0.2">
      <c r="A39" s="22">
        <v>37</v>
      </c>
      <c r="B39" s="21">
        <f>'Barema''s aan 100%'!C40*'Kinderbegeleider D1-D2-D3'!$P$6</f>
        <v>36759.06</v>
      </c>
      <c r="C39" s="20">
        <f t="shared" si="4"/>
        <v>36759.06</v>
      </c>
      <c r="D39" s="20">
        <f t="shared" si="5"/>
        <v>36759.06</v>
      </c>
      <c r="F39" s="22">
        <v>37</v>
      </c>
      <c r="G39" s="20">
        <f>'Barema''s aan 100%'!O40*'Kinderbegeleider D1-D2-D3'!$P$6</f>
        <v>40488.239999999998</v>
      </c>
      <c r="H39" s="14">
        <f t="shared" si="2"/>
        <v>40488.239999999998</v>
      </c>
      <c r="I39" s="14">
        <f t="shared" si="3"/>
        <v>40488.239999999998</v>
      </c>
      <c r="K39" s="22">
        <v>37</v>
      </c>
      <c r="L39" s="14">
        <f t="shared" si="0"/>
        <v>3729.1800000000003</v>
      </c>
      <c r="M39" s="14">
        <f t="shared" si="1"/>
        <v>3729.1800000000003</v>
      </c>
      <c r="N39" s="14"/>
    </row>
    <row r="40" spans="1:14" x14ac:dyDescent="0.2">
      <c r="A40" s="22">
        <v>38</v>
      </c>
      <c r="B40" s="21">
        <f>'Barema''s aan 100%'!C41*'Kinderbegeleider D1-D2-D3'!$P$6</f>
        <v>36759.06</v>
      </c>
      <c r="C40" s="20">
        <f t="shared" si="4"/>
        <v>36759.06</v>
      </c>
      <c r="D40" s="20">
        <f t="shared" si="5"/>
        <v>36759.06</v>
      </c>
      <c r="F40" s="22">
        <v>38</v>
      </c>
      <c r="G40" s="20">
        <f>'Barema''s aan 100%'!O41*'Kinderbegeleider D1-D2-D3'!$P$6</f>
        <v>40488.239999999998</v>
      </c>
      <c r="H40" s="14">
        <f t="shared" si="2"/>
        <v>40488.239999999998</v>
      </c>
      <c r="I40" s="14">
        <f t="shared" si="3"/>
        <v>40488.239999999998</v>
      </c>
      <c r="K40" s="22">
        <v>38</v>
      </c>
      <c r="L40" s="14">
        <f t="shared" si="0"/>
        <v>3729.1800000000003</v>
      </c>
      <c r="M40" s="14">
        <f t="shared" si="1"/>
        <v>3729.1800000000003</v>
      </c>
      <c r="N40" s="14"/>
    </row>
    <row r="41" spans="1:14" x14ac:dyDescent="0.2">
      <c r="A41" s="22">
        <v>39</v>
      </c>
      <c r="B41" s="21">
        <f>'Barema''s aan 100%'!C42*'Kinderbegeleider D1-D2-D3'!$P$6</f>
        <v>36759.06</v>
      </c>
      <c r="C41" s="20">
        <f t="shared" si="4"/>
        <v>36759.06</v>
      </c>
      <c r="D41" s="20">
        <f t="shared" si="5"/>
        <v>36759.06</v>
      </c>
      <c r="F41" s="22">
        <v>39</v>
      </c>
      <c r="G41" s="20">
        <f>'Barema''s aan 100%'!O42*'Kinderbegeleider D1-D2-D3'!$P$6</f>
        <v>40488.239999999998</v>
      </c>
      <c r="H41" s="14">
        <f t="shared" si="2"/>
        <v>40488.239999999998</v>
      </c>
      <c r="I41" s="14">
        <f t="shared" si="3"/>
        <v>40488.239999999998</v>
      </c>
      <c r="K41" s="22">
        <v>39</v>
      </c>
      <c r="L41" s="14">
        <f t="shared" si="0"/>
        <v>3729.1800000000003</v>
      </c>
      <c r="M41" s="14">
        <f t="shared" si="1"/>
        <v>3729.1800000000003</v>
      </c>
      <c r="N41" s="14"/>
    </row>
    <row r="42" spans="1:14" x14ac:dyDescent="0.2">
      <c r="A42" s="22">
        <v>40</v>
      </c>
      <c r="B42" s="21">
        <f>'Barema''s aan 100%'!C43*'Kinderbegeleider D1-D2-D3'!$P$6</f>
        <v>36759.06</v>
      </c>
      <c r="C42" s="20">
        <f t="shared" si="4"/>
        <v>36759.06</v>
      </c>
      <c r="D42" s="20">
        <f t="shared" si="5"/>
        <v>36759.06</v>
      </c>
      <c r="F42" s="22">
        <v>40</v>
      </c>
      <c r="G42" s="20">
        <f>'Barema''s aan 100%'!O43*'Kinderbegeleider D1-D2-D3'!$P$6</f>
        <v>40488.239999999998</v>
      </c>
      <c r="H42" s="14">
        <f t="shared" si="2"/>
        <v>40488.239999999998</v>
      </c>
      <c r="I42" s="14">
        <f t="shared" si="3"/>
        <v>40488.239999999998</v>
      </c>
      <c r="K42" s="22">
        <v>40</v>
      </c>
      <c r="L42" s="14">
        <f t="shared" si="0"/>
        <v>3729.1800000000003</v>
      </c>
      <c r="M42" s="14">
        <f t="shared" si="1"/>
        <v>3729.1800000000003</v>
      </c>
      <c r="N42" s="14"/>
    </row>
    <row r="43" spans="1:14" x14ac:dyDescent="0.2">
      <c r="A43" s="22">
        <v>41</v>
      </c>
      <c r="B43" s="21">
        <f>'Barema''s aan 100%'!C44*'Kinderbegeleider D1-D2-D3'!$P$6</f>
        <v>36759.06</v>
      </c>
      <c r="C43" s="20">
        <f t="shared" si="4"/>
        <v>36759.06</v>
      </c>
      <c r="D43" s="20">
        <f t="shared" si="5"/>
        <v>36759.06</v>
      </c>
      <c r="F43" s="22">
        <v>41</v>
      </c>
      <c r="G43" s="20">
        <f>'Barema''s aan 100%'!O44*'Kinderbegeleider D1-D2-D3'!$P$6</f>
        <v>40488.239999999998</v>
      </c>
      <c r="H43" s="14">
        <f t="shared" si="2"/>
        <v>40488.239999999998</v>
      </c>
      <c r="I43" s="14">
        <f t="shared" si="3"/>
        <v>40488.239999999998</v>
      </c>
      <c r="K43" s="22">
        <v>41</v>
      </c>
      <c r="L43" s="14">
        <f t="shared" si="0"/>
        <v>3729.1800000000003</v>
      </c>
      <c r="M43" s="14">
        <f t="shared" si="1"/>
        <v>3729.1800000000003</v>
      </c>
      <c r="N43" s="14"/>
    </row>
    <row r="44" spans="1:14" x14ac:dyDescent="0.2">
      <c r="A44" s="22">
        <v>42</v>
      </c>
      <c r="B44" s="21">
        <f>'Barema''s aan 100%'!C45*'Kinderbegeleider D1-D2-D3'!$P$6</f>
        <v>36759.06</v>
      </c>
      <c r="C44" s="20">
        <f t="shared" si="4"/>
        <v>36759.06</v>
      </c>
      <c r="D44" s="20">
        <f t="shared" si="5"/>
        <v>36759.06</v>
      </c>
      <c r="F44" s="22">
        <v>42</v>
      </c>
      <c r="G44" s="20">
        <f>'Barema''s aan 100%'!O45*'Kinderbegeleider D1-D2-D3'!$P$6</f>
        <v>40488.239999999998</v>
      </c>
      <c r="H44" s="14">
        <f t="shared" si="2"/>
        <v>40488.239999999998</v>
      </c>
      <c r="I44" s="14">
        <f t="shared" si="3"/>
        <v>40488.239999999998</v>
      </c>
      <c r="K44" s="22">
        <v>42</v>
      </c>
      <c r="L44" s="14">
        <f t="shared" si="0"/>
        <v>3729.1800000000003</v>
      </c>
      <c r="M44" s="14">
        <f t="shared" si="1"/>
        <v>3729.1800000000003</v>
      </c>
      <c r="N44" s="14"/>
    </row>
    <row r="45" spans="1:14" x14ac:dyDescent="0.2">
      <c r="A45" s="22">
        <v>43</v>
      </c>
      <c r="B45" s="21">
        <f>'Barema''s aan 100%'!C46*'Kinderbegeleider D1-D2-D3'!$P$6</f>
        <v>36759.06</v>
      </c>
      <c r="C45" s="20">
        <f t="shared" si="4"/>
        <v>36759.06</v>
      </c>
      <c r="D45" s="20">
        <f t="shared" si="5"/>
        <v>36759.06</v>
      </c>
      <c r="F45" s="22">
        <v>43</v>
      </c>
      <c r="G45" s="20">
        <f>'Barema''s aan 100%'!O46*'Kinderbegeleider D1-D2-D3'!$P$6</f>
        <v>40488.239999999998</v>
      </c>
      <c r="H45" s="14">
        <f t="shared" si="2"/>
        <v>40488.239999999998</v>
      </c>
      <c r="I45" s="14">
        <f t="shared" si="3"/>
        <v>40488.239999999998</v>
      </c>
      <c r="K45" s="22">
        <v>43</v>
      </c>
      <c r="L45" s="14">
        <f t="shared" si="0"/>
        <v>3729.1800000000003</v>
      </c>
      <c r="M45" s="14">
        <f t="shared" si="1"/>
        <v>3729.1800000000003</v>
      </c>
      <c r="N45" s="14"/>
    </row>
    <row r="46" spans="1:14" x14ac:dyDescent="0.2">
      <c r="A46" s="22">
        <v>44</v>
      </c>
      <c r="B46" s="21">
        <f>'Barema''s aan 100%'!C47*'Kinderbegeleider D1-D2-D3'!$P$6</f>
        <v>36759.06</v>
      </c>
      <c r="C46" s="20">
        <f t="shared" si="4"/>
        <v>36759.06</v>
      </c>
      <c r="D46" s="20">
        <f t="shared" si="5"/>
        <v>36759.06</v>
      </c>
      <c r="F46" s="22">
        <v>44</v>
      </c>
      <c r="G46" s="20">
        <f>'Barema''s aan 100%'!O47*'Kinderbegeleider D1-D2-D3'!$P$6</f>
        <v>40488.239999999998</v>
      </c>
      <c r="H46" s="14">
        <f t="shared" si="2"/>
        <v>40488.239999999998</v>
      </c>
      <c r="I46" s="14">
        <f t="shared" si="3"/>
        <v>40488.239999999998</v>
      </c>
      <c r="K46" s="22">
        <v>44</v>
      </c>
      <c r="L46" s="14">
        <f t="shared" si="0"/>
        <v>3729.1800000000003</v>
      </c>
      <c r="M46" s="14">
        <f t="shared" si="1"/>
        <v>3729.1800000000003</v>
      </c>
      <c r="N46" s="14"/>
    </row>
    <row r="47" spans="1:14" x14ac:dyDescent="0.2">
      <c r="A47" s="22">
        <v>45</v>
      </c>
      <c r="B47" s="21">
        <f>'Barema''s aan 100%'!C48*'Kinderbegeleider D1-D2-D3'!$P$6</f>
        <v>36759.06</v>
      </c>
      <c r="C47" s="20">
        <f t="shared" si="4"/>
        <v>36759.06</v>
      </c>
      <c r="D47" s="20">
        <f t="shared" si="5"/>
        <v>36759.06</v>
      </c>
      <c r="F47" s="22">
        <v>45</v>
      </c>
      <c r="G47" s="20">
        <f>'Barema''s aan 100%'!O48*'Kinderbegeleider D1-D2-D3'!$P$6</f>
        <v>40488.239999999998</v>
      </c>
      <c r="H47" s="14">
        <f t="shared" si="2"/>
        <v>40488.239999999998</v>
      </c>
      <c r="I47" s="14">
        <f t="shared" si="3"/>
        <v>40488.239999999998</v>
      </c>
      <c r="K47" s="22">
        <v>45</v>
      </c>
      <c r="L47" s="14">
        <f t="shared" si="0"/>
        <v>3729.1800000000003</v>
      </c>
      <c r="M47" s="14">
        <f t="shared" si="1"/>
        <v>3729.1800000000003</v>
      </c>
      <c r="N47" s="14"/>
    </row>
  </sheetData>
  <mergeCells count="1">
    <mergeCell ref="O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54B4-0A7E-45B3-9299-8BDEA808F8DC}">
  <dimension ref="A1:Q47"/>
  <sheetViews>
    <sheetView workbookViewId="0">
      <selection activeCell="I1" sqref="I1"/>
    </sheetView>
  </sheetViews>
  <sheetFormatPr defaultColWidth="8.85546875" defaultRowHeight="14.25" x14ac:dyDescent="0.2"/>
  <cols>
    <col min="1" max="1" width="13.5703125" style="23" customWidth="1"/>
    <col min="2" max="2" width="31.42578125" style="1" customWidth="1"/>
    <col min="3" max="4" width="29" style="1" customWidth="1"/>
    <col min="5" max="5" width="8.85546875" style="1"/>
    <col min="6" max="6" width="13.5703125" style="23" customWidth="1"/>
    <col min="7" max="7" width="32.5703125" style="1" customWidth="1"/>
    <col min="8" max="8" width="27.140625" style="1" customWidth="1"/>
    <col min="9" max="9" width="31.85546875" style="1" customWidth="1"/>
    <col min="10" max="10" width="8.85546875" style="1"/>
    <col min="11" max="11" width="13.5703125" style="23" customWidth="1"/>
    <col min="12" max="12" width="32.7109375" style="1" customWidth="1"/>
    <col min="13" max="13" width="34.7109375" style="1" customWidth="1"/>
    <col min="14" max="14" width="8.85546875" style="1"/>
    <col min="15" max="17" width="22.5703125" style="1" customWidth="1"/>
    <col min="18" max="16384" width="8.85546875" style="1"/>
  </cols>
  <sheetData>
    <row r="1" spans="1:17" ht="57.6" customHeight="1" x14ac:dyDescent="0.2">
      <c r="A1" s="22" t="s">
        <v>16</v>
      </c>
      <c r="B1" s="18" t="s">
        <v>35</v>
      </c>
      <c r="C1" s="18" t="s">
        <v>36</v>
      </c>
      <c r="D1" s="18" t="s">
        <v>37</v>
      </c>
      <c r="F1" s="22" t="s">
        <v>16</v>
      </c>
      <c r="G1" s="18" t="s">
        <v>27</v>
      </c>
      <c r="H1" s="18" t="s">
        <v>28</v>
      </c>
      <c r="I1" s="18" t="s">
        <v>29</v>
      </c>
      <c r="K1" s="22" t="s">
        <v>16</v>
      </c>
      <c r="L1" s="18" t="s">
        <v>38</v>
      </c>
      <c r="M1" s="18" t="s">
        <v>39</v>
      </c>
    </row>
    <row r="2" spans="1:17" x14ac:dyDescent="0.2">
      <c r="A2" s="22">
        <v>0</v>
      </c>
      <c r="B2" s="20">
        <f>'Barema''s aan 100%'!D3*'Kinderbegeleider C1-C2'!$P$6</f>
        <v>24062.09</v>
      </c>
      <c r="C2" s="4">
        <f>B2+('Barema''s aan 100%'!$I$4*'Kinderbegeleider C1-C2'!$P$6)</f>
        <v>25340.470662</v>
      </c>
      <c r="D2" s="4">
        <f>B2+('Barema''s aan 100%'!$J$4*'Kinderbegeleider C1-C2'!$P$6)</f>
        <v>24701.289209999999</v>
      </c>
      <c r="F2" s="22">
        <v>0</v>
      </c>
      <c r="G2" s="20">
        <f>'Kinderbegeleider D1-D2-D3'!G2</f>
        <v>28467.476882000003</v>
      </c>
      <c r="H2" s="4">
        <f>'Kinderbegeleider D1-D2-D3'!H2</f>
        <v>29745.857544000002</v>
      </c>
      <c r="I2" s="4">
        <f>'Kinderbegeleider D1-D2-D3'!I2</f>
        <v>29106.676092000002</v>
      </c>
      <c r="K2" s="22">
        <v>0</v>
      </c>
      <c r="L2" s="14">
        <f>H2-C2</f>
        <v>4405.3868820000025</v>
      </c>
      <c r="M2" s="14">
        <f>I2-D2</f>
        <v>4405.3868820000025</v>
      </c>
    </row>
    <row r="3" spans="1:17" ht="16.149999999999999" customHeight="1" x14ac:dyDescent="0.2">
      <c r="A3" s="22">
        <v>1</v>
      </c>
      <c r="B3" s="20">
        <f>'Barema''s aan 100%'!D4*'Kinderbegeleider C1-C2'!$P$6</f>
        <v>25127.57</v>
      </c>
      <c r="C3" s="4">
        <f>B3+('Barema''s aan 100%'!$I$4*'Kinderbegeleider C1-C2'!$P$6)</f>
        <v>26405.950661999999</v>
      </c>
      <c r="D3" s="4">
        <f>B3+('Barema''s aan 100%'!$J$4*'Kinderbegeleider C1-C2'!$P$6)</f>
        <v>25766.769209999999</v>
      </c>
      <c r="F3" s="22">
        <v>1</v>
      </c>
      <c r="G3" s="20">
        <f>'Kinderbegeleider D1-D2-D3'!G3</f>
        <v>29065.193403999998</v>
      </c>
      <c r="H3" s="4">
        <f>'Kinderbegeleider D1-D2-D3'!H3</f>
        <v>30343.574065999997</v>
      </c>
      <c r="I3" s="4">
        <f>'Kinderbegeleider D1-D2-D3'!I3</f>
        <v>29704.392613999997</v>
      </c>
      <c r="K3" s="22">
        <v>1</v>
      </c>
      <c r="L3" s="14">
        <f t="shared" ref="L3:L47" si="0">H3-C3</f>
        <v>3937.6234039999981</v>
      </c>
      <c r="M3" s="14">
        <f t="shared" ref="M3:M47" si="1">I3-D3</f>
        <v>3937.6234039999981</v>
      </c>
      <c r="O3" s="18" t="s">
        <v>19</v>
      </c>
      <c r="P3" s="18"/>
      <c r="Q3" s="18"/>
    </row>
    <row r="4" spans="1:17" ht="18.600000000000001" customHeight="1" x14ac:dyDescent="0.2">
      <c r="A4" s="22">
        <v>2</v>
      </c>
      <c r="B4" s="20">
        <f>'Barema''s aan 100%'!D5*'Kinderbegeleider C1-C2'!$P$6</f>
        <v>25127.57</v>
      </c>
      <c r="C4" s="4">
        <f>B4+('Barema''s aan 100%'!$I$4*'Kinderbegeleider C1-C2'!$P$6)</f>
        <v>26405.950661999999</v>
      </c>
      <c r="D4" s="4">
        <f>B4+('Barema''s aan 100%'!$J$4*'Kinderbegeleider C1-C2'!$P$6)</f>
        <v>25766.769209999999</v>
      </c>
      <c r="F4" s="22">
        <v>2</v>
      </c>
      <c r="G4" s="20">
        <f>'Kinderbegeleider D1-D2-D3'!G4</f>
        <v>29629.915561999998</v>
      </c>
      <c r="H4" s="3">
        <f>'Kinderbegeleider D1-D2-D3'!H4</f>
        <v>30269.114771999997</v>
      </c>
      <c r="I4" s="3">
        <f>'Kinderbegeleider D1-D2-D3'!I4</f>
        <v>29949.524045999999</v>
      </c>
      <c r="K4" s="22">
        <v>2</v>
      </c>
      <c r="L4" s="14">
        <f t="shared" si="0"/>
        <v>3863.1641099999979</v>
      </c>
      <c r="M4" s="14">
        <f t="shared" si="1"/>
        <v>4182.7548360000001</v>
      </c>
      <c r="O4" s="18" t="s">
        <v>20</v>
      </c>
      <c r="P4" s="18"/>
      <c r="Q4" s="18"/>
    </row>
    <row r="5" spans="1:17" ht="14.45" customHeight="1" x14ac:dyDescent="0.2">
      <c r="A5" s="22">
        <v>3</v>
      </c>
      <c r="B5" s="20">
        <f>'Barema''s aan 100%'!D6*'Kinderbegeleider C1-C2'!$P$6</f>
        <v>26193.05</v>
      </c>
      <c r="C5" s="4">
        <f>B5+('Barema''s aan 100%'!$I$4*'Kinderbegeleider C1-C2'!$P$6)</f>
        <v>27471.430661999999</v>
      </c>
      <c r="D5" s="4">
        <f>B5+('Barema''s aan 100%'!$J$4*'Kinderbegeleider C1-C2'!$P$6)</f>
        <v>26832.249209999998</v>
      </c>
      <c r="F5" s="22">
        <v>3</v>
      </c>
      <c r="G5" s="20">
        <f>'Kinderbegeleider D1-D2-D3'!G5</f>
        <v>30162.353676000002</v>
      </c>
      <c r="H5" s="3">
        <f>'Kinderbegeleider D1-D2-D3'!H5</f>
        <v>30801.552886000001</v>
      </c>
      <c r="I5" s="3">
        <f>'Kinderbegeleider D1-D2-D3'!I5</f>
        <v>30481.962160000003</v>
      </c>
      <c r="K5" s="22">
        <v>3</v>
      </c>
      <c r="L5" s="14">
        <f t="shared" si="0"/>
        <v>3330.1222240000025</v>
      </c>
      <c r="M5" s="14">
        <f t="shared" si="1"/>
        <v>3649.7129500000046</v>
      </c>
      <c r="O5" s="1" t="s">
        <v>21</v>
      </c>
      <c r="P5" s="25"/>
      <c r="Q5" s="25" t="s">
        <v>22</v>
      </c>
    </row>
    <row r="6" spans="1:17" x14ac:dyDescent="0.2">
      <c r="A6" s="22">
        <v>4</v>
      </c>
      <c r="B6" s="20">
        <f>'Barema''s aan 100%'!D7*'Kinderbegeleider C1-C2'!$P$6</f>
        <v>27347.32</v>
      </c>
      <c r="C6" s="4">
        <f>B6+('Barema''s aan 100%'!$I$4*'Kinderbegeleider C1-C2'!$P$6)</f>
        <v>28625.700661999999</v>
      </c>
      <c r="D6" s="4">
        <f>B6+('Barema''s aan 100%'!$J$4*'Kinderbegeleider C1-C2'!$P$6)</f>
        <v>27986.519209999999</v>
      </c>
      <c r="F6" s="22">
        <v>4</v>
      </c>
      <c r="G6" s="20">
        <f>'Kinderbegeleider D1-D2-D3'!G6</f>
        <v>30663.71529</v>
      </c>
      <c r="H6" s="3">
        <f>'Kinderbegeleider D1-D2-D3'!H6</f>
        <v>31302.914499999999</v>
      </c>
      <c r="I6" s="3">
        <f>'Kinderbegeleider D1-D2-D3'!I6</f>
        <v>30983.323774</v>
      </c>
      <c r="K6" s="22">
        <v>4</v>
      </c>
      <c r="L6" s="14">
        <f t="shared" si="0"/>
        <v>2677.2138379999997</v>
      </c>
      <c r="M6" s="14">
        <f t="shared" si="1"/>
        <v>2996.8045640000018</v>
      </c>
      <c r="O6" s="1" t="s">
        <v>23</v>
      </c>
      <c r="P6" s="25">
        <v>1.7758</v>
      </c>
    </row>
    <row r="7" spans="1:17" x14ac:dyDescent="0.2">
      <c r="A7" s="22">
        <v>5</v>
      </c>
      <c r="B7" s="20">
        <f>'Barema''s aan 100%'!D8*'Kinderbegeleider C1-C2'!$P$6</f>
        <v>28412.799999999999</v>
      </c>
      <c r="C7" s="4">
        <f>B7+('Barema''s aan 100%'!$I$4*'Kinderbegeleider C1-C2'!$P$6)</f>
        <v>29691.180661999999</v>
      </c>
      <c r="D7" s="4">
        <f>B7+('Barema''s aan 100%'!$J$4*'Kinderbegeleider C1-C2'!$P$6)</f>
        <v>29051.999209999998</v>
      </c>
      <c r="F7" s="22">
        <v>5</v>
      </c>
      <c r="G7" s="20">
        <f>'Kinderbegeleider D1-D2-D3'!G7</f>
        <v>31134.959335999996</v>
      </c>
      <c r="H7" s="3">
        <f>'Kinderbegeleider D1-D2-D3'!H7</f>
        <v>31774.158545999995</v>
      </c>
      <c r="I7" s="3">
        <f>'Kinderbegeleider D1-D2-D3'!I7</f>
        <v>31454.567819999997</v>
      </c>
      <c r="K7" s="22">
        <v>5</v>
      </c>
      <c r="L7" s="14">
        <f t="shared" si="0"/>
        <v>2082.9778839999963</v>
      </c>
      <c r="M7" s="14">
        <f t="shared" si="1"/>
        <v>2402.5686099999984</v>
      </c>
    </row>
    <row r="8" spans="1:17" x14ac:dyDescent="0.2">
      <c r="A8" s="22">
        <v>6</v>
      </c>
      <c r="B8" s="20">
        <f>'Barema''s aan 100%'!D9*'Kinderbegeleider C1-C2'!$P$6</f>
        <v>28412.799999999999</v>
      </c>
      <c r="C8" s="4">
        <f>B8+('Barema''s aan 100%'!$I$4*'Kinderbegeleider C1-C2'!$P$6)</f>
        <v>29691.180661999999</v>
      </c>
      <c r="D8" s="4">
        <f>B8+('Barema''s aan 100%'!$J$4*'Kinderbegeleider C1-C2'!$P$6)</f>
        <v>29051.999209999998</v>
      </c>
      <c r="F8" s="22">
        <v>6</v>
      </c>
      <c r="G8" s="20">
        <f>'Kinderbegeleider D1-D2-D3'!G8</f>
        <v>31577.755066000002</v>
      </c>
      <c r="H8" s="3">
        <f>'Kinderbegeleider D1-D2-D3'!H8</f>
        <v>32216.954276</v>
      </c>
      <c r="I8" s="3">
        <f>'Kinderbegeleider D1-D2-D3'!I8</f>
        <v>31897.363550000002</v>
      </c>
      <c r="K8" s="22">
        <v>6</v>
      </c>
      <c r="L8" s="14">
        <f t="shared" si="0"/>
        <v>2525.7736140000015</v>
      </c>
      <c r="M8" s="14">
        <f t="shared" si="1"/>
        <v>2845.3643400000037</v>
      </c>
    </row>
    <row r="9" spans="1:17" x14ac:dyDescent="0.2">
      <c r="A9" s="22">
        <v>7</v>
      </c>
      <c r="B9" s="20">
        <f>'Barema''s aan 100%'!D10*'Kinderbegeleider C1-C2'!$P$6</f>
        <v>29478.280000000002</v>
      </c>
      <c r="C9" s="3">
        <f>B9+('Barema''s aan 100%'!$I$10*'Kinderbegeleider C1-C2'!$P$6)</f>
        <v>30117.479210000001</v>
      </c>
      <c r="D9" s="3">
        <f>B9+('Barema''s aan 100%'!$J$10*'Kinderbegeleider C1-C2'!$P$6)</f>
        <v>29797.888484000003</v>
      </c>
      <c r="F9" s="22">
        <v>7</v>
      </c>
      <c r="G9" s="20">
        <f>'Kinderbegeleider D1-D2-D3'!G9</f>
        <v>31993.203476000002</v>
      </c>
      <c r="H9" s="3">
        <f>'Kinderbegeleider D1-D2-D3'!H9</f>
        <v>32632.402686000001</v>
      </c>
      <c r="I9" s="3">
        <f>'Kinderbegeleider D1-D2-D3'!I9</f>
        <v>32312.811960000003</v>
      </c>
      <c r="K9" s="22">
        <v>7</v>
      </c>
      <c r="L9" s="14">
        <f t="shared" si="0"/>
        <v>2514.9234759999999</v>
      </c>
      <c r="M9" s="14">
        <f t="shared" si="1"/>
        <v>2514.9234759999999</v>
      </c>
    </row>
    <row r="10" spans="1:17" x14ac:dyDescent="0.2">
      <c r="A10" s="22">
        <v>8</v>
      </c>
      <c r="B10" s="20">
        <f>'Barema''s aan 100%'!D11*'Kinderbegeleider C1-C2'!$P$6</f>
        <v>29478.280000000002</v>
      </c>
      <c r="C10" s="3">
        <f>B10+('Barema''s aan 100%'!$I$10*'Kinderbegeleider C1-C2'!$P$6)</f>
        <v>30117.479210000001</v>
      </c>
      <c r="D10" s="3">
        <f>B10+('Barema''s aan 100%'!$J$10*'Kinderbegeleider C1-C2'!$P$6)</f>
        <v>29797.888484000003</v>
      </c>
      <c r="F10" s="22">
        <v>8</v>
      </c>
      <c r="G10" s="20">
        <f>'Kinderbegeleider D1-D2-D3'!G10</f>
        <v>32382.476594</v>
      </c>
      <c r="H10" s="3">
        <f>'Kinderbegeleider D1-D2-D3'!H10</f>
        <v>33021.675803999999</v>
      </c>
      <c r="I10" s="3">
        <f>'Kinderbegeleider D1-D2-D3'!I10</f>
        <v>32702.085078</v>
      </c>
      <c r="K10" s="22">
        <v>8</v>
      </c>
      <c r="L10" s="14">
        <f t="shared" si="0"/>
        <v>2904.1965939999973</v>
      </c>
      <c r="M10" s="14">
        <f t="shared" si="1"/>
        <v>2904.1965939999973</v>
      </c>
    </row>
    <row r="11" spans="1:17" x14ac:dyDescent="0.2">
      <c r="A11" s="22">
        <v>9</v>
      </c>
      <c r="B11" s="20">
        <f>'Barema''s aan 100%'!D12*'Kinderbegeleider C1-C2'!$P$6</f>
        <v>30543.760000000002</v>
      </c>
      <c r="C11" s="3">
        <f>B11+('Barema''s aan 100%'!$I$10*'Kinderbegeleider C1-C2'!$P$6)</f>
        <v>31182.959210000001</v>
      </c>
      <c r="D11" s="3">
        <f>B11+('Barema''s aan 100%'!$J$10*'Kinderbegeleider C1-C2'!$P$6)</f>
        <v>30863.368484000002</v>
      </c>
      <c r="F11" s="22">
        <v>9</v>
      </c>
      <c r="G11" s="20">
        <f>'Kinderbegeleider D1-D2-D3'!G11</f>
        <v>32746.924028000001</v>
      </c>
      <c r="H11" s="3">
        <f>'Kinderbegeleider D1-D2-D3'!H11</f>
        <v>33386.123238</v>
      </c>
      <c r="I11" s="3">
        <f>'Kinderbegeleider D1-D2-D3'!I11</f>
        <v>33066.532511999998</v>
      </c>
      <c r="K11" s="22">
        <v>9</v>
      </c>
      <c r="L11" s="14">
        <f t="shared" si="0"/>
        <v>2203.1640279999992</v>
      </c>
      <c r="M11" s="14">
        <f t="shared" si="1"/>
        <v>2203.1640279999956</v>
      </c>
    </row>
    <row r="12" spans="1:17" x14ac:dyDescent="0.2">
      <c r="A12" s="22">
        <v>10</v>
      </c>
      <c r="B12" s="20">
        <f>'Barema''s aan 100%'!D13*'Kinderbegeleider C1-C2'!$P$6</f>
        <v>30543.760000000002</v>
      </c>
      <c r="C12" s="3">
        <f>B12+('Barema''s aan 100%'!$I$10*'Kinderbegeleider C1-C2'!$P$6)</f>
        <v>31182.959210000001</v>
      </c>
      <c r="D12" s="3">
        <f>B12+('Barema''s aan 100%'!$J$10*'Kinderbegeleider C1-C2'!$P$6)</f>
        <v>30863.368484000002</v>
      </c>
      <c r="F12" s="22">
        <v>10</v>
      </c>
      <c r="G12" s="20">
        <f>'Kinderbegeleider D1-D2-D3'!G12</f>
        <v>33087.966417999996</v>
      </c>
      <c r="H12" s="3">
        <f>'Kinderbegeleider D1-D2-D3'!H12</f>
        <v>33727.165627999995</v>
      </c>
      <c r="I12" s="3">
        <f>'Kinderbegeleider D1-D2-D3'!I12</f>
        <v>33407.574901999993</v>
      </c>
      <c r="K12" s="22">
        <v>10</v>
      </c>
      <c r="L12" s="14">
        <f t="shared" si="0"/>
        <v>2544.2064179999943</v>
      </c>
      <c r="M12" s="14">
        <f t="shared" si="1"/>
        <v>2544.2064179999907</v>
      </c>
    </row>
    <row r="13" spans="1:17" x14ac:dyDescent="0.2">
      <c r="A13" s="22">
        <v>11</v>
      </c>
      <c r="B13" s="20">
        <f>'Barema''s aan 100%'!D14*'Kinderbegeleider C1-C2'!$P$6</f>
        <v>31609.24</v>
      </c>
      <c r="C13" s="3">
        <f>B13+('Barema''s aan 100%'!$I$10*'Kinderbegeleider C1-C2'!$P$6)</f>
        <v>32248.43921</v>
      </c>
      <c r="D13" s="3">
        <f>B13+('Barema''s aan 100%'!$J$10*'Kinderbegeleider C1-C2'!$P$6)</f>
        <v>31928.848484000002</v>
      </c>
      <c r="F13" s="22">
        <v>11</v>
      </c>
      <c r="G13" s="20">
        <f>'Kinderbegeleider D1-D2-D3'!G13</f>
        <v>33406.562696000001</v>
      </c>
      <c r="H13" s="14">
        <f>'Kinderbegeleider D1-D2-D3'!H13</f>
        <v>33406.562696000001</v>
      </c>
      <c r="I13" s="14">
        <f>'Kinderbegeleider D1-D2-D3'!I13</f>
        <v>33406.562696000001</v>
      </c>
      <c r="K13" s="22">
        <v>11</v>
      </c>
      <c r="L13" s="14">
        <f t="shared" si="0"/>
        <v>1158.1234860000004</v>
      </c>
      <c r="M13" s="14">
        <f t="shared" si="1"/>
        <v>1477.714211999999</v>
      </c>
    </row>
    <row r="14" spans="1:17" x14ac:dyDescent="0.2">
      <c r="A14" s="22">
        <v>12</v>
      </c>
      <c r="B14" s="20">
        <f>'Barema''s aan 100%'!D15*'Kinderbegeleider C1-C2'!$P$6</f>
        <v>31609.24</v>
      </c>
      <c r="C14" s="3">
        <f>B14+('Barema''s aan 100%'!$I$10*'Kinderbegeleider C1-C2'!$P$6)</f>
        <v>32248.43921</v>
      </c>
      <c r="D14" s="3">
        <f>B14+('Barema''s aan 100%'!$J$10*'Kinderbegeleider C1-C2'!$P$6)</f>
        <v>31928.848484000002</v>
      </c>
      <c r="F14" s="22">
        <v>12</v>
      </c>
      <c r="G14" s="20">
        <f>'Kinderbegeleider D1-D2-D3'!G14</f>
        <v>33704.151259999999</v>
      </c>
      <c r="H14" s="14">
        <f>'Kinderbegeleider D1-D2-D3'!H14</f>
        <v>33704.151259999999</v>
      </c>
      <c r="I14" s="14">
        <f>'Kinderbegeleider D1-D2-D3'!I14</f>
        <v>33704.151259999999</v>
      </c>
      <c r="K14" s="22">
        <v>12</v>
      </c>
      <c r="L14" s="14">
        <f t="shared" si="0"/>
        <v>1455.7120499999983</v>
      </c>
      <c r="M14" s="14">
        <f t="shared" si="1"/>
        <v>1775.3027759999968</v>
      </c>
    </row>
    <row r="15" spans="1:17" x14ac:dyDescent="0.2">
      <c r="A15" s="22">
        <v>13</v>
      </c>
      <c r="B15" s="20">
        <f>'Barema''s aan 100%'!D16*'Kinderbegeleider C1-C2'!$P$6</f>
        <v>32674.720000000001</v>
      </c>
      <c r="C15" s="3">
        <f>B15+('Barema''s aan 100%'!$I$10*'Kinderbegeleider C1-C2'!$P$6)</f>
        <v>33313.91921</v>
      </c>
      <c r="D15" s="3">
        <f>B15+('Barema''s aan 100%'!$J$10*'Kinderbegeleider C1-C2'!$P$6)</f>
        <v>32994.328483999998</v>
      </c>
      <c r="F15" s="22">
        <v>13</v>
      </c>
      <c r="G15" s="20">
        <f>'Kinderbegeleider D1-D2-D3'!G15</f>
        <v>33981.833105999998</v>
      </c>
      <c r="H15" s="14">
        <f>'Kinderbegeleider D1-D2-D3'!H15</f>
        <v>33981.833105999998</v>
      </c>
      <c r="I15" s="14">
        <f>'Kinderbegeleider D1-D2-D3'!I15</f>
        <v>33981.833105999998</v>
      </c>
      <c r="K15" s="22">
        <v>13</v>
      </c>
      <c r="L15" s="14">
        <f t="shared" si="0"/>
        <v>667.9138959999982</v>
      </c>
      <c r="M15" s="14">
        <f t="shared" si="1"/>
        <v>987.50462200000038</v>
      </c>
    </row>
    <row r="16" spans="1:17" x14ac:dyDescent="0.2">
      <c r="A16" s="22">
        <v>14</v>
      </c>
      <c r="B16" s="20">
        <f>'Barema''s aan 100%'!D17*'Kinderbegeleider C1-C2'!$P$6</f>
        <v>32674.720000000001</v>
      </c>
      <c r="C16" s="26">
        <f>B16+('Barema''s aan 100%'!$I$10*'Kinderbegeleider C1-C2'!$P$6)</f>
        <v>33313.91921</v>
      </c>
      <c r="D16" s="3">
        <f>B16+('Barema''s aan 100%'!$J$10*'Kinderbegeleider C1-C2'!$P$6)</f>
        <v>32994.328483999998</v>
      </c>
      <c r="F16" s="22">
        <v>14</v>
      </c>
      <c r="G16" s="20">
        <f>'Kinderbegeleider D1-D2-D3'!G16</f>
        <v>34240.798020000002</v>
      </c>
      <c r="H16" s="14">
        <f>'Kinderbegeleider D1-D2-D3'!H16</f>
        <v>34240.798020000002</v>
      </c>
      <c r="I16" s="14">
        <f>'Kinderbegeleider D1-D2-D3'!I16</f>
        <v>34240.798020000002</v>
      </c>
      <c r="K16" s="22">
        <v>14</v>
      </c>
      <c r="L16" s="14">
        <f t="shared" si="0"/>
        <v>926.87881000000198</v>
      </c>
      <c r="M16" s="14">
        <f t="shared" si="1"/>
        <v>1246.4695360000042</v>
      </c>
    </row>
    <row r="17" spans="1:13" x14ac:dyDescent="0.2">
      <c r="A17" s="22">
        <v>15</v>
      </c>
      <c r="B17" s="20">
        <f>'Barema''s aan 100%'!D18*'Kinderbegeleider C1-C2'!$P$6</f>
        <v>33740.200000000004</v>
      </c>
      <c r="C17" s="20">
        <f>B17</f>
        <v>33740.200000000004</v>
      </c>
      <c r="D17" s="20">
        <f>B17</f>
        <v>33740.200000000004</v>
      </c>
      <c r="F17" s="22">
        <v>15</v>
      </c>
      <c r="G17" s="20">
        <f>'Kinderbegeleider D1-D2-D3'!G17</f>
        <v>34482.235788000005</v>
      </c>
      <c r="H17" s="14">
        <f>'Kinderbegeleider D1-D2-D3'!H17</f>
        <v>34482.235788000005</v>
      </c>
      <c r="I17" s="14">
        <f>'Kinderbegeleider D1-D2-D3'!I17</f>
        <v>34482.235788000005</v>
      </c>
      <c r="K17" s="22">
        <v>15</v>
      </c>
      <c r="L17" s="14">
        <f t="shared" si="0"/>
        <v>742.03578800000105</v>
      </c>
      <c r="M17" s="14">
        <f t="shared" si="1"/>
        <v>742.03578800000105</v>
      </c>
    </row>
    <row r="18" spans="1:13" x14ac:dyDescent="0.2">
      <c r="A18" s="22">
        <v>16</v>
      </c>
      <c r="B18" s="20">
        <f>'Barema''s aan 100%'!D19*'Kinderbegeleider C1-C2'!$P$6</f>
        <v>33740.200000000004</v>
      </c>
      <c r="C18" s="20">
        <f t="shared" ref="C18:C47" si="2">B18</f>
        <v>33740.200000000004</v>
      </c>
      <c r="D18" s="20">
        <f t="shared" ref="D18:D47" si="3">B18</f>
        <v>33740.200000000004</v>
      </c>
      <c r="F18" s="22">
        <v>16</v>
      </c>
      <c r="G18" s="20">
        <f>'Kinderbegeleider D1-D2-D3'!G18</f>
        <v>34664.273046000002</v>
      </c>
      <c r="H18" s="14">
        <f>'Kinderbegeleider D1-D2-D3'!H18</f>
        <v>34664.273046000002</v>
      </c>
      <c r="I18" s="14">
        <f>'Kinderbegeleider D1-D2-D3'!I18</f>
        <v>34664.273046000002</v>
      </c>
      <c r="K18" s="22">
        <v>16</v>
      </c>
      <c r="L18" s="14">
        <f t="shared" si="0"/>
        <v>924.0730459999977</v>
      </c>
      <c r="M18" s="14">
        <f t="shared" si="1"/>
        <v>924.0730459999977</v>
      </c>
    </row>
    <row r="19" spans="1:13" x14ac:dyDescent="0.2">
      <c r="A19" s="22">
        <v>17</v>
      </c>
      <c r="B19" s="20">
        <f>'Barema''s aan 100%'!D20*'Kinderbegeleider C1-C2'!$P$6</f>
        <v>34805.68</v>
      </c>
      <c r="C19" s="20">
        <f t="shared" si="2"/>
        <v>34805.68</v>
      </c>
      <c r="D19" s="20">
        <f t="shared" si="3"/>
        <v>34805.68</v>
      </c>
      <c r="F19" s="22">
        <v>17</v>
      </c>
      <c r="G19" s="20">
        <f>'Kinderbegeleider D1-D2-D3'!G19</f>
        <v>34833.595576</v>
      </c>
      <c r="H19" s="14">
        <f>'Kinderbegeleider D1-D2-D3'!H19</f>
        <v>34833.595576</v>
      </c>
      <c r="I19" s="14">
        <f>'Kinderbegeleider D1-D2-D3'!I19</f>
        <v>34833.595576</v>
      </c>
      <c r="K19" s="22">
        <v>17</v>
      </c>
      <c r="L19" s="14">
        <f t="shared" si="0"/>
        <v>27.915575999999419</v>
      </c>
      <c r="M19" s="14">
        <f t="shared" si="1"/>
        <v>27.915575999999419</v>
      </c>
    </row>
    <row r="20" spans="1:13" x14ac:dyDescent="0.2">
      <c r="A20" s="22">
        <v>18</v>
      </c>
      <c r="B20" s="20">
        <f>'Barema''s aan 100%'!D21*'Kinderbegeleider C1-C2'!$P$6</f>
        <v>34805.68</v>
      </c>
      <c r="C20" s="20">
        <f t="shared" si="2"/>
        <v>34805.68</v>
      </c>
      <c r="D20" s="20">
        <f t="shared" si="3"/>
        <v>34805.68</v>
      </c>
      <c r="F20" s="22">
        <v>18</v>
      </c>
      <c r="G20" s="20">
        <f>'Kinderbegeleider D1-D2-D3'!G20</f>
        <v>34990.913698000004</v>
      </c>
      <c r="H20" s="14">
        <f>'Kinderbegeleider D1-D2-D3'!H20</f>
        <v>34990.913698000004</v>
      </c>
      <c r="I20" s="14">
        <f>'Kinderbegeleider D1-D2-D3'!I20</f>
        <v>34990.913698000004</v>
      </c>
      <c r="K20" s="22">
        <v>18</v>
      </c>
      <c r="L20" s="14">
        <f t="shared" si="0"/>
        <v>185.23369800000364</v>
      </c>
      <c r="M20" s="14">
        <f t="shared" si="1"/>
        <v>185.23369800000364</v>
      </c>
    </row>
    <row r="21" spans="1:13" x14ac:dyDescent="0.2">
      <c r="A21" s="22">
        <v>19</v>
      </c>
      <c r="B21" s="20">
        <f>'Barema''s aan 100%'!D22*'Kinderbegeleider C1-C2'!$P$6</f>
        <v>35871.160000000003</v>
      </c>
      <c r="C21" s="20">
        <f t="shared" si="2"/>
        <v>35871.160000000003</v>
      </c>
      <c r="D21" s="20">
        <f t="shared" si="3"/>
        <v>35871.160000000003</v>
      </c>
      <c r="F21" s="22">
        <v>19</v>
      </c>
      <c r="G21" s="20">
        <f>'Kinderbegeleider D1-D2-D3'!G21</f>
        <v>35871.160000000003</v>
      </c>
      <c r="H21" s="14">
        <f>'Kinderbegeleider D1-D2-D3'!H21</f>
        <v>35871.160000000003</v>
      </c>
      <c r="I21" s="14">
        <f>'Kinderbegeleider D1-D2-D3'!I21</f>
        <v>35871.160000000003</v>
      </c>
      <c r="K21" s="22">
        <v>19</v>
      </c>
      <c r="L21" s="14">
        <f t="shared" si="0"/>
        <v>0</v>
      </c>
      <c r="M21" s="14">
        <f t="shared" si="1"/>
        <v>0</v>
      </c>
    </row>
    <row r="22" spans="1:13" x14ac:dyDescent="0.2">
      <c r="A22" s="22">
        <v>20</v>
      </c>
      <c r="B22" s="20">
        <f>'Barema''s aan 100%'!D23*'Kinderbegeleider C1-C2'!$P$6</f>
        <v>35871.160000000003</v>
      </c>
      <c r="C22" s="20">
        <f t="shared" si="2"/>
        <v>35871.160000000003</v>
      </c>
      <c r="D22" s="20">
        <f t="shared" si="3"/>
        <v>35871.160000000003</v>
      </c>
      <c r="F22" s="22">
        <v>20</v>
      </c>
      <c r="G22" s="20">
        <f>'Kinderbegeleider D1-D2-D3'!G22</f>
        <v>35871.160000000003</v>
      </c>
      <c r="H22" s="14">
        <f>'Kinderbegeleider D1-D2-D3'!H22</f>
        <v>35871.160000000003</v>
      </c>
      <c r="I22" s="14">
        <f>'Kinderbegeleider D1-D2-D3'!I22</f>
        <v>35871.160000000003</v>
      </c>
      <c r="K22" s="22">
        <v>20</v>
      </c>
      <c r="L22" s="14">
        <f t="shared" si="0"/>
        <v>0</v>
      </c>
      <c r="M22" s="14">
        <f t="shared" si="1"/>
        <v>0</v>
      </c>
    </row>
    <row r="23" spans="1:13" x14ac:dyDescent="0.2">
      <c r="A23" s="22">
        <v>21</v>
      </c>
      <c r="B23" s="20">
        <f>'Barema''s aan 100%'!D24*'Kinderbegeleider C1-C2'!$P$6</f>
        <v>36847.85</v>
      </c>
      <c r="C23" s="20">
        <f t="shared" si="2"/>
        <v>36847.85</v>
      </c>
      <c r="D23" s="20">
        <f t="shared" si="3"/>
        <v>36847.85</v>
      </c>
      <c r="F23" s="22">
        <v>21</v>
      </c>
      <c r="G23" s="20">
        <f>'Kinderbegeleider D1-D2-D3'!G23</f>
        <v>36847.85</v>
      </c>
      <c r="H23" s="14">
        <f>'Kinderbegeleider D1-D2-D3'!H23</f>
        <v>36847.85</v>
      </c>
      <c r="I23" s="14">
        <f>'Kinderbegeleider D1-D2-D3'!I23</f>
        <v>36847.85</v>
      </c>
      <c r="K23" s="22">
        <v>21</v>
      </c>
      <c r="L23" s="14">
        <f t="shared" si="0"/>
        <v>0</v>
      </c>
      <c r="M23" s="14">
        <f t="shared" si="1"/>
        <v>0</v>
      </c>
    </row>
    <row r="24" spans="1:13" x14ac:dyDescent="0.2">
      <c r="A24" s="22">
        <v>22</v>
      </c>
      <c r="B24" s="20">
        <f>'Barema''s aan 100%'!D25*'Kinderbegeleider C1-C2'!$P$6</f>
        <v>36847.85</v>
      </c>
      <c r="C24" s="20">
        <f t="shared" si="2"/>
        <v>36847.85</v>
      </c>
      <c r="D24" s="20">
        <f t="shared" si="3"/>
        <v>36847.85</v>
      </c>
      <c r="F24" s="22">
        <v>22</v>
      </c>
      <c r="G24" s="20">
        <f>'Kinderbegeleider D1-D2-D3'!G24</f>
        <v>36847.85</v>
      </c>
      <c r="H24" s="14">
        <f>'Kinderbegeleider D1-D2-D3'!H24</f>
        <v>36847.85</v>
      </c>
      <c r="I24" s="14">
        <f>'Kinderbegeleider D1-D2-D3'!I24</f>
        <v>36847.85</v>
      </c>
      <c r="K24" s="22">
        <v>22</v>
      </c>
      <c r="L24" s="14">
        <f t="shared" si="0"/>
        <v>0</v>
      </c>
      <c r="M24" s="14">
        <f t="shared" si="1"/>
        <v>0</v>
      </c>
    </row>
    <row r="25" spans="1:13" x14ac:dyDescent="0.2">
      <c r="A25" s="22">
        <v>23</v>
      </c>
      <c r="B25" s="20">
        <f>'Barema''s aan 100%'!D26*'Kinderbegeleider C1-C2'!$P$6</f>
        <v>37913.33</v>
      </c>
      <c r="C25" s="20">
        <f t="shared" si="2"/>
        <v>37913.33</v>
      </c>
      <c r="D25" s="20">
        <f t="shared" si="3"/>
        <v>37913.33</v>
      </c>
      <c r="F25" s="22">
        <v>23</v>
      </c>
      <c r="G25" s="20">
        <f>'Kinderbegeleider D1-D2-D3'!G25</f>
        <v>37913.33</v>
      </c>
      <c r="H25" s="14">
        <f>'Kinderbegeleider D1-D2-D3'!H25</f>
        <v>37913.33</v>
      </c>
      <c r="I25" s="14">
        <f>'Kinderbegeleider D1-D2-D3'!I25</f>
        <v>37913.33</v>
      </c>
      <c r="K25" s="22">
        <v>23</v>
      </c>
      <c r="L25" s="14">
        <f t="shared" si="0"/>
        <v>0</v>
      </c>
      <c r="M25" s="14">
        <f t="shared" si="1"/>
        <v>0</v>
      </c>
    </row>
    <row r="26" spans="1:13" x14ac:dyDescent="0.2">
      <c r="A26" s="22">
        <v>24</v>
      </c>
      <c r="B26" s="20">
        <f>'Barema''s aan 100%'!D27*'Kinderbegeleider C1-C2'!$P$6</f>
        <v>37913.33</v>
      </c>
      <c r="C26" s="20">
        <f t="shared" si="2"/>
        <v>37913.33</v>
      </c>
      <c r="D26" s="20">
        <f t="shared" si="3"/>
        <v>37913.33</v>
      </c>
      <c r="F26" s="22">
        <v>24</v>
      </c>
      <c r="G26" s="20">
        <f>'Kinderbegeleider D1-D2-D3'!G26</f>
        <v>37913.33</v>
      </c>
      <c r="H26" s="14">
        <f>'Kinderbegeleider D1-D2-D3'!H26</f>
        <v>37913.33</v>
      </c>
      <c r="I26" s="14">
        <f>'Kinderbegeleider D1-D2-D3'!I26</f>
        <v>37913.33</v>
      </c>
      <c r="K26" s="22">
        <v>24</v>
      </c>
      <c r="L26" s="14">
        <f t="shared" si="0"/>
        <v>0</v>
      </c>
      <c r="M26" s="14">
        <f t="shared" si="1"/>
        <v>0</v>
      </c>
    </row>
    <row r="27" spans="1:13" x14ac:dyDescent="0.2">
      <c r="A27" s="22">
        <v>25</v>
      </c>
      <c r="B27" s="20">
        <f>'Barema''s aan 100%'!D28*'Kinderbegeleider C1-C2'!$P$6</f>
        <v>38978.81</v>
      </c>
      <c r="C27" s="20">
        <f t="shared" si="2"/>
        <v>38978.81</v>
      </c>
      <c r="D27" s="20">
        <f t="shared" si="3"/>
        <v>38978.81</v>
      </c>
      <c r="F27" s="22">
        <v>25</v>
      </c>
      <c r="G27" s="20">
        <f>'Kinderbegeleider D1-D2-D3'!G27</f>
        <v>38978.81</v>
      </c>
      <c r="H27" s="14">
        <f>'Kinderbegeleider D1-D2-D3'!H27</f>
        <v>38978.81</v>
      </c>
      <c r="I27" s="14">
        <f>'Kinderbegeleider D1-D2-D3'!I27</f>
        <v>38978.81</v>
      </c>
      <c r="K27" s="22">
        <v>25</v>
      </c>
      <c r="L27" s="14">
        <f t="shared" si="0"/>
        <v>0</v>
      </c>
      <c r="M27" s="14">
        <f t="shared" si="1"/>
        <v>0</v>
      </c>
    </row>
    <row r="28" spans="1:13" x14ac:dyDescent="0.2">
      <c r="A28" s="22">
        <v>26</v>
      </c>
      <c r="B28" s="20">
        <f>'Barema''s aan 100%'!D29*'Kinderbegeleider C1-C2'!$P$6</f>
        <v>38978.81</v>
      </c>
      <c r="C28" s="20">
        <f t="shared" si="2"/>
        <v>38978.81</v>
      </c>
      <c r="D28" s="20">
        <f t="shared" si="3"/>
        <v>38978.81</v>
      </c>
      <c r="F28" s="22">
        <v>26</v>
      </c>
      <c r="G28" s="20">
        <f>'Kinderbegeleider D1-D2-D3'!G28</f>
        <v>38978.81</v>
      </c>
      <c r="H28" s="14">
        <f>'Kinderbegeleider D1-D2-D3'!H28</f>
        <v>38978.81</v>
      </c>
      <c r="I28" s="14">
        <f>'Kinderbegeleider D1-D2-D3'!I28</f>
        <v>38978.81</v>
      </c>
      <c r="K28" s="22">
        <v>26</v>
      </c>
      <c r="L28" s="14">
        <f t="shared" si="0"/>
        <v>0</v>
      </c>
      <c r="M28" s="14">
        <f t="shared" si="1"/>
        <v>0</v>
      </c>
    </row>
    <row r="29" spans="1:13" x14ac:dyDescent="0.2">
      <c r="A29" s="22">
        <v>27</v>
      </c>
      <c r="B29" s="20">
        <f>'Barema''s aan 100%'!D30*'Kinderbegeleider C1-C2'!$P$6</f>
        <v>40488.239999999998</v>
      </c>
      <c r="C29" s="20">
        <f t="shared" si="2"/>
        <v>40488.239999999998</v>
      </c>
      <c r="D29" s="20">
        <f t="shared" si="3"/>
        <v>40488.239999999998</v>
      </c>
      <c r="F29" s="22">
        <v>27</v>
      </c>
      <c r="G29" s="20">
        <f>'Kinderbegeleider D1-D2-D3'!G29</f>
        <v>40488.239999999998</v>
      </c>
      <c r="H29" s="14">
        <f>'Kinderbegeleider D1-D2-D3'!H29</f>
        <v>40488.239999999998</v>
      </c>
      <c r="I29" s="14">
        <f>'Kinderbegeleider D1-D2-D3'!I29</f>
        <v>40488.239999999998</v>
      </c>
      <c r="K29" s="22">
        <v>27</v>
      </c>
      <c r="L29" s="14">
        <f t="shared" si="0"/>
        <v>0</v>
      </c>
      <c r="M29" s="14">
        <f t="shared" si="1"/>
        <v>0</v>
      </c>
    </row>
    <row r="30" spans="1:13" x14ac:dyDescent="0.2">
      <c r="A30" s="22">
        <v>28</v>
      </c>
      <c r="B30" s="20">
        <f>'Barema''s aan 100%'!D31*'Kinderbegeleider C1-C2'!$P$6</f>
        <v>40488.239999999998</v>
      </c>
      <c r="C30" s="20">
        <f t="shared" si="2"/>
        <v>40488.239999999998</v>
      </c>
      <c r="D30" s="20">
        <f t="shared" si="3"/>
        <v>40488.239999999998</v>
      </c>
      <c r="F30" s="22">
        <v>28</v>
      </c>
      <c r="G30" s="20">
        <f>'Kinderbegeleider D1-D2-D3'!G30</f>
        <v>40488.239999999998</v>
      </c>
      <c r="H30" s="14">
        <f>'Kinderbegeleider D1-D2-D3'!H30</f>
        <v>40488.239999999998</v>
      </c>
      <c r="I30" s="14">
        <f>'Kinderbegeleider D1-D2-D3'!I30</f>
        <v>40488.239999999998</v>
      </c>
      <c r="K30" s="22">
        <v>28</v>
      </c>
      <c r="L30" s="14">
        <f t="shared" si="0"/>
        <v>0</v>
      </c>
      <c r="M30" s="14">
        <f t="shared" si="1"/>
        <v>0</v>
      </c>
    </row>
    <row r="31" spans="1:13" x14ac:dyDescent="0.2">
      <c r="A31" s="22">
        <v>29</v>
      </c>
      <c r="B31" s="20">
        <f>'Barema''s aan 100%'!D32*'Kinderbegeleider C1-C2'!$P$6</f>
        <v>40488.239999999998</v>
      </c>
      <c r="C31" s="20">
        <f t="shared" si="2"/>
        <v>40488.239999999998</v>
      </c>
      <c r="D31" s="20">
        <f t="shared" si="3"/>
        <v>40488.239999999998</v>
      </c>
      <c r="F31" s="22">
        <v>29</v>
      </c>
      <c r="G31" s="20">
        <f>'Kinderbegeleider D1-D2-D3'!G31</f>
        <v>40488.239999999998</v>
      </c>
      <c r="H31" s="14">
        <f>'Kinderbegeleider D1-D2-D3'!H31</f>
        <v>40488.239999999998</v>
      </c>
      <c r="I31" s="14">
        <f>'Kinderbegeleider D1-D2-D3'!I31</f>
        <v>40488.239999999998</v>
      </c>
      <c r="K31" s="22">
        <v>29</v>
      </c>
      <c r="L31" s="14">
        <f t="shared" si="0"/>
        <v>0</v>
      </c>
      <c r="M31" s="14">
        <f t="shared" si="1"/>
        <v>0</v>
      </c>
    </row>
    <row r="32" spans="1:13" x14ac:dyDescent="0.2">
      <c r="A32" s="22">
        <v>30</v>
      </c>
      <c r="B32" s="20">
        <f>'Barema''s aan 100%'!D33*'Kinderbegeleider C1-C2'!$P$6</f>
        <v>40488.239999999998</v>
      </c>
      <c r="C32" s="20">
        <f t="shared" si="2"/>
        <v>40488.239999999998</v>
      </c>
      <c r="D32" s="20">
        <f t="shared" si="3"/>
        <v>40488.239999999998</v>
      </c>
      <c r="F32" s="22">
        <v>30</v>
      </c>
      <c r="G32" s="20">
        <f>'Kinderbegeleider D1-D2-D3'!G32</f>
        <v>40488.239999999998</v>
      </c>
      <c r="H32" s="14">
        <f>'Kinderbegeleider D1-D2-D3'!H32</f>
        <v>40488.239999999998</v>
      </c>
      <c r="I32" s="14">
        <f>'Kinderbegeleider D1-D2-D3'!I32</f>
        <v>40488.239999999998</v>
      </c>
      <c r="K32" s="22">
        <v>30</v>
      </c>
      <c r="L32" s="14">
        <f t="shared" si="0"/>
        <v>0</v>
      </c>
      <c r="M32" s="14">
        <f t="shared" si="1"/>
        <v>0</v>
      </c>
    </row>
    <row r="33" spans="1:13" x14ac:dyDescent="0.2">
      <c r="A33" s="22">
        <v>31</v>
      </c>
      <c r="B33" s="20">
        <f>'Barema''s aan 100%'!D34*'Kinderbegeleider C1-C2'!$P$6</f>
        <v>40488.239999999998</v>
      </c>
      <c r="C33" s="20">
        <f t="shared" si="2"/>
        <v>40488.239999999998</v>
      </c>
      <c r="D33" s="20">
        <f t="shared" si="3"/>
        <v>40488.239999999998</v>
      </c>
      <c r="F33" s="22">
        <v>31</v>
      </c>
      <c r="G33" s="20">
        <f>'Kinderbegeleider D1-D2-D3'!G33</f>
        <v>40488.239999999998</v>
      </c>
      <c r="H33" s="14">
        <f>'Kinderbegeleider D1-D2-D3'!H33</f>
        <v>40488.239999999998</v>
      </c>
      <c r="I33" s="14">
        <f>'Kinderbegeleider D1-D2-D3'!I33</f>
        <v>40488.239999999998</v>
      </c>
      <c r="K33" s="22">
        <v>31</v>
      </c>
      <c r="L33" s="14">
        <f t="shared" si="0"/>
        <v>0</v>
      </c>
      <c r="M33" s="14">
        <f t="shared" si="1"/>
        <v>0</v>
      </c>
    </row>
    <row r="34" spans="1:13" x14ac:dyDescent="0.2">
      <c r="A34" s="22">
        <v>32</v>
      </c>
      <c r="B34" s="20">
        <f>'Barema''s aan 100%'!D35*'Kinderbegeleider C1-C2'!$P$6</f>
        <v>40488.239999999998</v>
      </c>
      <c r="C34" s="20">
        <f t="shared" si="2"/>
        <v>40488.239999999998</v>
      </c>
      <c r="D34" s="20">
        <f t="shared" si="3"/>
        <v>40488.239999999998</v>
      </c>
      <c r="F34" s="22">
        <v>32</v>
      </c>
      <c r="G34" s="20">
        <f>'Kinderbegeleider D1-D2-D3'!G34</f>
        <v>40488.239999999998</v>
      </c>
      <c r="H34" s="14">
        <f>'Kinderbegeleider D1-D2-D3'!H34</f>
        <v>40488.239999999998</v>
      </c>
      <c r="I34" s="14">
        <f>'Kinderbegeleider D1-D2-D3'!I34</f>
        <v>40488.239999999998</v>
      </c>
      <c r="K34" s="22">
        <v>32</v>
      </c>
      <c r="L34" s="14">
        <f t="shared" si="0"/>
        <v>0</v>
      </c>
      <c r="M34" s="14">
        <f t="shared" si="1"/>
        <v>0</v>
      </c>
    </row>
    <row r="35" spans="1:13" x14ac:dyDescent="0.2">
      <c r="A35" s="22">
        <v>33</v>
      </c>
      <c r="B35" s="20">
        <f>'Barema''s aan 100%'!D36*'Kinderbegeleider C1-C2'!$P$6</f>
        <v>40488.239999999998</v>
      </c>
      <c r="C35" s="20">
        <f t="shared" si="2"/>
        <v>40488.239999999998</v>
      </c>
      <c r="D35" s="20">
        <f t="shared" si="3"/>
        <v>40488.239999999998</v>
      </c>
      <c r="F35" s="22">
        <v>33</v>
      </c>
      <c r="G35" s="20">
        <f>'Kinderbegeleider D1-D2-D3'!G35</f>
        <v>40488.239999999998</v>
      </c>
      <c r="H35" s="14">
        <f>'Kinderbegeleider D1-D2-D3'!H35</f>
        <v>40488.239999999998</v>
      </c>
      <c r="I35" s="14">
        <f>'Kinderbegeleider D1-D2-D3'!I35</f>
        <v>40488.239999999998</v>
      </c>
      <c r="K35" s="22">
        <v>33</v>
      </c>
      <c r="L35" s="14">
        <f t="shared" si="0"/>
        <v>0</v>
      </c>
      <c r="M35" s="14">
        <f t="shared" si="1"/>
        <v>0</v>
      </c>
    </row>
    <row r="36" spans="1:13" x14ac:dyDescent="0.2">
      <c r="A36" s="22">
        <v>34</v>
      </c>
      <c r="B36" s="20">
        <f>'Barema''s aan 100%'!D37*'Kinderbegeleider C1-C2'!$P$6</f>
        <v>40488.239999999998</v>
      </c>
      <c r="C36" s="20">
        <f t="shared" si="2"/>
        <v>40488.239999999998</v>
      </c>
      <c r="D36" s="20">
        <f t="shared" si="3"/>
        <v>40488.239999999998</v>
      </c>
      <c r="F36" s="22">
        <v>34</v>
      </c>
      <c r="G36" s="20">
        <f>'Kinderbegeleider D1-D2-D3'!G36</f>
        <v>40488.239999999998</v>
      </c>
      <c r="H36" s="14">
        <f>'Kinderbegeleider D1-D2-D3'!H36</f>
        <v>40488.239999999998</v>
      </c>
      <c r="I36" s="14">
        <f>'Kinderbegeleider D1-D2-D3'!I36</f>
        <v>40488.239999999998</v>
      </c>
      <c r="K36" s="22">
        <v>34</v>
      </c>
      <c r="L36" s="14">
        <f t="shared" si="0"/>
        <v>0</v>
      </c>
      <c r="M36" s="14">
        <f t="shared" si="1"/>
        <v>0</v>
      </c>
    </row>
    <row r="37" spans="1:13" x14ac:dyDescent="0.2">
      <c r="A37" s="22">
        <v>35</v>
      </c>
      <c r="B37" s="20">
        <f>'Barema''s aan 100%'!D38*'Kinderbegeleider C1-C2'!$P$6</f>
        <v>40488.239999999998</v>
      </c>
      <c r="C37" s="20">
        <f t="shared" si="2"/>
        <v>40488.239999999998</v>
      </c>
      <c r="D37" s="20">
        <f t="shared" si="3"/>
        <v>40488.239999999998</v>
      </c>
      <c r="F37" s="22">
        <v>35</v>
      </c>
      <c r="G37" s="20">
        <f>'Kinderbegeleider D1-D2-D3'!G37</f>
        <v>40488.239999999998</v>
      </c>
      <c r="H37" s="14">
        <f>'Kinderbegeleider D1-D2-D3'!H37</f>
        <v>40488.239999999998</v>
      </c>
      <c r="I37" s="14">
        <f>'Kinderbegeleider D1-D2-D3'!I37</f>
        <v>40488.239999999998</v>
      </c>
      <c r="K37" s="22">
        <v>35</v>
      </c>
      <c r="L37" s="14">
        <f t="shared" si="0"/>
        <v>0</v>
      </c>
      <c r="M37" s="14">
        <f t="shared" si="1"/>
        <v>0</v>
      </c>
    </row>
    <row r="38" spans="1:13" x14ac:dyDescent="0.2">
      <c r="A38" s="22">
        <v>36</v>
      </c>
      <c r="B38" s="20">
        <f>'Barema''s aan 100%'!D39*'Kinderbegeleider C1-C2'!$P$6</f>
        <v>40488.239999999998</v>
      </c>
      <c r="C38" s="20">
        <f t="shared" si="2"/>
        <v>40488.239999999998</v>
      </c>
      <c r="D38" s="20">
        <f t="shared" si="3"/>
        <v>40488.239999999998</v>
      </c>
      <c r="F38" s="22">
        <v>36</v>
      </c>
      <c r="G38" s="20">
        <f>'Kinderbegeleider D1-D2-D3'!G38</f>
        <v>40488.239999999998</v>
      </c>
      <c r="H38" s="14">
        <f>'Kinderbegeleider D1-D2-D3'!H38</f>
        <v>40488.239999999998</v>
      </c>
      <c r="I38" s="14">
        <f>'Kinderbegeleider D1-D2-D3'!I38</f>
        <v>40488.239999999998</v>
      </c>
      <c r="K38" s="22">
        <v>36</v>
      </c>
      <c r="L38" s="14">
        <f t="shared" si="0"/>
        <v>0</v>
      </c>
      <c r="M38" s="14">
        <f t="shared" si="1"/>
        <v>0</v>
      </c>
    </row>
    <row r="39" spans="1:13" x14ac:dyDescent="0.2">
      <c r="A39" s="22">
        <v>37</v>
      </c>
      <c r="B39" s="20">
        <f>'Barema''s aan 100%'!D40*'Kinderbegeleider C1-C2'!$P$6</f>
        <v>40488.239999999998</v>
      </c>
      <c r="C39" s="20">
        <f t="shared" si="2"/>
        <v>40488.239999999998</v>
      </c>
      <c r="D39" s="20">
        <f t="shared" si="3"/>
        <v>40488.239999999998</v>
      </c>
      <c r="F39" s="22">
        <v>37</v>
      </c>
      <c r="G39" s="20">
        <f>'Kinderbegeleider D1-D2-D3'!G39</f>
        <v>40488.239999999998</v>
      </c>
      <c r="H39" s="14">
        <f>'Kinderbegeleider D1-D2-D3'!H39</f>
        <v>40488.239999999998</v>
      </c>
      <c r="I39" s="14">
        <f>'Kinderbegeleider D1-D2-D3'!I39</f>
        <v>40488.239999999998</v>
      </c>
      <c r="K39" s="22">
        <v>37</v>
      </c>
      <c r="L39" s="14">
        <f t="shared" si="0"/>
        <v>0</v>
      </c>
      <c r="M39" s="14">
        <f t="shared" si="1"/>
        <v>0</v>
      </c>
    </row>
    <row r="40" spans="1:13" x14ac:dyDescent="0.2">
      <c r="A40" s="22">
        <v>38</v>
      </c>
      <c r="B40" s="20">
        <f>'Barema''s aan 100%'!D41*'Kinderbegeleider C1-C2'!$P$6</f>
        <v>40488.239999999998</v>
      </c>
      <c r="C40" s="20">
        <f t="shared" si="2"/>
        <v>40488.239999999998</v>
      </c>
      <c r="D40" s="20">
        <f t="shared" si="3"/>
        <v>40488.239999999998</v>
      </c>
      <c r="F40" s="22">
        <v>38</v>
      </c>
      <c r="G40" s="20">
        <f>'Kinderbegeleider D1-D2-D3'!G40</f>
        <v>40488.239999999998</v>
      </c>
      <c r="H40" s="14">
        <f>'Kinderbegeleider D1-D2-D3'!H40</f>
        <v>40488.239999999998</v>
      </c>
      <c r="I40" s="14">
        <f>'Kinderbegeleider D1-D2-D3'!I40</f>
        <v>40488.239999999998</v>
      </c>
      <c r="K40" s="22">
        <v>38</v>
      </c>
      <c r="L40" s="14">
        <f t="shared" si="0"/>
        <v>0</v>
      </c>
      <c r="M40" s="14">
        <f t="shared" si="1"/>
        <v>0</v>
      </c>
    </row>
    <row r="41" spans="1:13" x14ac:dyDescent="0.2">
      <c r="A41" s="22">
        <v>39</v>
      </c>
      <c r="B41" s="20">
        <f>'Barema''s aan 100%'!D42*'Kinderbegeleider C1-C2'!$P$6</f>
        <v>40488.239999999998</v>
      </c>
      <c r="C41" s="20">
        <f t="shared" si="2"/>
        <v>40488.239999999998</v>
      </c>
      <c r="D41" s="20">
        <f t="shared" si="3"/>
        <v>40488.239999999998</v>
      </c>
      <c r="F41" s="22">
        <v>39</v>
      </c>
      <c r="G41" s="20">
        <f>'Kinderbegeleider D1-D2-D3'!G41</f>
        <v>40488.239999999998</v>
      </c>
      <c r="H41" s="14">
        <f>'Kinderbegeleider D1-D2-D3'!H41</f>
        <v>40488.239999999998</v>
      </c>
      <c r="I41" s="14">
        <f>'Kinderbegeleider D1-D2-D3'!I41</f>
        <v>40488.239999999998</v>
      </c>
      <c r="K41" s="22">
        <v>39</v>
      </c>
      <c r="L41" s="14">
        <f t="shared" si="0"/>
        <v>0</v>
      </c>
      <c r="M41" s="14">
        <f t="shared" si="1"/>
        <v>0</v>
      </c>
    </row>
    <row r="42" spans="1:13" x14ac:dyDescent="0.2">
      <c r="A42" s="22">
        <v>40</v>
      </c>
      <c r="B42" s="20">
        <f>'Barema''s aan 100%'!D43*'Kinderbegeleider C1-C2'!$P$6</f>
        <v>40488.239999999998</v>
      </c>
      <c r="C42" s="20">
        <f t="shared" si="2"/>
        <v>40488.239999999998</v>
      </c>
      <c r="D42" s="20">
        <f t="shared" si="3"/>
        <v>40488.239999999998</v>
      </c>
      <c r="F42" s="22">
        <v>40</v>
      </c>
      <c r="G42" s="20">
        <f>'Kinderbegeleider D1-D2-D3'!G42</f>
        <v>40488.239999999998</v>
      </c>
      <c r="H42" s="14">
        <f>'Kinderbegeleider D1-D2-D3'!H42</f>
        <v>40488.239999999998</v>
      </c>
      <c r="I42" s="14">
        <f>'Kinderbegeleider D1-D2-D3'!I42</f>
        <v>40488.239999999998</v>
      </c>
      <c r="K42" s="22">
        <v>40</v>
      </c>
      <c r="L42" s="14">
        <f t="shared" si="0"/>
        <v>0</v>
      </c>
      <c r="M42" s="14">
        <f t="shared" si="1"/>
        <v>0</v>
      </c>
    </row>
    <row r="43" spans="1:13" x14ac:dyDescent="0.2">
      <c r="A43" s="22">
        <v>41</v>
      </c>
      <c r="B43" s="20">
        <f>'Barema''s aan 100%'!D44*'Kinderbegeleider C1-C2'!$P$6</f>
        <v>40488.239999999998</v>
      </c>
      <c r="C43" s="20">
        <f t="shared" si="2"/>
        <v>40488.239999999998</v>
      </c>
      <c r="D43" s="20">
        <f t="shared" si="3"/>
        <v>40488.239999999998</v>
      </c>
      <c r="F43" s="22">
        <v>41</v>
      </c>
      <c r="G43" s="20">
        <f>'Kinderbegeleider D1-D2-D3'!G43</f>
        <v>40488.239999999998</v>
      </c>
      <c r="H43" s="14">
        <f>'Kinderbegeleider D1-D2-D3'!H43</f>
        <v>40488.239999999998</v>
      </c>
      <c r="I43" s="14">
        <f>'Kinderbegeleider D1-D2-D3'!I43</f>
        <v>40488.239999999998</v>
      </c>
      <c r="K43" s="22">
        <v>41</v>
      </c>
      <c r="L43" s="14">
        <f t="shared" si="0"/>
        <v>0</v>
      </c>
      <c r="M43" s="14">
        <f t="shared" si="1"/>
        <v>0</v>
      </c>
    </row>
    <row r="44" spans="1:13" x14ac:dyDescent="0.2">
      <c r="A44" s="22">
        <v>42</v>
      </c>
      <c r="B44" s="20">
        <f>'Barema''s aan 100%'!D45*'Kinderbegeleider C1-C2'!$P$6</f>
        <v>40488.239999999998</v>
      </c>
      <c r="C44" s="20">
        <f t="shared" si="2"/>
        <v>40488.239999999998</v>
      </c>
      <c r="D44" s="20">
        <f t="shared" si="3"/>
        <v>40488.239999999998</v>
      </c>
      <c r="F44" s="22">
        <v>42</v>
      </c>
      <c r="G44" s="20">
        <f>'Kinderbegeleider D1-D2-D3'!G44</f>
        <v>40488.239999999998</v>
      </c>
      <c r="H44" s="14">
        <f>'Kinderbegeleider D1-D2-D3'!H44</f>
        <v>40488.239999999998</v>
      </c>
      <c r="I44" s="14">
        <f>'Kinderbegeleider D1-D2-D3'!I44</f>
        <v>40488.239999999998</v>
      </c>
      <c r="K44" s="22">
        <v>42</v>
      </c>
      <c r="L44" s="14">
        <f t="shared" si="0"/>
        <v>0</v>
      </c>
      <c r="M44" s="14">
        <f t="shared" si="1"/>
        <v>0</v>
      </c>
    </row>
    <row r="45" spans="1:13" x14ac:dyDescent="0.2">
      <c r="A45" s="22">
        <v>43</v>
      </c>
      <c r="B45" s="20">
        <f>'Barema''s aan 100%'!D46*'Kinderbegeleider C1-C2'!$P$6</f>
        <v>40488.239999999998</v>
      </c>
      <c r="C45" s="20">
        <f t="shared" si="2"/>
        <v>40488.239999999998</v>
      </c>
      <c r="D45" s="20">
        <f t="shared" si="3"/>
        <v>40488.239999999998</v>
      </c>
      <c r="F45" s="22">
        <v>43</v>
      </c>
      <c r="G45" s="20">
        <f>'Kinderbegeleider D1-D2-D3'!G45</f>
        <v>40488.239999999998</v>
      </c>
      <c r="H45" s="14">
        <f>'Kinderbegeleider D1-D2-D3'!H45</f>
        <v>40488.239999999998</v>
      </c>
      <c r="I45" s="14">
        <f>'Kinderbegeleider D1-D2-D3'!I45</f>
        <v>40488.239999999998</v>
      </c>
      <c r="K45" s="22">
        <v>43</v>
      </c>
      <c r="L45" s="14">
        <f t="shared" si="0"/>
        <v>0</v>
      </c>
      <c r="M45" s="14">
        <f t="shared" si="1"/>
        <v>0</v>
      </c>
    </row>
    <row r="46" spans="1:13" x14ac:dyDescent="0.2">
      <c r="A46" s="22">
        <v>44</v>
      </c>
      <c r="B46" s="20">
        <f>'Barema''s aan 100%'!D47*'Kinderbegeleider C1-C2'!$P$6</f>
        <v>40488.239999999998</v>
      </c>
      <c r="C46" s="20">
        <f t="shared" si="2"/>
        <v>40488.239999999998</v>
      </c>
      <c r="D46" s="20">
        <f t="shared" si="3"/>
        <v>40488.239999999998</v>
      </c>
      <c r="F46" s="22">
        <v>44</v>
      </c>
      <c r="G46" s="20">
        <f>'Kinderbegeleider D1-D2-D3'!G46</f>
        <v>40488.239999999998</v>
      </c>
      <c r="H46" s="14">
        <f>'Kinderbegeleider D1-D2-D3'!H46</f>
        <v>40488.239999999998</v>
      </c>
      <c r="I46" s="14">
        <f>'Kinderbegeleider D1-D2-D3'!I46</f>
        <v>40488.239999999998</v>
      </c>
      <c r="K46" s="22">
        <v>44</v>
      </c>
      <c r="L46" s="14">
        <f t="shared" si="0"/>
        <v>0</v>
      </c>
      <c r="M46" s="14">
        <f t="shared" si="1"/>
        <v>0</v>
      </c>
    </row>
    <row r="47" spans="1:13" x14ac:dyDescent="0.2">
      <c r="A47" s="22">
        <v>45</v>
      </c>
      <c r="B47" s="20">
        <f>'Barema''s aan 100%'!D48*'Kinderbegeleider C1-C2'!$P$6</f>
        <v>40488.239999999998</v>
      </c>
      <c r="C47" s="20">
        <f t="shared" si="2"/>
        <v>40488.239999999998</v>
      </c>
      <c r="D47" s="20">
        <f t="shared" si="3"/>
        <v>40488.239999999998</v>
      </c>
      <c r="F47" s="22">
        <v>45</v>
      </c>
      <c r="G47" s="20">
        <f>'Kinderbegeleider D1-D2-D3'!G47</f>
        <v>40488.239999999998</v>
      </c>
      <c r="H47" s="14">
        <f>'Kinderbegeleider D1-D2-D3'!H47</f>
        <v>40488.239999999998</v>
      </c>
      <c r="I47" s="14">
        <f>'Kinderbegeleider D1-D2-D3'!I47</f>
        <v>40488.239999999998</v>
      </c>
      <c r="K47" s="22">
        <v>45</v>
      </c>
      <c r="L47" s="14">
        <f t="shared" si="0"/>
        <v>0</v>
      </c>
      <c r="M47" s="14">
        <f t="shared" si="1"/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157A9-4C17-4C61-A2B4-395DC34E5AC8}">
  <dimension ref="A1:Q47"/>
  <sheetViews>
    <sheetView topLeftCell="E1" workbookViewId="0">
      <selection activeCell="L7" sqref="L7"/>
    </sheetView>
  </sheetViews>
  <sheetFormatPr defaultColWidth="8.85546875" defaultRowHeight="14.25" x14ac:dyDescent="0.2"/>
  <cols>
    <col min="1" max="1" width="13.5703125" style="23" customWidth="1"/>
    <col min="2" max="2" width="26.28515625" style="1" customWidth="1"/>
    <col min="3" max="4" width="25.28515625" style="1" customWidth="1"/>
    <col min="5" max="5" width="8.85546875" style="1"/>
    <col min="6" max="6" width="13.5703125" style="23" customWidth="1"/>
    <col min="7" max="9" width="24.7109375" style="1" customWidth="1"/>
    <col min="10" max="10" width="8.85546875" style="1"/>
    <col min="11" max="11" width="13.5703125" style="23" customWidth="1"/>
    <col min="12" max="13" width="31.85546875" style="1" customWidth="1"/>
    <col min="14" max="14" width="8.85546875" style="1"/>
    <col min="15" max="17" width="27.28515625" style="1" customWidth="1"/>
    <col min="18" max="16384" width="8.85546875" style="1"/>
  </cols>
  <sheetData>
    <row r="1" spans="1:17" ht="71.25" x14ac:dyDescent="0.2">
      <c r="A1" s="22" t="s">
        <v>16</v>
      </c>
      <c r="B1" s="18" t="s">
        <v>40</v>
      </c>
      <c r="C1" s="18" t="s">
        <v>41</v>
      </c>
      <c r="D1" s="18" t="s">
        <v>42</v>
      </c>
      <c r="F1" s="22" t="s">
        <v>16</v>
      </c>
      <c r="G1" s="18" t="s">
        <v>27</v>
      </c>
      <c r="H1" s="18" t="s">
        <v>28</v>
      </c>
      <c r="I1" s="18" t="s">
        <v>29</v>
      </c>
      <c r="K1" s="22" t="s">
        <v>16</v>
      </c>
      <c r="L1" s="18" t="s">
        <v>30</v>
      </c>
      <c r="M1" s="18" t="s">
        <v>31</v>
      </c>
    </row>
    <row r="2" spans="1:17" x14ac:dyDescent="0.2">
      <c r="A2" s="22">
        <v>0</v>
      </c>
      <c r="B2" s="14">
        <f>'Barema''s aan 100%'!E3*'Kinderbegeleider C1-C2-C3'!$P$6</f>
        <v>24062.09</v>
      </c>
      <c r="C2" s="4">
        <f>B2+('Barema''s aan 100%'!$I$4*'Kinderbegeleider C1-C2-C3'!$P$6)</f>
        <v>25340.470662</v>
      </c>
      <c r="D2" s="4">
        <f>B2+('Barema''s aan 100%'!$J$4*'Kinderbegeleider C1-C2-C3'!$P$6)</f>
        <v>24701.289209999999</v>
      </c>
      <c r="F2" s="22">
        <v>0</v>
      </c>
      <c r="G2" s="20">
        <f>'Kinderbegeleider D1-D2-D3'!G2</f>
        <v>28467.476882000003</v>
      </c>
      <c r="H2" s="4">
        <f>'Kinderbegeleider D1-D2-D3'!H2</f>
        <v>29745.857544000002</v>
      </c>
      <c r="I2" s="4">
        <f>'Kinderbegeleider D1-D2-D3'!I2</f>
        <v>29106.676092000002</v>
      </c>
      <c r="K2" s="22">
        <v>0</v>
      </c>
      <c r="L2" s="14">
        <f>H2-C2</f>
        <v>4405.3868820000025</v>
      </c>
      <c r="M2" s="14">
        <f>I2-D2</f>
        <v>4405.3868820000025</v>
      </c>
    </row>
    <row r="3" spans="1:17" ht="22.9" customHeight="1" x14ac:dyDescent="0.2">
      <c r="A3" s="22">
        <v>1</v>
      </c>
      <c r="B3" s="14">
        <f>'Barema''s aan 100%'!E4*'Kinderbegeleider C1-C2-C3'!$P$6</f>
        <v>25127.57</v>
      </c>
      <c r="C3" s="4">
        <f>B3+('Barema''s aan 100%'!$I$4*'Kinderbegeleider C1-C2-C3'!$P$6)</f>
        <v>26405.950661999999</v>
      </c>
      <c r="D3" s="4">
        <f>B3+('Barema''s aan 100%'!$J$4*'Kinderbegeleider C1-C2-C3'!$P$6)</f>
        <v>25766.769209999999</v>
      </c>
      <c r="F3" s="22">
        <v>1</v>
      </c>
      <c r="G3" s="20">
        <f>'Kinderbegeleider D1-D2-D3'!G3</f>
        <v>29065.193403999998</v>
      </c>
      <c r="H3" s="4">
        <f>'Kinderbegeleider D1-D2-D3'!H3</f>
        <v>30343.574065999997</v>
      </c>
      <c r="I3" s="4">
        <f>'Kinderbegeleider D1-D2-D3'!I3</f>
        <v>29704.392613999997</v>
      </c>
      <c r="K3" s="22">
        <v>1</v>
      </c>
      <c r="L3" s="14">
        <f t="shared" ref="L3:L47" si="0">H3-C3</f>
        <v>3937.6234039999981</v>
      </c>
      <c r="M3" s="14">
        <f t="shared" ref="M3:M47" si="1">I3-D3</f>
        <v>3937.6234039999981</v>
      </c>
      <c r="O3" s="18" t="s">
        <v>19</v>
      </c>
      <c r="P3" s="18"/>
      <c r="Q3" s="18"/>
    </row>
    <row r="4" spans="1:17" ht="16.149999999999999" customHeight="1" x14ac:dyDescent="0.2">
      <c r="A4" s="22">
        <v>2</v>
      </c>
      <c r="B4" s="14">
        <f>'Barema''s aan 100%'!E5*'Kinderbegeleider C1-C2-C3'!$P$6</f>
        <v>25127.57</v>
      </c>
      <c r="C4" s="4">
        <f>B4+('Barema''s aan 100%'!$I$4*'Kinderbegeleider C1-C2-C3'!$P$6)</f>
        <v>26405.950661999999</v>
      </c>
      <c r="D4" s="4">
        <f>B4+('Barema''s aan 100%'!$J$4*'Kinderbegeleider C1-C2-C3'!$P$6)</f>
        <v>25766.769209999999</v>
      </c>
      <c r="F4" s="22">
        <v>2</v>
      </c>
      <c r="G4" s="20">
        <f>'Kinderbegeleider D1-D2-D3'!G4</f>
        <v>29629.915561999998</v>
      </c>
      <c r="H4" s="3">
        <f>'Kinderbegeleider D1-D2-D3'!H4</f>
        <v>30269.114771999997</v>
      </c>
      <c r="I4" s="3">
        <f>'Kinderbegeleider D1-D2-D3'!I4</f>
        <v>29949.524045999999</v>
      </c>
      <c r="K4" s="22">
        <v>2</v>
      </c>
      <c r="L4" s="14">
        <f t="shared" si="0"/>
        <v>3863.1641099999979</v>
      </c>
      <c r="M4" s="14">
        <f t="shared" si="1"/>
        <v>4182.7548360000001</v>
      </c>
      <c r="O4" s="18" t="s">
        <v>20</v>
      </c>
      <c r="P4" s="18"/>
      <c r="Q4" s="18"/>
    </row>
    <row r="5" spans="1:17" x14ac:dyDescent="0.2">
      <c r="A5" s="22">
        <v>3</v>
      </c>
      <c r="B5" s="14">
        <f>'Barema''s aan 100%'!E6*'Kinderbegeleider C1-C2-C3'!$P$6</f>
        <v>26193.05</v>
      </c>
      <c r="C5" s="4">
        <f>B5+('Barema''s aan 100%'!$I$4*'Kinderbegeleider C1-C2-C3'!$P$6)</f>
        <v>27471.430661999999</v>
      </c>
      <c r="D5" s="4">
        <f>B5+('Barema''s aan 100%'!$J$4*'Kinderbegeleider C1-C2-C3'!$P$6)</f>
        <v>26832.249209999998</v>
      </c>
      <c r="F5" s="22">
        <v>3</v>
      </c>
      <c r="G5" s="20">
        <f>'Kinderbegeleider D1-D2-D3'!G5</f>
        <v>30162.353676000002</v>
      </c>
      <c r="H5" s="3">
        <f>'Kinderbegeleider D1-D2-D3'!H5</f>
        <v>30801.552886000001</v>
      </c>
      <c r="I5" s="3">
        <f>'Kinderbegeleider D1-D2-D3'!I5</f>
        <v>30481.962160000003</v>
      </c>
      <c r="K5" s="22">
        <v>3</v>
      </c>
      <c r="L5" s="14">
        <f t="shared" si="0"/>
        <v>3330.1222240000025</v>
      </c>
      <c r="M5" s="14">
        <f t="shared" si="1"/>
        <v>3649.7129500000046</v>
      </c>
      <c r="O5" s="1" t="s">
        <v>21</v>
      </c>
      <c r="P5" s="25"/>
      <c r="Q5" s="25" t="s">
        <v>22</v>
      </c>
    </row>
    <row r="6" spans="1:17" x14ac:dyDescent="0.2">
      <c r="A6" s="22">
        <v>4</v>
      </c>
      <c r="B6" s="14">
        <f>'Barema''s aan 100%'!E7*'Kinderbegeleider C1-C2-C3'!$P$6</f>
        <v>27347.32</v>
      </c>
      <c r="C6" s="4">
        <f>B6+('Barema''s aan 100%'!$I$4*'Kinderbegeleider C1-C2-C3'!$P$6)</f>
        <v>28625.700661999999</v>
      </c>
      <c r="D6" s="4">
        <f>B6+('Barema''s aan 100%'!$J$4*'Kinderbegeleider C1-C2-C3'!$P$6)</f>
        <v>27986.519209999999</v>
      </c>
      <c r="F6" s="22">
        <v>4</v>
      </c>
      <c r="G6" s="20">
        <f>'Kinderbegeleider D1-D2-D3'!G6</f>
        <v>30663.71529</v>
      </c>
      <c r="H6" s="3">
        <f>'Kinderbegeleider D1-D2-D3'!H6</f>
        <v>31302.914499999999</v>
      </c>
      <c r="I6" s="3">
        <f>'Kinderbegeleider D1-D2-D3'!I6</f>
        <v>30983.323774</v>
      </c>
      <c r="K6" s="22">
        <v>4</v>
      </c>
      <c r="L6" s="14">
        <f t="shared" si="0"/>
        <v>2677.2138379999997</v>
      </c>
      <c r="M6" s="14">
        <f t="shared" si="1"/>
        <v>2996.8045640000018</v>
      </c>
      <c r="O6" s="1" t="s">
        <v>23</v>
      </c>
      <c r="P6" s="25">
        <v>1.7758</v>
      </c>
    </row>
    <row r="7" spans="1:17" x14ac:dyDescent="0.2">
      <c r="A7" s="22">
        <v>5</v>
      </c>
      <c r="B7" s="14">
        <f>'Barema''s aan 100%'!E8*'Kinderbegeleider C1-C2-C3'!$P$6</f>
        <v>28412.799999999999</v>
      </c>
      <c r="C7" s="4">
        <f>B7+('Barema''s aan 100%'!$I$4*'Kinderbegeleider C1-C2-C3'!$P$6)</f>
        <v>29691.180661999999</v>
      </c>
      <c r="D7" s="4">
        <f>B7+('Barema''s aan 100%'!$J$4*'Kinderbegeleider C1-C2-C3'!$P$6)</f>
        <v>29051.999209999998</v>
      </c>
      <c r="F7" s="22">
        <v>5</v>
      </c>
      <c r="G7" s="20">
        <f>'Kinderbegeleider D1-D2-D3'!G7</f>
        <v>31134.959335999996</v>
      </c>
      <c r="H7" s="3">
        <f>'Kinderbegeleider D1-D2-D3'!H7</f>
        <v>31774.158545999995</v>
      </c>
      <c r="I7" s="3">
        <f>'Kinderbegeleider D1-D2-D3'!I7</f>
        <v>31454.567819999997</v>
      </c>
      <c r="K7" s="22">
        <v>5</v>
      </c>
      <c r="L7" s="14">
        <f t="shared" si="0"/>
        <v>2082.9778839999963</v>
      </c>
      <c r="M7" s="14">
        <f t="shared" si="1"/>
        <v>2402.5686099999984</v>
      </c>
    </row>
    <row r="8" spans="1:17" x14ac:dyDescent="0.2">
      <c r="A8" s="22">
        <v>6</v>
      </c>
      <c r="B8" s="14">
        <f>'Barema''s aan 100%'!E9*'Kinderbegeleider C1-C2-C3'!$P$6</f>
        <v>28412.799999999999</v>
      </c>
      <c r="C8" s="4">
        <f>B8+('Barema''s aan 100%'!$I$4*'Kinderbegeleider C1-C2-C3'!$P$6)</f>
        <v>29691.180661999999</v>
      </c>
      <c r="D8" s="4">
        <f>B8+('Barema''s aan 100%'!$J$4*'Kinderbegeleider C1-C2-C3'!$P$6)</f>
        <v>29051.999209999998</v>
      </c>
      <c r="F8" s="22">
        <v>6</v>
      </c>
      <c r="G8" s="20">
        <f>'Kinderbegeleider D1-D2-D3'!G8</f>
        <v>31577.755066000002</v>
      </c>
      <c r="H8" s="3">
        <f>'Kinderbegeleider D1-D2-D3'!H8</f>
        <v>32216.954276</v>
      </c>
      <c r="I8" s="3">
        <f>'Kinderbegeleider D1-D2-D3'!I8</f>
        <v>31897.363550000002</v>
      </c>
      <c r="K8" s="22">
        <v>6</v>
      </c>
      <c r="L8" s="14">
        <f t="shared" si="0"/>
        <v>2525.7736140000015</v>
      </c>
      <c r="M8" s="14">
        <f t="shared" si="1"/>
        <v>2845.3643400000037</v>
      </c>
    </row>
    <row r="9" spans="1:17" x14ac:dyDescent="0.2">
      <c r="A9" s="22">
        <v>7</v>
      </c>
      <c r="B9" s="14">
        <f>'Barema''s aan 100%'!E10*'Kinderbegeleider C1-C2-C3'!$P$6</f>
        <v>29478.280000000002</v>
      </c>
      <c r="C9" s="3">
        <f>B9+('Barema''s aan 100%'!I10*'Kinderbegeleider C1-C2-C3'!$P$6)</f>
        <v>30117.479210000001</v>
      </c>
      <c r="D9" s="3">
        <f>B9+('Barema''s aan 100%'!$J$10*'Kinderbegeleider C1-C2-C3'!$P$6)</f>
        <v>29797.888484000003</v>
      </c>
      <c r="F9" s="22">
        <v>7</v>
      </c>
      <c r="G9" s="20">
        <f>'Kinderbegeleider D1-D2-D3'!G9</f>
        <v>31993.203476000002</v>
      </c>
      <c r="H9" s="3">
        <f>'Kinderbegeleider D1-D2-D3'!H9</f>
        <v>32632.402686000001</v>
      </c>
      <c r="I9" s="3">
        <f>'Kinderbegeleider D1-D2-D3'!I9</f>
        <v>32312.811960000003</v>
      </c>
      <c r="K9" s="22">
        <v>7</v>
      </c>
      <c r="L9" s="14">
        <f t="shared" si="0"/>
        <v>2514.9234759999999</v>
      </c>
      <c r="M9" s="14">
        <f t="shared" si="1"/>
        <v>2514.9234759999999</v>
      </c>
    </row>
    <row r="10" spans="1:17" x14ac:dyDescent="0.2">
      <c r="A10" s="22">
        <v>8</v>
      </c>
      <c r="B10" s="14">
        <f>'Barema''s aan 100%'!E11*'Kinderbegeleider C1-C2-C3'!$P$6</f>
        <v>29478.280000000002</v>
      </c>
      <c r="C10" s="3">
        <f>B10+('Barema''s aan 100%'!I11*'Kinderbegeleider C1-C2-C3'!$P$6)</f>
        <v>30613.369957118004</v>
      </c>
      <c r="D10" s="3">
        <f>B10+('Barema''s aan 100%'!$J$10*'Kinderbegeleider C1-C2-C3'!$P$6)</f>
        <v>29797.888484000003</v>
      </c>
      <c r="F10" s="22">
        <v>8</v>
      </c>
      <c r="G10" s="20">
        <f>'Kinderbegeleider D1-D2-D3'!G10</f>
        <v>32382.476594</v>
      </c>
      <c r="H10" s="3">
        <f>'Kinderbegeleider D1-D2-D3'!H10</f>
        <v>33021.675803999999</v>
      </c>
      <c r="I10" s="3">
        <f>'Kinderbegeleider D1-D2-D3'!I10</f>
        <v>32702.085078</v>
      </c>
      <c r="K10" s="22">
        <v>8</v>
      </c>
      <c r="L10" s="14">
        <f t="shared" si="0"/>
        <v>2408.3058468819945</v>
      </c>
      <c r="M10" s="14">
        <f t="shared" si="1"/>
        <v>2904.1965939999973</v>
      </c>
    </row>
    <row r="11" spans="1:17" x14ac:dyDescent="0.2">
      <c r="A11" s="22">
        <v>9</v>
      </c>
      <c r="B11" s="14">
        <f>'Barema''s aan 100%'!E12*'Kinderbegeleider C1-C2-C3'!$P$6</f>
        <v>30543.760000000002</v>
      </c>
      <c r="C11" s="3">
        <f>B11+('Barema''s aan 100%'!I12*'Kinderbegeleider C1-C2-C3'!$P$6)</f>
        <v>30638.350829759835</v>
      </c>
      <c r="D11" s="3">
        <f>B11+('Barema''s aan 100%'!$J$10*'Kinderbegeleider C1-C2-C3'!$P$6)</f>
        <v>30863.368484000002</v>
      </c>
      <c r="F11" s="22">
        <v>9</v>
      </c>
      <c r="G11" s="20">
        <f>'Kinderbegeleider D1-D2-D3'!G11</f>
        <v>32746.924028000001</v>
      </c>
      <c r="H11" s="3">
        <f>'Kinderbegeleider D1-D2-D3'!H11</f>
        <v>33386.123238</v>
      </c>
      <c r="I11" s="3">
        <f>'Kinderbegeleider D1-D2-D3'!I11</f>
        <v>33066.532511999998</v>
      </c>
      <c r="K11" s="22">
        <v>9</v>
      </c>
      <c r="L11" s="14">
        <f t="shared" si="0"/>
        <v>2747.7724082401655</v>
      </c>
      <c r="M11" s="14">
        <f t="shared" si="1"/>
        <v>2203.1640279999956</v>
      </c>
    </row>
    <row r="12" spans="1:17" x14ac:dyDescent="0.2">
      <c r="A12" s="22">
        <v>10</v>
      </c>
      <c r="B12" s="14">
        <f>'Barema''s aan 100%'!E13*'Kinderbegeleider C1-C2-C3'!$P$6</f>
        <v>30543.760000000002</v>
      </c>
      <c r="C12" s="3">
        <f>B12+('Barema''s aan 100%'!I13*'Kinderbegeleider C1-C2-C3'!$P$6)</f>
        <v>30543.760000000002</v>
      </c>
      <c r="D12" s="3">
        <f>B12+('Barema''s aan 100%'!$J$10*'Kinderbegeleider C1-C2-C3'!$P$6)</f>
        <v>30863.368484000002</v>
      </c>
      <c r="F12" s="22">
        <v>10</v>
      </c>
      <c r="G12" s="20">
        <f>'Kinderbegeleider D1-D2-D3'!G12</f>
        <v>33087.966417999996</v>
      </c>
      <c r="H12" s="3">
        <f>'Kinderbegeleider D1-D2-D3'!H12</f>
        <v>33727.165627999995</v>
      </c>
      <c r="I12" s="3">
        <f>'Kinderbegeleider D1-D2-D3'!I12</f>
        <v>33407.574901999993</v>
      </c>
      <c r="K12" s="22">
        <v>10</v>
      </c>
      <c r="L12" s="14">
        <f t="shared" si="0"/>
        <v>3183.4056279999932</v>
      </c>
      <c r="M12" s="14">
        <f t="shared" si="1"/>
        <v>2544.2064179999907</v>
      </c>
    </row>
    <row r="13" spans="1:17" x14ac:dyDescent="0.2">
      <c r="A13" s="22">
        <v>11</v>
      </c>
      <c r="B13" s="14">
        <f>'Barema''s aan 100%'!E14*'Kinderbegeleider C1-C2-C3'!$P$6</f>
        <v>31609.24</v>
      </c>
      <c r="C13" s="3">
        <f>B13+('Barema''s aan 100%'!I14*'Kinderbegeleider C1-C2-C3'!$P$6)</f>
        <v>31609.24</v>
      </c>
      <c r="D13" s="3">
        <f>B13+('Barema''s aan 100%'!$J$10*'Kinderbegeleider C1-C2-C3'!$P$6)</f>
        <v>31928.848484000002</v>
      </c>
      <c r="F13" s="22">
        <v>11</v>
      </c>
      <c r="G13" s="14">
        <f>'Kinderbegeleider D1-D2-D3'!G13</f>
        <v>33406.562696000001</v>
      </c>
      <c r="H13" s="14">
        <f>'Kinderbegeleider D1-D2-D3'!H13</f>
        <v>33406.562696000001</v>
      </c>
      <c r="I13" s="14">
        <f>'Kinderbegeleider D1-D2-D3'!I13</f>
        <v>33406.562696000001</v>
      </c>
      <c r="K13" s="22">
        <v>11</v>
      </c>
      <c r="L13" s="14">
        <f t="shared" si="0"/>
        <v>1797.3226959999993</v>
      </c>
      <c r="M13" s="14">
        <f t="shared" si="1"/>
        <v>1477.714211999999</v>
      </c>
    </row>
    <row r="14" spans="1:17" x14ac:dyDescent="0.2">
      <c r="A14" s="22">
        <v>12</v>
      </c>
      <c r="B14" s="14">
        <f>'Barema''s aan 100%'!E15*'Kinderbegeleider C1-C2-C3'!$P$6</f>
        <v>31609.24</v>
      </c>
      <c r="C14" s="3">
        <f>B14+('Barema''s aan 100%'!I15*'Kinderbegeleider C1-C2-C3'!$P$6)</f>
        <v>31609.24</v>
      </c>
      <c r="D14" s="3">
        <f>B14+('Barema''s aan 100%'!$J$10*'Kinderbegeleider C1-C2-C3'!$P$6)</f>
        <v>31928.848484000002</v>
      </c>
      <c r="F14" s="22">
        <v>12</v>
      </c>
      <c r="G14" s="14">
        <f>'Kinderbegeleider D1-D2-D3'!G14</f>
        <v>33704.151259999999</v>
      </c>
      <c r="H14" s="14">
        <f>'Kinderbegeleider D1-D2-D3'!H14</f>
        <v>33704.151259999999</v>
      </c>
      <c r="I14" s="14">
        <f>'Kinderbegeleider D1-D2-D3'!I14</f>
        <v>33704.151259999999</v>
      </c>
      <c r="K14" s="22">
        <v>12</v>
      </c>
      <c r="L14" s="14">
        <f t="shared" si="0"/>
        <v>2094.9112599999971</v>
      </c>
      <c r="M14" s="14">
        <f t="shared" si="1"/>
        <v>1775.3027759999968</v>
      </c>
    </row>
    <row r="15" spans="1:17" x14ac:dyDescent="0.2">
      <c r="A15" s="22">
        <v>13</v>
      </c>
      <c r="B15" s="14">
        <f>'Barema''s aan 100%'!E16*'Kinderbegeleider C1-C2-C3'!$P$6</f>
        <v>32674.720000000001</v>
      </c>
      <c r="C15" s="3">
        <f>B15+('Barema''s aan 100%'!I16*'Kinderbegeleider C1-C2-C3'!$P$6)</f>
        <v>32674.720000000001</v>
      </c>
      <c r="D15" s="3">
        <f>B15+('Barema''s aan 100%'!$J$10*'Kinderbegeleider C1-C2-C3'!$P$6)</f>
        <v>32994.328483999998</v>
      </c>
      <c r="F15" s="22">
        <v>13</v>
      </c>
      <c r="G15" s="14">
        <f>'Kinderbegeleider D1-D2-D3'!G15</f>
        <v>33981.833105999998</v>
      </c>
      <c r="H15" s="14">
        <f>'Kinderbegeleider D1-D2-D3'!H15</f>
        <v>33981.833105999998</v>
      </c>
      <c r="I15" s="14">
        <f>'Kinderbegeleider D1-D2-D3'!I15</f>
        <v>33981.833105999998</v>
      </c>
      <c r="K15" s="22">
        <v>13</v>
      </c>
      <c r="L15" s="14">
        <f t="shared" si="0"/>
        <v>1307.1131059999971</v>
      </c>
      <c r="M15" s="14">
        <f t="shared" si="1"/>
        <v>987.50462200000038</v>
      </c>
    </row>
    <row r="16" spans="1:17" x14ac:dyDescent="0.2">
      <c r="A16" s="22">
        <v>14</v>
      </c>
      <c r="B16" s="14">
        <f>'Barema''s aan 100%'!E17*'Kinderbegeleider C1-C2-C3'!$P$6</f>
        <v>32674.720000000001</v>
      </c>
      <c r="C16" s="3">
        <f>B16+('Barema''s aan 100%'!I17*'Kinderbegeleider C1-C2-C3'!$P$6)</f>
        <v>32674.720000000001</v>
      </c>
      <c r="D16" s="3">
        <f>B16+('Barema''s aan 100%'!$J$10*'Kinderbegeleider C1-C2-C3'!$P$6)</f>
        <v>32994.328483999998</v>
      </c>
      <c r="F16" s="22">
        <v>14</v>
      </c>
      <c r="G16" s="14">
        <f>'Kinderbegeleider D1-D2-D3'!G16</f>
        <v>34240.798020000002</v>
      </c>
      <c r="H16" s="14">
        <f>'Kinderbegeleider D1-D2-D3'!H16</f>
        <v>34240.798020000002</v>
      </c>
      <c r="I16" s="14">
        <f>'Kinderbegeleider D1-D2-D3'!I16</f>
        <v>34240.798020000002</v>
      </c>
      <c r="K16" s="22">
        <v>14</v>
      </c>
      <c r="L16" s="14">
        <f t="shared" si="0"/>
        <v>1566.0780200000008</v>
      </c>
      <c r="M16" s="14">
        <f t="shared" si="1"/>
        <v>1246.4695360000042</v>
      </c>
    </row>
    <row r="17" spans="1:13" x14ac:dyDescent="0.2">
      <c r="A17" s="22">
        <v>15</v>
      </c>
      <c r="B17" s="14">
        <f>'Barema''s aan 100%'!E18*'Kinderbegeleider C1-C2-C3'!$P$6</f>
        <v>33740.200000000004</v>
      </c>
      <c r="C17" s="14">
        <f>B17</f>
        <v>33740.200000000004</v>
      </c>
      <c r="D17" s="14">
        <f>C17</f>
        <v>33740.200000000004</v>
      </c>
      <c r="F17" s="22">
        <v>15</v>
      </c>
      <c r="G17" s="14">
        <f>'Kinderbegeleider D1-D2-D3'!G17</f>
        <v>34482.235788000005</v>
      </c>
      <c r="H17" s="14">
        <f>'Kinderbegeleider D1-D2-D3'!H17</f>
        <v>34482.235788000005</v>
      </c>
      <c r="I17" s="14">
        <f>'Kinderbegeleider D1-D2-D3'!I17</f>
        <v>34482.235788000005</v>
      </c>
      <c r="K17" s="22">
        <v>15</v>
      </c>
      <c r="L17" s="14">
        <f t="shared" si="0"/>
        <v>742.03578800000105</v>
      </c>
      <c r="M17" s="14">
        <f t="shared" si="1"/>
        <v>742.03578800000105</v>
      </c>
    </row>
    <row r="18" spans="1:13" x14ac:dyDescent="0.2">
      <c r="A18" s="22">
        <v>16</v>
      </c>
      <c r="B18" s="14">
        <f>'Barema''s aan 100%'!E19*'Kinderbegeleider C1-C2-C3'!$P$6</f>
        <v>33740.200000000004</v>
      </c>
      <c r="C18" s="14">
        <f t="shared" ref="C18:D47" si="2">B18</f>
        <v>33740.200000000004</v>
      </c>
      <c r="D18" s="14">
        <f t="shared" si="2"/>
        <v>33740.200000000004</v>
      </c>
      <c r="F18" s="22">
        <v>16</v>
      </c>
      <c r="G18" s="14">
        <f>'Kinderbegeleider D1-D2-D3'!G18</f>
        <v>34664.273046000002</v>
      </c>
      <c r="H18" s="14">
        <f>'Kinderbegeleider D1-D2-D3'!H18</f>
        <v>34664.273046000002</v>
      </c>
      <c r="I18" s="14">
        <f>'Kinderbegeleider D1-D2-D3'!I18</f>
        <v>34664.273046000002</v>
      </c>
      <c r="K18" s="22">
        <v>16</v>
      </c>
      <c r="L18" s="14">
        <f t="shared" si="0"/>
        <v>924.0730459999977</v>
      </c>
      <c r="M18" s="14">
        <f t="shared" si="1"/>
        <v>924.0730459999977</v>
      </c>
    </row>
    <row r="19" spans="1:13" x14ac:dyDescent="0.2">
      <c r="A19" s="22">
        <v>17</v>
      </c>
      <c r="B19" s="14">
        <f>'Barema''s aan 100%'!E20*'Kinderbegeleider C1-C2-C3'!$P$6</f>
        <v>34805.68</v>
      </c>
      <c r="C19" s="14">
        <f t="shared" si="2"/>
        <v>34805.68</v>
      </c>
      <c r="D19" s="14">
        <f t="shared" si="2"/>
        <v>34805.68</v>
      </c>
      <c r="F19" s="22">
        <v>17</v>
      </c>
      <c r="G19" s="14">
        <f>'Kinderbegeleider D1-D2-D3'!G19</f>
        <v>34833.595576</v>
      </c>
      <c r="H19" s="14">
        <f>'Kinderbegeleider D1-D2-D3'!H19</f>
        <v>34833.595576</v>
      </c>
      <c r="I19" s="14">
        <f>'Kinderbegeleider D1-D2-D3'!I19</f>
        <v>34833.595576</v>
      </c>
      <c r="K19" s="22">
        <v>17</v>
      </c>
      <c r="L19" s="14">
        <f t="shared" si="0"/>
        <v>27.915575999999419</v>
      </c>
      <c r="M19" s="14">
        <f t="shared" si="1"/>
        <v>27.915575999999419</v>
      </c>
    </row>
    <row r="20" spans="1:13" x14ac:dyDescent="0.2">
      <c r="A20" s="22">
        <v>18</v>
      </c>
      <c r="B20" s="14">
        <f>'Barema''s aan 100%'!E21*'Kinderbegeleider C1-C2-C3'!$P$6</f>
        <v>38179.700000000004</v>
      </c>
      <c r="C20" s="14">
        <f t="shared" si="2"/>
        <v>38179.700000000004</v>
      </c>
      <c r="D20" s="14">
        <f t="shared" si="2"/>
        <v>38179.700000000004</v>
      </c>
      <c r="F20" s="22">
        <v>18</v>
      </c>
      <c r="G20" s="14">
        <f>'Kinderbegeleider D1-D2-D3'!G20</f>
        <v>34990.913698000004</v>
      </c>
      <c r="H20" s="14">
        <f>'Kinderbegeleider D1-D2-D3'!H20</f>
        <v>34990.913698000004</v>
      </c>
      <c r="I20" s="14">
        <f>'Kinderbegeleider D1-D2-D3'!I20</f>
        <v>34990.913698000004</v>
      </c>
      <c r="K20" s="22">
        <v>18</v>
      </c>
      <c r="L20" s="14">
        <f t="shared" si="0"/>
        <v>-3188.7863020000004</v>
      </c>
      <c r="M20" s="14">
        <f t="shared" si="1"/>
        <v>-3188.7863020000004</v>
      </c>
    </row>
    <row r="21" spans="1:13" x14ac:dyDescent="0.2">
      <c r="A21" s="22">
        <v>19</v>
      </c>
      <c r="B21" s="14">
        <f>'Barema''s aan 100%'!E22*'Kinderbegeleider C1-C2-C3'!$P$6</f>
        <v>39245.18</v>
      </c>
      <c r="C21" s="14">
        <f t="shared" si="2"/>
        <v>39245.18</v>
      </c>
      <c r="D21" s="14">
        <f t="shared" si="2"/>
        <v>39245.18</v>
      </c>
      <c r="F21" s="22">
        <v>19</v>
      </c>
      <c r="G21" s="14">
        <f>'Kinderbegeleider D1-D2-D3'!G21</f>
        <v>35871.160000000003</v>
      </c>
      <c r="H21" s="14">
        <f>'Kinderbegeleider D1-D2-D3'!H21</f>
        <v>35871.160000000003</v>
      </c>
      <c r="I21" s="14">
        <f>'Kinderbegeleider D1-D2-D3'!I21</f>
        <v>35871.160000000003</v>
      </c>
      <c r="K21" s="22">
        <v>19</v>
      </c>
      <c r="L21" s="14">
        <f t="shared" si="0"/>
        <v>-3374.0199999999968</v>
      </c>
      <c r="M21" s="14">
        <f t="shared" si="1"/>
        <v>-3374.0199999999968</v>
      </c>
    </row>
    <row r="22" spans="1:13" x14ac:dyDescent="0.2">
      <c r="A22" s="22">
        <v>20</v>
      </c>
      <c r="B22" s="14">
        <f>'Barema''s aan 100%'!E23*'Kinderbegeleider C1-C2-C3'!$P$6</f>
        <v>39245.18</v>
      </c>
      <c r="C22" s="14">
        <f t="shared" si="2"/>
        <v>39245.18</v>
      </c>
      <c r="D22" s="14">
        <f t="shared" si="2"/>
        <v>39245.18</v>
      </c>
      <c r="F22" s="22">
        <v>20</v>
      </c>
      <c r="G22" s="14">
        <f>'Kinderbegeleider D1-D2-D3'!G22</f>
        <v>35871.160000000003</v>
      </c>
      <c r="H22" s="14">
        <f>'Kinderbegeleider D1-D2-D3'!H22</f>
        <v>35871.160000000003</v>
      </c>
      <c r="I22" s="14">
        <f>'Kinderbegeleider D1-D2-D3'!I22</f>
        <v>35871.160000000003</v>
      </c>
      <c r="K22" s="22">
        <v>20</v>
      </c>
      <c r="L22" s="14">
        <f t="shared" si="0"/>
        <v>-3374.0199999999968</v>
      </c>
      <c r="M22" s="14">
        <f t="shared" si="1"/>
        <v>-3374.0199999999968</v>
      </c>
    </row>
    <row r="23" spans="1:13" x14ac:dyDescent="0.2">
      <c r="A23" s="22">
        <v>21</v>
      </c>
      <c r="B23" s="14">
        <f>'Barema''s aan 100%'!E24*'Kinderbegeleider C1-C2-C3'!$P$6</f>
        <v>40399.450000000004</v>
      </c>
      <c r="C23" s="14">
        <f t="shared" si="2"/>
        <v>40399.450000000004</v>
      </c>
      <c r="D23" s="14">
        <f t="shared" si="2"/>
        <v>40399.450000000004</v>
      </c>
      <c r="F23" s="22">
        <v>21</v>
      </c>
      <c r="G23" s="14">
        <f>'Kinderbegeleider D1-D2-D3'!G23</f>
        <v>36847.85</v>
      </c>
      <c r="H23" s="14">
        <f>'Kinderbegeleider D1-D2-D3'!H23</f>
        <v>36847.85</v>
      </c>
      <c r="I23" s="14">
        <f>'Kinderbegeleider D1-D2-D3'!I23</f>
        <v>36847.85</v>
      </c>
      <c r="K23" s="22">
        <v>21</v>
      </c>
      <c r="L23" s="14">
        <f t="shared" si="0"/>
        <v>-3551.6000000000058</v>
      </c>
      <c r="M23" s="14">
        <f t="shared" si="1"/>
        <v>-3551.6000000000058</v>
      </c>
    </row>
    <row r="24" spans="1:13" x14ac:dyDescent="0.2">
      <c r="A24" s="22">
        <v>22</v>
      </c>
      <c r="B24" s="14">
        <f>'Barema''s aan 100%'!E25*'Kinderbegeleider C1-C2-C3'!$P$6</f>
        <v>40399.450000000004</v>
      </c>
      <c r="C24" s="14">
        <f t="shared" si="2"/>
        <v>40399.450000000004</v>
      </c>
      <c r="D24" s="14">
        <f t="shared" si="2"/>
        <v>40399.450000000004</v>
      </c>
      <c r="F24" s="22">
        <v>22</v>
      </c>
      <c r="G24" s="14">
        <f>'Kinderbegeleider D1-D2-D3'!G24</f>
        <v>36847.85</v>
      </c>
      <c r="H24" s="14">
        <f>'Kinderbegeleider D1-D2-D3'!H24</f>
        <v>36847.85</v>
      </c>
      <c r="I24" s="14">
        <f>'Kinderbegeleider D1-D2-D3'!I24</f>
        <v>36847.85</v>
      </c>
      <c r="K24" s="22">
        <v>22</v>
      </c>
      <c r="L24" s="14">
        <f t="shared" si="0"/>
        <v>-3551.6000000000058</v>
      </c>
      <c r="M24" s="14">
        <f t="shared" si="1"/>
        <v>-3551.6000000000058</v>
      </c>
    </row>
    <row r="25" spans="1:13" x14ac:dyDescent="0.2">
      <c r="A25" s="22">
        <v>23</v>
      </c>
      <c r="B25" s="14">
        <f>'Barema''s aan 100%'!E26*'Kinderbegeleider C1-C2-C3'!$P$6</f>
        <v>41464.93</v>
      </c>
      <c r="C25" s="14">
        <f t="shared" si="2"/>
        <v>41464.93</v>
      </c>
      <c r="D25" s="14">
        <f t="shared" si="2"/>
        <v>41464.93</v>
      </c>
      <c r="F25" s="22">
        <v>23</v>
      </c>
      <c r="G25" s="14">
        <f>'Kinderbegeleider D1-D2-D3'!G25</f>
        <v>37913.33</v>
      </c>
      <c r="H25" s="14">
        <f>'Kinderbegeleider D1-D2-D3'!H25</f>
        <v>37913.33</v>
      </c>
      <c r="I25" s="14">
        <f>'Kinderbegeleider D1-D2-D3'!I25</f>
        <v>37913.33</v>
      </c>
      <c r="K25" s="22">
        <v>23</v>
      </c>
      <c r="L25" s="14">
        <f t="shared" si="0"/>
        <v>-3551.5999999999985</v>
      </c>
      <c r="M25" s="14">
        <f t="shared" si="1"/>
        <v>-3551.5999999999985</v>
      </c>
    </row>
    <row r="26" spans="1:13" x14ac:dyDescent="0.2">
      <c r="A26" s="22">
        <v>24</v>
      </c>
      <c r="B26" s="14">
        <f>'Barema''s aan 100%'!E27*'Kinderbegeleider C1-C2-C3'!$P$6</f>
        <v>41464.93</v>
      </c>
      <c r="C26" s="14">
        <f t="shared" si="2"/>
        <v>41464.93</v>
      </c>
      <c r="D26" s="14">
        <f t="shared" si="2"/>
        <v>41464.93</v>
      </c>
      <c r="F26" s="22">
        <v>24</v>
      </c>
      <c r="G26" s="14">
        <f>'Kinderbegeleider D1-D2-D3'!G26</f>
        <v>37913.33</v>
      </c>
      <c r="H26" s="14">
        <f>'Kinderbegeleider D1-D2-D3'!H26</f>
        <v>37913.33</v>
      </c>
      <c r="I26" s="14">
        <f>'Kinderbegeleider D1-D2-D3'!I26</f>
        <v>37913.33</v>
      </c>
      <c r="K26" s="22">
        <v>24</v>
      </c>
      <c r="L26" s="14">
        <f t="shared" si="0"/>
        <v>-3551.5999999999985</v>
      </c>
      <c r="M26" s="14">
        <f t="shared" si="1"/>
        <v>-3551.5999999999985</v>
      </c>
    </row>
    <row r="27" spans="1:13" x14ac:dyDescent="0.2">
      <c r="A27" s="22">
        <v>25</v>
      </c>
      <c r="B27" s="14">
        <f>'Barema''s aan 100%'!E28*'Kinderbegeleider C1-C2-C3'!$P$6</f>
        <v>42530.41</v>
      </c>
      <c r="C27" s="14">
        <f t="shared" si="2"/>
        <v>42530.41</v>
      </c>
      <c r="D27" s="14">
        <f t="shared" si="2"/>
        <v>42530.41</v>
      </c>
      <c r="F27" s="22">
        <v>25</v>
      </c>
      <c r="G27" s="14">
        <f>'Kinderbegeleider D1-D2-D3'!G27</f>
        <v>38978.81</v>
      </c>
      <c r="H27" s="14">
        <f>'Kinderbegeleider D1-D2-D3'!H27</f>
        <v>38978.81</v>
      </c>
      <c r="I27" s="14">
        <f>'Kinderbegeleider D1-D2-D3'!I27</f>
        <v>38978.81</v>
      </c>
      <c r="K27" s="22">
        <v>25</v>
      </c>
      <c r="L27" s="14">
        <f t="shared" si="0"/>
        <v>-3551.6000000000058</v>
      </c>
      <c r="M27" s="14">
        <f t="shared" si="1"/>
        <v>-3551.6000000000058</v>
      </c>
    </row>
    <row r="28" spans="1:13" x14ac:dyDescent="0.2">
      <c r="A28" s="22">
        <v>26</v>
      </c>
      <c r="B28" s="14">
        <f>'Barema''s aan 100%'!E29*'Kinderbegeleider C1-C2-C3'!$P$6</f>
        <v>42530.41</v>
      </c>
      <c r="C28" s="14">
        <f t="shared" si="2"/>
        <v>42530.41</v>
      </c>
      <c r="D28" s="14">
        <f t="shared" si="2"/>
        <v>42530.41</v>
      </c>
      <c r="F28" s="22">
        <v>26</v>
      </c>
      <c r="G28" s="14">
        <f>'Kinderbegeleider D1-D2-D3'!G28</f>
        <v>38978.81</v>
      </c>
      <c r="H28" s="14">
        <f>'Kinderbegeleider D1-D2-D3'!H28</f>
        <v>38978.81</v>
      </c>
      <c r="I28" s="14">
        <f>'Kinderbegeleider D1-D2-D3'!I28</f>
        <v>38978.81</v>
      </c>
      <c r="K28" s="22">
        <v>26</v>
      </c>
      <c r="L28" s="14">
        <f t="shared" si="0"/>
        <v>-3551.6000000000058</v>
      </c>
      <c r="M28" s="14">
        <f t="shared" si="1"/>
        <v>-3551.6000000000058</v>
      </c>
    </row>
    <row r="29" spans="1:13" x14ac:dyDescent="0.2">
      <c r="A29" s="22">
        <v>27</v>
      </c>
      <c r="B29" s="14">
        <f>'Barema''s aan 100%'!E30*'Kinderbegeleider C1-C2-C3'!$P$6</f>
        <v>44039.840000000004</v>
      </c>
      <c r="C29" s="14">
        <f t="shared" si="2"/>
        <v>44039.840000000004</v>
      </c>
      <c r="D29" s="14">
        <f t="shared" si="2"/>
        <v>44039.840000000004</v>
      </c>
      <c r="F29" s="22">
        <v>27</v>
      </c>
      <c r="G29" s="14">
        <f>'Kinderbegeleider D1-D2-D3'!G29</f>
        <v>40488.239999999998</v>
      </c>
      <c r="H29" s="14">
        <f>'Kinderbegeleider D1-D2-D3'!H29</f>
        <v>40488.239999999998</v>
      </c>
      <c r="I29" s="14">
        <f>'Kinderbegeleider D1-D2-D3'!I29</f>
        <v>40488.239999999998</v>
      </c>
      <c r="K29" s="22">
        <v>27</v>
      </c>
      <c r="L29" s="14">
        <f t="shared" si="0"/>
        <v>-3551.6000000000058</v>
      </c>
      <c r="M29" s="14">
        <f t="shared" si="1"/>
        <v>-3551.6000000000058</v>
      </c>
    </row>
    <row r="30" spans="1:13" x14ac:dyDescent="0.2">
      <c r="A30" s="22">
        <v>28</v>
      </c>
      <c r="B30" s="14">
        <f>'Barema''s aan 100%'!E31*'Kinderbegeleider C1-C2-C3'!$P$6</f>
        <v>44039.840000000004</v>
      </c>
      <c r="C30" s="14">
        <f t="shared" si="2"/>
        <v>44039.840000000004</v>
      </c>
      <c r="D30" s="14">
        <f t="shared" si="2"/>
        <v>44039.840000000004</v>
      </c>
      <c r="F30" s="22">
        <v>28</v>
      </c>
      <c r="G30" s="14">
        <f>'Kinderbegeleider D1-D2-D3'!G30</f>
        <v>40488.239999999998</v>
      </c>
      <c r="H30" s="14">
        <f>'Kinderbegeleider D1-D2-D3'!H30</f>
        <v>40488.239999999998</v>
      </c>
      <c r="I30" s="14">
        <f>'Kinderbegeleider D1-D2-D3'!I30</f>
        <v>40488.239999999998</v>
      </c>
      <c r="K30" s="22">
        <v>28</v>
      </c>
      <c r="L30" s="14">
        <f t="shared" si="0"/>
        <v>-3551.6000000000058</v>
      </c>
      <c r="M30" s="14">
        <f t="shared" si="1"/>
        <v>-3551.6000000000058</v>
      </c>
    </row>
    <row r="31" spans="1:13" x14ac:dyDescent="0.2">
      <c r="A31" s="22">
        <v>29</v>
      </c>
      <c r="B31" s="14">
        <f>'Barema''s aan 100%'!E32*'Kinderbegeleider C1-C2-C3'!$P$6</f>
        <v>44039.840000000004</v>
      </c>
      <c r="C31" s="14">
        <f t="shared" si="2"/>
        <v>44039.840000000004</v>
      </c>
      <c r="D31" s="14">
        <f t="shared" si="2"/>
        <v>44039.840000000004</v>
      </c>
      <c r="F31" s="22">
        <v>29</v>
      </c>
      <c r="G31" s="14">
        <f>'Kinderbegeleider D1-D2-D3'!G31</f>
        <v>40488.239999999998</v>
      </c>
      <c r="H31" s="14">
        <f>'Kinderbegeleider D1-D2-D3'!H31</f>
        <v>40488.239999999998</v>
      </c>
      <c r="I31" s="14">
        <f>'Kinderbegeleider D1-D2-D3'!I31</f>
        <v>40488.239999999998</v>
      </c>
      <c r="K31" s="22">
        <v>29</v>
      </c>
      <c r="L31" s="14">
        <f t="shared" si="0"/>
        <v>-3551.6000000000058</v>
      </c>
      <c r="M31" s="14">
        <f t="shared" si="1"/>
        <v>-3551.6000000000058</v>
      </c>
    </row>
    <row r="32" spans="1:13" x14ac:dyDescent="0.2">
      <c r="A32" s="22">
        <v>30</v>
      </c>
      <c r="B32" s="14">
        <f>'Barema''s aan 100%'!E33*'Kinderbegeleider C1-C2-C3'!$P$6</f>
        <v>44039.840000000004</v>
      </c>
      <c r="C32" s="14">
        <f t="shared" si="2"/>
        <v>44039.840000000004</v>
      </c>
      <c r="D32" s="14">
        <f t="shared" si="2"/>
        <v>44039.840000000004</v>
      </c>
      <c r="F32" s="22">
        <v>30</v>
      </c>
      <c r="G32" s="14">
        <f>'Kinderbegeleider D1-D2-D3'!G32</f>
        <v>40488.239999999998</v>
      </c>
      <c r="H32" s="14">
        <f>'Kinderbegeleider D1-D2-D3'!H32</f>
        <v>40488.239999999998</v>
      </c>
      <c r="I32" s="14">
        <f>'Kinderbegeleider D1-D2-D3'!I32</f>
        <v>40488.239999999998</v>
      </c>
      <c r="K32" s="22">
        <v>30</v>
      </c>
      <c r="L32" s="14">
        <f t="shared" si="0"/>
        <v>-3551.6000000000058</v>
      </c>
      <c r="M32" s="14">
        <f t="shared" si="1"/>
        <v>-3551.6000000000058</v>
      </c>
    </row>
    <row r="33" spans="1:13" x14ac:dyDescent="0.2">
      <c r="A33" s="22">
        <v>31</v>
      </c>
      <c r="B33" s="14">
        <f>'Barema''s aan 100%'!E34*'Kinderbegeleider C1-C2-C3'!$P$6</f>
        <v>44039.840000000004</v>
      </c>
      <c r="C33" s="14">
        <f t="shared" si="2"/>
        <v>44039.840000000004</v>
      </c>
      <c r="D33" s="14">
        <f t="shared" si="2"/>
        <v>44039.840000000004</v>
      </c>
      <c r="F33" s="22">
        <v>31</v>
      </c>
      <c r="G33" s="14">
        <f>'Kinderbegeleider D1-D2-D3'!G33</f>
        <v>40488.239999999998</v>
      </c>
      <c r="H33" s="14">
        <f>'Kinderbegeleider D1-D2-D3'!H33</f>
        <v>40488.239999999998</v>
      </c>
      <c r="I33" s="14">
        <f>'Kinderbegeleider D1-D2-D3'!I33</f>
        <v>40488.239999999998</v>
      </c>
      <c r="K33" s="22">
        <v>31</v>
      </c>
      <c r="L33" s="14">
        <f t="shared" si="0"/>
        <v>-3551.6000000000058</v>
      </c>
      <c r="M33" s="14">
        <f t="shared" si="1"/>
        <v>-3551.6000000000058</v>
      </c>
    </row>
    <row r="34" spans="1:13" x14ac:dyDescent="0.2">
      <c r="A34" s="22">
        <v>32</v>
      </c>
      <c r="B34" s="14">
        <f>'Barema''s aan 100%'!E35*'Kinderbegeleider C1-C2-C3'!$P$6</f>
        <v>44039.840000000004</v>
      </c>
      <c r="C34" s="14">
        <f t="shared" si="2"/>
        <v>44039.840000000004</v>
      </c>
      <c r="D34" s="14">
        <f t="shared" si="2"/>
        <v>44039.840000000004</v>
      </c>
      <c r="F34" s="22">
        <v>32</v>
      </c>
      <c r="G34" s="14">
        <f>'Kinderbegeleider D1-D2-D3'!G34</f>
        <v>40488.239999999998</v>
      </c>
      <c r="H34" s="14">
        <f>'Kinderbegeleider D1-D2-D3'!H34</f>
        <v>40488.239999999998</v>
      </c>
      <c r="I34" s="14">
        <f>'Kinderbegeleider D1-D2-D3'!I34</f>
        <v>40488.239999999998</v>
      </c>
      <c r="K34" s="22">
        <v>32</v>
      </c>
      <c r="L34" s="14">
        <f t="shared" si="0"/>
        <v>-3551.6000000000058</v>
      </c>
      <c r="M34" s="14">
        <f t="shared" si="1"/>
        <v>-3551.6000000000058</v>
      </c>
    </row>
    <row r="35" spans="1:13" x14ac:dyDescent="0.2">
      <c r="A35" s="22">
        <v>33</v>
      </c>
      <c r="B35" s="14">
        <f>'Barema''s aan 100%'!E36*'Kinderbegeleider C1-C2-C3'!$P$6</f>
        <v>44039.840000000004</v>
      </c>
      <c r="C35" s="14">
        <f t="shared" si="2"/>
        <v>44039.840000000004</v>
      </c>
      <c r="D35" s="14">
        <f t="shared" si="2"/>
        <v>44039.840000000004</v>
      </c>
      <c r="F35" s="22">
        <v>33</v>
      </c>
      <c r="G35" s="14">
        <f>'Kinderbegeleider D1-D2-D3'!G35</f>
        <v>40488.239999999998</v>
      </c>
      <c r="H35" s="14">
        <f>'Kinderbegeleider D1-D2-D3'!H35</f>
        <v>40488.239999999998</v>
      </c>
      <c r="I35" s="14">
        <f>'Kinderbegeleider D1-D2-D3'!I35</f>
        <v>40488.239999999998</v>
      </c>
      <c r="K35" s="22">
        <v>33</v>
      </c>
      <c r="L35" s="14">
        <f t="shared" si="0"/>
        <v>-3551.6000000000058</v>
      </c>
      <c r="M35" s="14">
        <f t="shared" si="1"/>
        <v>-3551.6000000000058</v>
      </c>
    </row>
    <row r="36" spans="1:13" x14ac:dyDescent="0.2">
      <c r="A36" s="22">
        <v>34</v>
      </c>
      <c r="B36" s="14">
        <f>'Barema''s aan 100%'!E37*'Kinderbegeleider C1-C2-C3'!$P$6</f>
        <v>44039.840000000004</v>
      </c>
      <c r="C36" s="14">
        <f t="shared" si="2"/>
        <v>44039.840000000004</v>
      </c>
      <c r="D36" s="14">
        <f t="shared" si="2"/>
        <v>44039.840000000004</v>
      </c>
      <c r="F36" s="22">
        <v>34</v>
      </c>
      <c r="G36" s="14">
        <f>'Kinderbegeleider D1-D2-D3'!G36</f>
        <v>40488.239999999998</v>
      </c>
      <c r="H36" s="14">
        <f>'Kinderbegeleider D1-D2-D3'!H36</f>
        <v>40488.239999999998</v>
      </c>
      <c r="I36" s="14">
        <f>'Kinderbegeleider D1-D2-D3'!I36</f>
        <v>40488.239999999998</v>
      </c>
      <c r="K36" s="22">
        <v>34</v>
      </c>
      <c r="L36" s="14">
        <f t="shared" si="0"/>
        <v>-3551.6000000000058</v>
      </c>
      <c r="M36" s="14">
        <f t="shared" si="1"/>
        <v>-3551.6000000000058</v>
      </c>
    </row>
    <row r="37" spans="1:13" x14ac:dyDescent="0.2">
      <c r="A37" s="22">
        <v>35</v>
      </c>
      <c r="B37" s="14">
        <f>'Barema''s aan 100%'!E38*'Kinderbegeleider C1-C2-C3'!$P$6</f>
        <v>44039.840000000004</v>
      </c>
      <c r="C37" s="14">
        <f t="shared" si="2"/>
        <v>44039.840000000004</v>
      </c>
      <c r="D37" s="14">
        <f t="shared" si="2"/>
        <v>44039.840000000004</v>
      </c>
      <c r="F37" s="22">
        <v>35</v>
      </c>
      <c r="G37" s="14">
        <f>'Kinderbegeleider D1-D2-D3'!G37</f>
        <v>40488.239999999998</v>
      </c>
      <c r="H37" s="14">
        <f>'Kinderbegeleider D1-D2-D3'!H37</f>
        <v>40488.239999999998</v>
      </c>
      <c r="I37" s="14">
        <f>'Kinderbegeleider D1-D2-D3'!I37</f>
        <v>40488.239999999998</v>
      </c>
      <c r="K37" s="22">
        <v>35</v>
      </c>
      <c r="L37" s="14">
        <f t="shared" si="0"/>
        <v>-3551.6000000000058</v>
      </c>
      <c r="M37" s="14">
        <f t="shared" si="1"/>
        <v>-3551.6000000000058</v>
      </c>
    </row>
    <row r="38" spans="1:13" x14ac:dyDescent="0.2">
      <c r="A38" s="22">
        <v>36</v>
      </c>
      <c r="B38" s="14">
        <f>'Barema''s aan 100%'!E39*'Kinderbegeleider C1-C2-C3'!$P$6</f>
        <v>44039.840000000004</v>
      </c>
      <c r="C38" s="14">
        <f t="shared" si="2"/>
        <v>44039.840000000004</v>
      </c>
      <c r="D38" s="14">
        <f t="shared" si="2"/>
        <v>44039.840000000004</v>
      </c>
      <c r="F38" s="22">
        <v>36</v>
      </c>
      <c r="G38" s="14">
        <f>'Kinderbegeleider D1-D2-D3'!G38</f>
        <v>40488.239999999998</v>
      </c>
      <c r="H38" s="14">
        <f>'Kinderbegeleider D1-D2-D3'!H38</f>
        <v>40488.239999999998</v>
      </c>
      <c r="I38" s="14">
        <f>'Kinderbegeleider D1-D2-D3'!I38</f>
        <v>40488.239999999998</v>
      </c>
      <c r="K38" s="22">
        <v>36</v>
      </c>
      <c r="L38" s="14">
        <f t="shared" si="0"/>
        <v>-3551.6000000000058</v>
      </c>
      <c r="M38" s="14">
        <f t="shared" si="1"/>
        <v>-3551.6000000000058</v>
      </c>
    </row>
    <row r="39" spans="1:13" x14ac:dyDescent="0.2">
      <c r="A39" s="22">
        <v>37</v>
      </c>
      <c r="B39" s="14">
        <f>'Barema''s aan 100%'!E40*'Kinderbegeleider C1-C2-C3'!$P$6</f>
        <v>44039.840000000004</v>
      </c>
      <c r="C39" s="14">
        <f t="shared" si="2"/>
        <v>44039.840000000004</v>
      </c>
      <c r="D39" s="14">
        <f t="shared" si="2"/>
        <v>44039.840000000004</v>
      </c>
      <c r="F39" s="22">
        <v>37</v>
      </c>
      <c r="G39" s="14">
        <f>'Kinderbegeleider D1-D2-D3'!G39</f>
        <v>40488.239999999998</v>
      </c>
      <c r="H39" s="14">
        <f>'Kinderbegeleider D1-D2-D3'!H39</f>
        <v>40488.239999999998</v>
      </c>
      <c r="I39" s="14">
        <f>'Kinderbegeleider D1-D2-D3'!I39</f>
        <v>40488.239999999998</v>
      </c>
      <c r="K39" s="22">
        <v>37</v>
      </c>
      <c r="L39" s="14">
        <f t="shared" si="0"/>
        <v>-3551.6000000000058</v>
      </c>
      <c r="M39" s="14">
        <f t="shared" si="1"/>
        <v>-3551.6000000000058</v>
      </c>
    </row>
    <row r="40" spans="1:13" x14ac:dyDescent="0.2">
      <c r="A40" s="22">
        <v>38</v>
      </c>
      <c r="B40" s="14">
        <f>'Barema''s aan 100%'!E41*'Kinderbegeleider C1-C2-C3'!$P$6</f>
        <v>44039.840000000004</v>
      </c>
      <c r="C40" s="14">
        <f t="shared" si="2"/>
        <v>44039.840000000004</v>
      </c>
      <c r="D40" s="14">
        <f t="shared" si="2"/>
        <v>44039.840000000004</v>
      </c>
      <c r="F40" s="22">
        <v>38</v>
      </c>
      <c r="G40" s="14">
        <f>'Kinderbegeleider D1-D2-D3'!G40</f>
        <v>40488.239999999998</v>
      </c>
      <c r="H40" s="14">
        <f>'Kinderbegeleider D1-D2-D3'!H40</f>
        <v>40488.239999999998</v>
      </c>
      <c r="I40" s="14">
        <f>'Kinderbegeleider D1-D2-D3'!I40</f>
        <v>40488.239999999998</v>
      </c>
      <c r="K40" s="22">
        <v>38</v>
      </c>
      <c r="L40" s="14">
        <f t="shared" si="0"/>
        <v>-3551.6000000000058</v>
      </c>
      <c r="M40" s="14">
        <f t="shared" si="1"/>
        <v>-3551.6000000000058</v>
      </c>
    </row>
    <row r="41" spans="1:13" x14ac:dyDescent="0.2">
      <c r="A41" s="22">
        <v>39</v>
      </c>
      <c r="B41" s="14">
        <f>'Barema''s aan 100%'!E42*'Kinderbegeleider C1-C2-C3'!$P$6</f>
        <v>44039.840000000004</v>
      </c>
      <c r="C41" s="14">
        <f t="shared" si="2"/>
        <v>44039.840000000004</v>
      </c>
      <c r="D41" s="14">
        <f t="shared" si="2"/>
        <v>44039.840000000004</v>
      </c>
      <c r="F41" s="22">
        <v>39</v>
      </c>
      <c r="G41" s="14">
        <f>'Kinderbegeleider D1-D2-D3'!G41</f>
        <v>40488.239999999998</v>
      </c>
      <c r="H41" s="14">
        <f>'Kinderbegeleider D1-D2-D3'!H41</f>
        <v>40488.239999999998</v>
      </c>
      <c r="I41" s="14">
        <f>'Kinderbegeleider D1-D2-D3'!I41</f>
        <v>40488.239999999998</v>
      </c>
      <c r="K41" s="22">
        <v>39</v>
      </c>
      <c r="L41" s="14">
        <f t="shared" si="0"/>
        <v>-3551.6000000000058</v>
      </c>
      <c r="M41" s="14">
        <f t="shared" si="1"/>
        <v>-3551.6000000000058</v>
      </c>
    </row>
    <row r="42" spans="1:13" x14ac:dyDescent="0.2">
      <c r="A42" s="22">
        <v>40</v>
      </c>
      <c r="B42" s="14">
        <f>'Barema''s aan 100%'!E43*'Kinderbegeleider C1-C2-C3'!$P$6</f>
        <v>44039.840000000004</v>
      </c>
      <c r="C42" s="14">
        <f t="shared" si="2"/>
        <v>44039.840000000004</v>
      </c>
      <c r="D42" s="14">
        <f t="shared" si="2"/>
        <v>44039.840000000004</v>
      </c>
      <c r="F42" s="22">
        <v>40</v>
      </c>
      <c r="G42" s="14">
        <f>'Kinderbegeleider D1-D2-D3'!G42</f>
        <v>40488.239999999998</v>
      </c>
      <c r="H42" s="14">
        <f>'Kinderbegeleider D1-D2-D3'!H42</f>
        <v>40488.239999999998</v>
      </c>
      <c r="I42" s="14">
        <f>'Kinderbegeleider D1-D2-D3'!I42</f>
        <v>40488.239999999998</v>
      </c>
      <c r="K42" s="22">
        <v>40</v>
      </c>
      <c r="L42" s="14">
        <f t="shared" si="0"/>
        <v>-3551.6000000000058</v>
      </c>
      <c r="M42" s="14">
        <f t="shared" si="1"/>
        <v>-3551.6000000000058</v>
      </c>
    </row>
    <row r="43" spans="1:13" x14ac:dyDescent="0.2">
      <c r="A43" s="22">
        <v>41</v>
      </c>
      <c r="B43" s="14">
        <f>'Barema''s aan 100%'!E44*'Kinderbegeleider C1-C2-C3'!$P$6</f>
        <v>44039.840000000004</v>
      </c>
      <c r="C43" s="14">
        <f t="shared" si="2"/>
        <v>44039.840000000004</v>
      </c>
      <c r="D43" s="14">
        <f t="shared" si="2"/>
        <v>44039.840000000004</v>
      </c>
      <c r="F43" s="22">
        <v>41</v>
      </c>
      <c r="G43" s="14">
        <f>'Kinderbegeleider D1-D2-D3'!G43</f>
        <v>40488.239999999998</v>
      </c>
      <c r="H43" s="14">
        <f>'Kinderbegeleider D1-D2-D3'!H43</f>
        <v>40488.239999999998</v>
      </c>
      <c r="I43" s="14">
        <f>'Kinderbegeleider D1-D2-D3'!I43</f>
        <v>40488.239999999998</v>
      </c>
      <c r="K43" s="22">
        <v>41</v>
      </c>
      <c r="L43" s="14">
        <f t="shared" si="0"/>
        <v>-3551.6000000000058</v>
      </c>
      <c r="M43" s="14">
        <f t="shared" si="1"/>
        <v>-3551.6000000000058</v>
      </c>
    </row>
    <row r="44" spans="1:13" x14ac:dyDescent="0.2">
      <c r="A44" s="22">
        <v>42</v>
      </c>
      <c r="B44" s="14">
        <f>'Barema''s aan 100%'!E45*'Kinderbegeleider C1-C2-C3'!$P$6</f>
        <v>44039.840000000004</v>
      </c>
      <c r="C44" s="14">
        <f t="shared" si="2"/>
        <v>44039.840000000004</v>
      </c>
      <c r="D44" s="14">
        <f t="shared" si="2"/>
        <v>44039.840000000004</v>
      </c>
      <c r="F44" s="22">
        <v>42</v>
      </c>
      <c r="G44" s="14">
        <f>'Kinderbegeleider D1-D2-D3'!G44</f>
        <v>40488.239999999998</v>
      </c>
      <c r="H44" s="14">
        <f>'Kinderbegeleider D1-D2-D3'!H44</f>
        <v>40488.239999999998</v>
      </c>
      <c r="I44" s="14">
        <f>'Kinderbegeleider D1-D2-D3'!I44</f>
        <v>40488.239999999998</v>
      </c>
      <c r="K44" s="22">
        <v>42</v>
      </c>
      <c r="L44" s="14">
        <f t="shared" si="0"/>
        <v>-3551.6000000000058</v>
      </c>
      <c r="M44" s="14">
        <f t="shared" si="1"/>
        <v>-3551.6000000000058</v>
      </c>
    </row>
    <row r="45" spans="1:13" x14ac:dyDescent="0.2">
      <c r="A45" s="22">
        <v>43</v>
      </c>
      <c r="B45" s="14">
        <f>'Barema''s aan 100%'!E46*'Kinderbegeleider C1-C2-C3'!$P$6</f>
        <v>44039.840000000004</v>
      </c>
      <c r="C45" s="14">
        <f t="shared" si="2"/>
        <v>44039.840000000004</v>
      </c>
      <c r="D45" s="14">
        <f t="shared" si="2"/>
        <v>44039.840000000004</v>
      </c>
      <c r="F45" s="22">
        <v>43</v>
      </c>
      <c r="G45" s="14">
        <f>'Kinderbegeleider D1-D2-D3'!G45</f>
        <v>40488.239999999998</v>
      </c>
      <c r="H45" s="14">
        <f>'Kinderbegeleider D1-D2-D3'!H45</f>
        <v>40488.239999999998</v>
      </c>
      <c r="I45" s="14">
        <f>'Kinderbegeleider D1-D2-D3'!I45</f>
        <v>40488.239999999998</v>
      </c>
      <c r="K45" s="22">
        <v>43</v>
      </c>
      <c r="L45" s="14">
        <f t="shared" si="0"/>
        <v>-3551.6000000000058</v>
      </c>
      <c r="M45" s="14">
        <f t="shared" si="1"/>
        <v>-3551.6000000000058</v>
      </c>
    </row>
    <row r="46" spans="1:13" x14ac:dyDescent="0.2">
      <c r="A46" s="22">
        <v>44</v>
      </c>
      <c r="B46" s="14">
        <f>'Barema''s aan 100%'!E47*'Kinderbegeleider C1-C2-C3'!$P$6</f>
        <v>44039.840000000004</v>
      </c>
      <c r="C46" s="14">
        <f t="shared" si="2"/>
        <v>44039.840000000004</v>
      </c>
      <c r="D46" s="14">
        <f t="shared" si="2"/>
        <v>44039.840000000004</v>
      </c>
      <c r="F46" s="22">
        <v>44</v>
      </c>
      <c r="G46" s="14">
        <f>'Kinderbegeleider D1-D2-D3'!G46</f>
        <v>40488.239999999998</v>
      </c>
      <c r="H46" s="14">
        <f>'Kinderbegeleider D1-D2-D3'!H46</f>
        <v>40488.239999999998</v>
      </c>
      <c r="I46" s="14">
        <f>'Kinderbegeleider D1-D2-D3'!I46</f>
        <v>40488.239999999998</v>
      </c>
      <c r="K46" s="22">
        <v>44</v>
      </c>
      <c r="L46" s="14">
        <f t="shared" si="0"/>
        <v>-3551.6000000000058</v>
      </c>
      <c r="M46" s="14">
        <f t="shared" si="1"/>
        <v>-3551.6000000000058</v>
      </c>
    </row>
    <row r="47" spans="1:13" x14ac:dyDescent="0.2">
      <c r="A47" s="22">
        <v>45</v>
      </c>
      <c r="B47" s="14">
        <f>'Barema''s aan 100%'!E48*'Kinderbegeleider C1-C2-C3'!$P$6</f>
        <v>44039.840000000004</v>
      </c>
      <c r="C47" s="14">
        <f t="shared" si="2"/>
        <v>44039.840000000004</v>
      </c>
      <c r="D47" s="14">
        <f t="shared" si="2"/>
        <v>44039.840000000004</v>
      </c>
      <c r="F47" s="22">
        <v>45</v>
      </c>
      <c r="G47" s="14">
        <f>'Kinderbegeleider D1-D2-D3'!G47</f>
        <v>40488.239999999998</v>
      </c>
      <c r="H47" s="14">
        <f>'Kinderbegeleider D1-D2-D3'!H47</f>
        <v>40488.239999999998</v>
      </c>
      <c r="I47" s="14">
        <f>'Kinderbegeleider D1-D2-D3'!I47</f>
        <v>40488.239999999998</v>
      </c>
      <c r="K47" s="22">
        <v>45</v>
      </c>
      <c r="L47" s="14">
        <f t="shared" si="0"/>
        <v>-3551.6000000000058</v>
      </c>
      <c r="M47" s="14">
        <f t="shared" si="1"/>
        <v>-3551.6000000000058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EC438-0024-4D42-A5FD-2B6C78DBF2E5}">
  <dimension ref="A1:Q47"/>
  <sheetViews>
    <sheetView workbookViewId="0">
      <selection activeCell="B2" sqref="B2:D19"/>
    </sheetView>
  </sheetViews>
  <sheetFormatPr defaultColWidth="8.85546875" defaultRowHeight="14.25" x14ac:dyDescent="0.2"/>
  <cols>
    <col min="1" max="1" width="13.5703125" style="23" customWidth="1"/>
    <col min="2" max="2" width="41.28515625" style="1" customWidth="1"/>
    <col min="3" max="3" width="40.28515625" style="1" customWidth="1"/>
    <col min="4" max="4" width="34.5703125" style="1" customWidth="1"/>
    <col min="5" max="5" width="8.85546875" style="1"/>
    <col min="6" max="6" width="13.5703125" style="23" customWidth="1"/>
    <col min="7" max="7" width="32.5703125" style="1" customWidth="1"/>
    <col min="8" max="8" width="27.140625" style="1" customWidth="1"/>
    <col min="9" max="9" width="31.85546875" style="1" customWidth="1"/>
    <col min="10" max="10" width="22.28515625" style="14" customWidth="1"/>
    <col min="11" max="11" width="13.5703125" style="23" customWidth="1"/>
    <col min="12" max="14" width="31.85546875" style="1" customWidth="1"/>
    <col min="15" max="15" width="32.140625" style="1" customWidth="1"/>
    <col min="16" max="16" width="18.28515625" style="1" customWidth="1"/>
    <col min="17" max="17" width="15" style="1" customWidth="1"/>
    <col min="18" max="16384" width="8.85546875" style="1"/>
  </cols>
  <sheetData>
    <row r="1" spans="1:17" ht="64.900000000000006" customHeight="1" x14ac:dyDescent="0.2">
      <c r="A1" s="22" t="s">
        <v>16</v>
      </c>
      <c r="B1" s="24" t="s">
        <v>26</v>
      </c>
      <c r="C1" s="24" t="s">
        <v>24</v>
      </c>
      <c r="D1" s="24" t="s">
        <v>25</v>
      </c>
      <c r="F1" s="22" t="s">
        <v>16</v>
      </c>
      <c r="G1" s="24" t="s">
        <v>32</v>
      </c>
      <c r="H1" s="24" t="s">
        <v>33</v>
      </c>
      <c r="I1" s="24" t="s">
        <v>34</v>
      </c>
      <c r="K1" s="22" t="s">
        <v>16</v>
      </c>
      <c r="L1" s="24" t="s">
        <v>30</v>
      </c>
      <c r="M1" s="24" t="s">
        <v>31</v>
      </c>
    </row>
    <row r="2" spans="1:17" x14ac:dyDescent="0.2">
      <c r="A2" s="22">
        <v>0</v>
      </c>
      <c r="B2" s="21">
        <f>'Barema''s aan 100%'!C3*'Verzorgende D1-D2-D3'!$P$6</f>
        <v>23618.14</v>
      </c>
      <c r="C2" s="4">
        <f>B2+('Barema''s aan 100%'!$I$4*'Verzorgende D1-D2-D3'!$P$6)</f>
        <v>24896.520661999999</v>
      </c>
      <c r="D2" s="4">
        <f>B2+('Barema''s aan 100%'!$J$4*'Verzorgende D1-D2-D3'!$P$6)</f>
        <v>24257.339209999998</v>
      </c>
      <c r="F2" s="22">
        <v>0</v>
      </c>
      <c r="G2" s="20">
        <f>'Barema''s aan 100%'!N3*'Verzorgende D1-D2-D3'!$P$6</f>
        <v>28467.476882000003</v>
      </c>
      <c r="H2" s="4">
        <f>G2+('Barema''s aan 100%'!$I$4*'Verzorgende D1-D2-D3'!$P$6)</f>
        <v>29745.857544000002</v>
      </c>
      <c r="I2" s="4">
        <f>G2+('Barema''s aan 100%'!$J$4*'Verzorgende D1-D2-D3'!$P$6)</f>
        <v>29106.676092000002</v>
      </c>
      <c r="K2" s="22">
        <v>0</v>
      </c>
      <c r="L2" s="14">
        <f>H2-C2</f>
        <v>4849.3368820000032</v>
      </c>
      <c r="M2" s="14">
        <f>I2-D2</f>
        <v>4849.3368820000032</v>
      </c>
      <c r="N2" s="14"/>
    </row>
    <row r="3" spans="1:17" x14ac:dyDescent="0.2">
      <c r="A3" s="22">
        <v>1</v>
      </c>
      <c r="B3" s="21">
        <f>'Barema''s aan 100%'!C4*'Verzorgende D1-D2-D3'!$P$6</f>
        <v>24239.670000000002</v>
      </c>
      <c r="C3" s="4">
        <f>B3+('Barema''s aan 100%'!$I$4*'Verzorgende D1-D2-D3'!$P$6)</f>
        <v>25518.050662000001</v>
      </c>
      <c r="D3" s="4">
        <f>B3+('Barema''s aan 100%'!$J$4*'Verzorgende D1-D2-D3'!$P$6)</f>
        <v>24878.869210000001</v>
      </c>
      <c r="F3" s="22">
        <v>1</v>
      </c>
      <c r="G3" s="20">
        <f>'Barema''s aan 100%'!N4*'Verzorgende D1-D2-D3'!$P$6</f>
        <v>29065.193403999998</v>
      </c>
      <c r="H3" s="4">
        <f>G3+('Barema''s aan 100%'!$I$4*'Verzorgende D1-D2-D3'!$P$6)</f>
        <v>30343.574065999997</v>
      </c>
      <c r="I3" s="4">
        <f>G3+('Barema''s aan 100%'!$J$4*'Verzorgende D1-D2-D3'!$P$6)</f>
        <v>29704.392613999997</v>
      </c>
      <c r="K3" s="22">
        <v>1</v>
      </c>
      <c r="L3" s="14">
        <f t="shared" ref="L3:M47" si="0">H3-C3</f>
        <v>4825.5234039999959</v>
      </c>
      <c r="M3" s="14">
        <f t="shared" si="0"/>
        <v>4825.5234039999959</v>
      </c>
      <c r="N3" s="14"/>
      <c r="O3" s="24" t="s">
        <v>19</v>
      </c>
      <c r="P3" s="24"/>
      <c r="Q3" s="24"/>
    </row>
    <row r="4" spans="1:17" ht="16.899999999999999" customHeight="1" x14ac:dyDescent="0.2">
      <c r="A4" s="22">
        <v>2</v>
      </c>
      <c r="B4" s="21">
        <f>'Barema''s aan 100%'!C5*'Verzorgende D1-D2-D3'!$P$6</f>
        <v>24239.670000000002</v>
      </c>
      <c r="C4" s="4">
        <f>B4+('Barema''s aan 100%'!$I$4*'Verzorgende D1-D2-D3'!$P$6)</f>
        <v>25518.050662000001</v>
      </c>
      <c r="D4" s="4">
        <f>B4+('Barema''s aan 100%'!$J$4*'Verzorgende D1-D2-D3'!$P$6)</f>
        <v>24878.869210000001</v>
      </c>
      <c r="F4" s="22">
        <v>2</v>
      </c>
      <c r="G4" s="20">
        <f>'Barema''s aan 100%'!N5*'Verzorgende D1-D2-D3'!$P$6</f>
        <v>29629.915561999998</v>
      </c>
      <c r="H4" s="3">
        <f>G4+('Barema''s aan 100%'!$I$10*'Verzorgende D1-D2-D3'!$P$6)</f>
        <v>30269.114771999997</v>
      </c>
      <c r="I4" s="3">
        <f>G4+('Barema''s aan 100%'!$J$10*'Verzorgende D1-D2-D3'!$P$6)</f>
        <v>29949.524045999999</v>
      </c>
      <c r="K4" s="22">
        <v>2</v>
      </c>
      <c r="L4" s="14">
        <f t="shared" si="0"/>
        <v>4751.0641099999957</v>
      </c>
      <c r="M4" s="14">
        <f t="shared" si="0"/>
        <v>5070.6548359999979</v>
      </c>
      <c r="N4" s="14"/>
      <c r="O4" s="24" t="s">
        <v>20</v>
      </c>
      <c r="P4" s="24"/>
      <c r="Q4" s="24"/>
    </row>
    <row r="5" spans="1:17" ht="15" x14ac:dyDescent="0.25">
      <c r="A5" s="22">
        <v>3</v>
      </c>
      <c r="B5" s="21">
        <f>'Barema''s aan 100%'!C6*'Verzorgende D1-D2-D3'!$P$6</f>
        <v>24861.200000000001</v>
      </c>
      <c r="C5" s="4">
        <f>B5+('Barema''s aan 100%'!$I$4*'Verzorgende D1-D2-D3'!$P$6)</f>
        <v>26139.580662</v>
      </c>
      <c r="D5" s="4">
        <f>B5+('Barema''s aan 100%'!$J$4*'Verzorgende D1-D2-D3'!$P$6)</f>
        <v>25500.39921</v>
      </c>
      <c r="F5" s="22">
        <v>3</v>
      </c>
      <c r="G5" s="20">
        <f>'Barema''s aan 100%'!N6*'Verzorgende D1-D2-D3'!$P$6</f>
        <v>30162.353676000002</v>
      </c>
      <c r="H5" s="3">
        <f>G5+('Barema''s aan 100%'!$I$10*'Verzorgende D1-D2-D3'!$P$6)</f>
        <v>30801.552886000001</v>
      </c>
      <c r="I5" s="3">
        <f>G5+('Barema''s aan 100%'!$J$10*'Verzorgende D1-D2-D3'!$P$6)</f>
        <v>30481.962160000003</v>
      </c>
      <c r="K5" s="22">
        <v>3</v>
      </c>
      <c r="L5" s="14">
        <f t="shared" si="0"/>
        <v>4661.972224000001</v>
      </c>
      <c r="M5" s="14">
        <f t="shared" si="0"/>
        <v>4981.5629500000032</v>
      </c>
      <c r="N5" s="14"/>
      <c r="O5" t="s">
        <v>21</v>
      </c>
      <c r="P5" s="19"/>
      <c r="Q5" s="19" t="s">
        <v>22</v>
      </c>
    </row>
    <row r="6" spans="1:17" ht="15" x14ac:dyDescent="0.25">
      <c r="A6" s="22">
        <v>4</v>
      </c>
      <c r="B6" s="21">
        <f>'Barema''s aan 100%'!C7*'Verzorgende D1-D2-D3'!$P$6</f>
        <v>26637</v>
      </c>
      <c r="C6" s="4">
        <f>B6+('Barema''s aan 100%'!$I$4*'Verzorgende D1-D2-D3'!$P$6)</f>
        <v>27915.380662</v>
      </c>
      <c r="D6" s="4">
        <f>B6+('Barema''s aan 100%'!$J$4*'Verzorgende D1-D2-D3'!$P$6)</f>
        <v>27276.199209999999</v>
      </c>
      <c r="F6" s="22">
        <v>4</v>
      </c>
      <c r="G6" s="20">
        <f>'Barema''s aan 100%'!N7*'Verzorgende D1-D2-D3'!$P$6</f>
        <v>30663.71529</v>
      </c>
      <c r="H6" s="3">
        <f>G6+('Barema''s aan 100%'!$I$10*'Verzorgende D1-D2-D3'!$P$6)</f>
        <v>31302.914499999999</v>
      </c>
      <c r="I6" s="3">
        <f>G6+('Barema''s aan 100%'!$J$10*'Verzorgende D1-D2-D3'!$P$6)</f>
        <v>30983.323774</v>
      </c>
      <c r="K6" s="22">
        <v>4</v>
      </c>
      <c r="L6" s="14">
        <f t="shared" si="0"/>
        <v>3387.5338379999994</v>
      </c>
      <c r="M6" s="14">
        <f t="shared" si="0"/>
        <v>3707.1245640000016</v>
      </c>
      <c r="N6" s="14"/>
      <c r="O6" t="s">
        <v>23</v>
      </c>
      <c r="P6" s="19">
        <v>1.7758</v>
      </c>
      <c r="Q6"/>
    </row>
    <row r="7" spans="1:17" x14ac:dyDescent="0.2">
      <c r="A7" s="22">
        <v>5</v>
      </c>
      <c r="B7" s="21">
        <f>'Barema''s aan 100%'!C8*'Verzorgende D1-D2-D3'!$P$6</f>
        <v>27347.32</v>
      </c>
      <c r="C7" s="4">
        <f>B7+('Barema''s aan 100%'!$I$4*'Verzorgende D1-D2-D3'!$P$6)</f>
        <v>28625.700661999999</v>
      </c>
      <c r="D7" s="4">
        <f>B7+('Barema''s aan 100%'!$J$4*'Verzorgende D1-D2-D3'!$P$6)</f>
        <v>27986.519209999999</v>
      </c>
      <c r="F7" s="22">
        <v>5</v>
      </c>
      <c r="G7" s="20">
        <f>'Barema''s aan 100%'!N8*'Verzorgende D1-D2-D3'!$P$6</f>
        <v>31134.959335999996</v>
      </c>
      <c r="H7" s="3">
        <f>G7+('Barema''s aan 100%'!$I$10*'Verzorgende D1-D2-D3'!$P$6)</f>
        <v>31774.158545999995</v>
      </c>
      <c r="I7" s="3">
        <f>G7+('Barema''s aan 100%'!$J$10*'Verzorgende D1-D2-D3'!$P$6)</f>
        <v>31454.567819999997</v>
      </c>
      <c r="K7" s="22">
        <v>5</v>
      </c>
      <c r="L7" s="14">
        <f t="shared" si="0"/>
        <v>3148.4578839999958</v>
      </c>
      <c r="M7" s="14">
        <f t="shared" si="0"/>
        <v>3468.048609999998</v>
      </c>
      <c r="N7" s="14"/>
    </row>
    <row r="8" spans="1:17" x14ac:dyDescent="0.2">
      <c r="A8" s="22">
        <v>6</v>
      </c>
      <c r="B8" s="21">
        <f>'Barema''s aan 100%'!C9*'Verzorgende D1-D2-D3'!$P$6</f>
        <v>27347.32</v>
      </c>
      <c r="C8" s="4">
        <f>B8+('Barema''s aan 100%'!$I$4*'Verzorgende D1-D2-D3'!$P$6)</f>
        <v>28625.700661999999</v>
      </c>
      <c r="D8" s="4">
        <f>B8+('Barema''s aan 100%'!$J$4*'Verzorgende D1-D2-D3'!$P$6)</f>
        <v>27986.519209999999</v>
      </c>
      <c r="F8" s="22">
        <v>6</v>
      </c>
      <c r="G8" s="20">
        <f>'Barema''s aan 100%'!N9*'Verzorgende D1-D2-D3'!$P$6</f>
        <v>31577.755066000002</v>
      </c>
      <c r="H8" s="3">
        <f>G8+('Barema''s aan 100%'!$I$10*'Verzorgende D1-D2-D3'!$P$6)</f>
        <v>32216.954276</v>
      </c>
      <c r="I8" s="3">
        <f>G8+('Barema''s aan 100%'!$J$10*'Verzorgende D1-D2-D3'!$P$6)</f>
        <v>31897.363550000002</v>
      </c>
      <c r="K8" s="22">
        <v>6</v>
      </c>
      <c r="L8" s="14">
        <f t="shared" si="0"/>
        <v>3591.2536140000011</v>
      </c>
      <c r="M8" s="14">
        <f t="shared" si="0"/>
        <v>3910.8443400000033</v>
      </c>
      <c r="N8" s="14"/>
    </row>
    <row r="9" spans="1:17" x14ac:dyDescent="0.2">
      <c r="A9" s="22">
        <v>7</v>
      </c>
      <c r="B9" s="21">
        <f>'Barema''s aan 100%'!C10*'Verzorgende D1-D2-D3'!$P$6</f>
        <v>27968.850000000002</v>
      </c>
      <c r="C9" s="4">
        <f>B9+('Barema''s aan 100%'!$I$4*'Verzorgende D1-D2-D3'!$P$6)</f>
        <v>29247.230662000002</v>
      </c>
      <c r="D9" s="4">
        <f>B9+('Barema''s aan 100%'!$J$4*'Verzorgende D1-D2-D3'!$P$6)</f>
        <v>28608.049210000001</v>
      </c>
      <c r="F9" s="22">
        <v>7</v>
      </c>
      <c r="G9" s="20">
        <f>'Barema''s aan 100%'!N10*'Verzorgende D1-D2-D3'!$P$6</f>
        <v>31993.203476000002</v>
      </c>
      <c r="H9" s="3">
        <f>G9+('Barema''s aan 100%'!$I$10*'Verzorgende D1-D2-D3'!$P$6)</f>
        <v>32632.402686000001</v>
      </c>
      <c r="I9" s="3">
        <f>G9+('Barema''s aan 100%'!$J$10*'Verzorgende D1-D2-D3'!$P$6)</f>
        <v>32312.811960000003</v>
      </c>
      <c r="K9" s="22">
        <v>7</v>
      </c>
      <c r="L9" s="14">
        <f t="shared" si="0"/>
        <v>3385.1720239999995</v>
      </c>
      <c r="M9" s="14">
        <f t="shared" si="0"/>
        <v>3704.7627500000017</v>
      </c>
      <c r="N9" s="14"/>
    </row>
    <row r="10" spans="1:17" x14ac:dyDescent="0.2">
      <c r="A10" s="22">
        <v>8</v>
      </c>
      <c r="B10" s="21">
        <f>'Barema''s aan 100%'!C11*'Verzorgende D1-D2-D3'!$P$6</f>
        <v>27968.850000000002</v>
      </c>
      <c r="C10" s="4">
        <f>B10+('Barema''s aan 100%'!$I$4*'Verzorgende D1-D2-D3'!$P$6)</f>
        <v>29247.230662000002</v>
      </c>
      <c r="D10" s="4">
        <f>B10+('Barema''s aan 100%'!$J$4*'Verzorgende D1-D2-D3'!$P$6)</f>
        <v>28608.049210000001</v>
      </c>
      <c r="F10" s="22">
        <v>8</v>
      </c>
      <c r="G10" s="20">
        <f>'Barema''s aan 100%'!N11*'Verzorgende D1-D2-D3'!$P$6</f>
        <v>32382.476594</v>
      </c>
      <c r="H10" s="3">
        <f>G10+('Barema''s aan 100%'!$I$10*'Verzorgende D1-D2-D3'!$P$6)</f>
        <v>33021.675803999999</v>
      </c>
      <c r="I10" s="3">
        <f>G10+('Barema''s aan 100%'!$J$10*'Verzorgende D1-D2-D3'!$P$6)</f>
        <v>32702.085078</v>
      </c>
      <c r="K10" s="22">
        <v>8</v>
      </c>
      <c r="L10" s="14">
        <f t="shared" si="0"/>
        <v>3774.4451419999968</v>
      </c>
      <c r="M10" s="14">
        <f t="shared" si="0"/>
        <v>4094.035867999999</v>
      </c>
      <c r="N10" s="14"/>
    </row>
    <row r="11" spans="1:17" x14ac:dyDescent="0.2">
      <c r="A11" s="22">
        <v>9</v>
      </c>
      <c r="B11" s="21">
        <f>'Barema''s aan 100%'!C12*'Verzorgende D1-D2-D3'!$P$6</f>
        <v>28679.170000000002</v>
      </c>
      <c r="C11" s="4">
        <f>B11+('Barema''s aan 100%'!$I$4*'Verzorgende D1-D2-D3'!$P$6)</f>
        <v>29957.550662000001</v>
      </c>
      <c r="D11" s="4">
        <f>B11+('Barema''s aan 100%'!$J$4*'Verzorgende D1-D2-D3'!$P$6)</f>
        <v>29318.369210000001</v>
      </c>
      <c r="F11" s="22">
        <v>9</v>
      </c>
      <c r="G11" s="20">
        <f>'Barema''s aan 100%'!N12*'Verzorgende D1-D2-D3'!$P$6</f>
        <v>32746.924028000001</v>
      </c>
      <c r="H11" s="3">
        <f>G11+('Barema''s aan 100%'!$I$10*'Verzorgende D1-D2-D3'!$P$6)</f>
        <v>33386.123238</v>
      </c>
      <c r="I11" s="3">
        <f>G11+('Barema''s aan 100%'!$J$10*'Verzorgende D1-D2-D3'!$P$6)</f>
        <v>33066.532511999998</v>
      </c>
      <c r="K11" s="22">
        <v>9</v>
      </c>
      <c r="L11" s="14">
        <f t="shared" si="0"/>
        <v>3428.5725759999987</v>
      </c>
      <c r="M11" s="14">
        <f t="shared" si="0"/>
        <v>3748.1633019999972</v>
      </c>
      <c r="N11" s="14"/>
    </row>
    <row r="12" spans="1:17" x14ac:dyDescent="0.2">
      <c r="A12" s="22">
        <v>10</v>
      </c>
      <c r="B12" s="21">
        <f>'Barema''s aan 100%'!C13*'Verzorgende D1-D2-D3'!$P$6</f>
        <v>28679.170000000002</v>
      </c>
      <c r="C12" s="4">
        <f>B12+('Barema''s aan 100%'!$I$4*'Verzorgende D1-D2-D3'!$P$6)</f>
        <v>29957.550662000001</v>
      </c>
      <c r="D12" s="4">
        <f>B12+('Barema''s aan 100%'!$J$4*'Verzorgende D1-D2-D3'!$P$6)</f>
        <v>29318.369210000001</v>
      </c>
      <c r="F12" s="22">
        <v>10</v>
      </c>
      <c r="G12" s="20">
        <f>'Barema''s aan 100%'!N13*'Verzorgende D1-D2-D3'!$P$6</f>
        <v>33087.966417999996</v>
      </c>
      <c r="H12" s="3">
        <f>G12+('Barema''s aan 100%'!$I$10*'Verzorgende D1-D2-D3'!$P$6)</f>
        <v>33727.165627999995</v>
      </c>
      <c r="I12" s="3">
        <f>G12+('Barema''s aan 100%'!$J$10*'Verzorgende D1-D2-D3'!$P$6)</f>
        <v>33407.574901999993</v>
      </c>
      <c r="K12" s="22">
        <v>10</v>
      </c>
      <c r="L12" s="14">
        <f t="shared" si="0"/>
        <v>3769.6149659999937</v>
      </c>
      <c r="M12" s="14">
        <f t="shared" si="0"/>
        <v>4089.2056919999923</v>
      </c>
      <c r="N12" s="14"/>
    </row>
    <row r="13" spans="1:17" x14ac:dyDescent="0.2">
      <c r="A13" s="22">
        <v>11</v>
      </c>
      <c r="B13" s="21">
        <f>'Barema''s aan 100%'!C14*'Verzorgende D1-D2-D3'!$P$6</f>
        <v>29300.7</v>
      </c>
      <c r="C13" s="3">
        <f>B13+('Barema''s aan 100%'!$I$10*'Verzorgende D1-D2-D3'!$P$6)</f>
        <v>29939.89921</v>
      </c>
      <c r="D13" s="3">
        <f>B13+('Barema''s aan 100%'!$J$10*'Verzorgende D1-D2-D3'!$P$6)</f>
        <v>29620.308484000001</v>
      </c>
      <c r="F13" s="22">
        <v>11</v>
      </c>
      <c r="G13" s="20">
        <f>'Barema''s aan 100%'!N14*'Verzorgende D1-D2-D3'!$P$6</f>
        <v>33406.562696000001</v>
      </c>
      <c r="H13" s="14">
        <f>G13</f>
        <v>33406.562696000001</v>
      </c>
      <c r="I13" s="14">
        <f>G13</f>
        <v>33406.562696000001</v>
      </c>
      <c r="K13" s="22">
        <v>11</v>
      </c>
      <c r="L13" s="14">
        <f t="shared" si="0"/>
        <v>3466.6634860000013</v>
      </c>
      <c r="M13" s="14">
        <f t="shared" si="0"/>
        <v>3786.2542119999998</v>
      </c>
      <c r="N13" s="14"/>
    </row>
    <row r="14" spans="1:17" x14ac:dyDescent="0.2">
      <c r="A14" s="22">
        <v>12</v>
      </c>
      <c r="B14" s="21">
        <f>'Barema''s aan 100%'!C15*'Verzorgende D1-D2-D3'!$P$6</f>
        <v>29300.7</v>
      </c>
      <c r="C14" s="3">
        <f>B14+('Barema''s aan 100%'!$I$10*'Verzorgende D1-D2-D3'!$P$6)</f>
        <v>29939.89921</v>
      </c>
      <c r="D14" s="3">
        <f>B14+('Barema''s aan 100%'!$J$10*'Verzorgende D1-D2-D3'!$P$6)</f>
        <v>29620.308484000001</v>
      </c>
      <c r="F14" s="22">
        <v>12</v>
      </c>
      <c r="G14" s="20">
        <f>'Barema''s aan 100%'!N15*'Verzorgende D1-D2-D3'!$P$6</f>
        <v>33704.151259999999</v>
      </c>
      <c r="H14" s="14">
        <f t="shared" ref="H14:H47" si="1">G14</f>
        <v>33704.151259999999</v>
      </c>
      <c r="I14" s="14">
        <f t="shared" ref="I14:I47" si="2">G14</f>
        <v>33704.151259999999</v>
      </c>
      <c r="K14" s="22">
        <v>12</v>
      </c>
      <c r="L14" s="14">
        <f t="shared" si="0"/>
        <v>3764.2520499999991</v>
      </c>
      <c r="M14" s="14">
        <f t="shared" si="0"/>
        <v>4083.8427759999977</v>
      </c>
      <c r="N14" s="14"/>
    </row>
    <row r="15" spans="1:17" x14ac:dyDescent="0.2">
      <c r="A15" s="22">
        <v>13</v>
      </c>
      <c r="B15" s="21">
        <f>'Barema''s aan 100%'!C16*'Verzorgende D1-D2-D3'!$P$6</f>
        <v>30011.02</v>
      </c>
      <c r="C15" s="3">
        <f>B15+('Barema''s aan 100%'!$I$10*'Verzorgende D1-D2-D3'!$P$6)</f>
        <v>30650.219209999999</v>
      </c>
      <c r="D15" s="3">
        <f>B15+('Barema''s aan 100%'!$J$10*'Verzorgende D1-D2-D3'!$P$6)</f>
        <v>30330.628484000001</v>
      </c>
      <c r="F15" s="22">
        <v>13</v>
      </c>
      <c r="G15" s="20">
        <f>'Barema''s aan 100%'!N16*'Verzorgende D1-D2-D3'!$P$6</f>
        <v>33981.833105999998</v>
      </c>
      <c r="H15" s="14">
        <f t="shared" si="1"/>
        <v>33981.833105999998</v>
      </c>
      <c r="I15" s="14">
        <f t="shared" si="2"/>
        <v>33981.833105999998</v>
      </c>
      <c r="K15" s="22">
        <v>13</v>
      </c>
      <c r="L15" s="14">
        <f t="shared" si="0"/>
        <v>3331.6138959999989</v>
      </c>
      <c r="M15" s="14">
        <f t="shared" si="0"/>
        <v>3651.2046219999975</v>
      </c>
      <c r="N15" s="14"/>
    </row>
    <row r="16" spans="1:17" x14ac:dyDescent="0.2">
      <c r="A16" s="22">
        <v>14</v>
      </c>
      <c r="B16" s="21">
        <f>'Barema''s aan 100%'!C17*'Verzorgende D1-D2-D3'!$P$6</f>
        <v>30011.02</v>
      </c>
      <c r="C16" s="3">
        <f>B16+('Barema''s aan 100%'!$I$10*'Verzorgende D1-D2-D3'!$P$6)</f>
        <v>30650.219209999999</v>
      </c>
      <c r="D16" s="3">
        <f>B16+('Barema''s aan 100%'!$J$10*'Verzorgende D1-D2-D3'!$P$6)</f>
        <v>30330.628484000001</v>
      </c>
      <c r="F16" s="22">
        <v>14</v>
      </c>
      <c r="G16" s="20">
        <f>'Barema''s aan 100%'!N17*'Verzorgende D1-D2-D3'!$P$6</f>
        <v>34240.798020000002</v>
      </c>
      <c r="H16" s="14">
        <f t="shared" si="1"/>
        <v>34240.798020000002</v>
      </c>
      <c r="I16" s="14">
        <f t="shared" si="2"/>
        <v>34240.798020000002</v>
      </c>
      <c r="K16" s="22">
        <v>14</v>
      </c>
      <c r="L16" s="14">
        <f t="shared" si="0"/>
        <v>3590.5788100000027</v>
      </c>
      <c r="M16" s="14">
        <f t="shared" si="0"/>
        <v>3910.1695360000012</v>
      </c>
      <c r="N16" s="14"/>
    </row>
    <row r="17" spans="1:14" x14ac:dyDescent="0.2">
      <c r="A17" s="22">
        <v>15</v>
      </c>
      <c r="B17" s="21">
        <f>'Barema''s aan 100%'!C18*'Verzorgende D1-D2-D3'!$P$6</f>
        <v>30632.55</v>
      </c>
      <c r="C17" s="3">
        <f>B17+('Barema''s aan 100%'!$I$10*'Verzorgende D1-D2-D3'!$P$6)</f>
        <v>31271.749209999998</v>
      </c>
      <c r="D17" s="3">
        <f>B17+('Barema''s aan 100%'!$J$10*'Verzorgende D1-D2-D3'!$P$6)</f>
        <v>30952.158484</v>
      </c>
      <c r="F17" s="22">
        <v>15</v>
      </c>
      <c r="G17" s="20">
        <f>'Barema''s aan 100%'!N18*'Verzorgende D1-D2-D3'!$P$6</f>
        <v>34482.235788000005</v>
      </c>
      <c r="H17" s="14">
        <f t="shared" si="1"/>
        <v>34482.235788000005</v>
      </c>
      <c r="I17" s="14">
        <f t="shared" si="2"/>
        <v>34482.235788000005</v>
      </c>
      <c r="K17" s="22">
        <v>15</v>
      </c>
      <c r="L17" s="14">
        <f t="shared" si="0"/>
        <v>3210.4865780000073</v>
      </c>
      <c r="M17" s="14">
        <f t="shared" si="0"/>
        <v>3530.0773040000058</v>
      </c>
      <c r="N17" s="14"/>
    </row>
    <row r="18" spans="1:14" x14ac:dyDescent="0.2">
      <c r="A18" s="22">
        <v>16</v>
      </c>
      <c r="B18" s="21">
        <f>'Barema''s aan 100%'!C19*'Verzorgende D1-D2-D3'!$P$6</f>
        <v>30632.55</v>
      </c>
      <c r="C18" s="3">
        <f>B18+('Barema''s aan 100%'!$I$10*'Verzorgende D1-D2-D3'!$P$6)</f>
        <v>31271.749209999998</v>
      </c>
      <c r="D18" s="3">
        <f>B18+('Barema''s aan 100%'!$J$10*'Verzorgende D1-D2-D3'!$P$6)</f>
        <v>30952.158484</v>
      </c>
      <c r="F18" s="22">
        <v>16</v>
      </c>
      <c r="G18" s="20">
        <f>'Barema''s aan 100%'!N19*'Verzorgende D1-D2-D3'!$P$6</f>
        <v>34664.273046000002</v>
      </c>
      <c r="H18" s="14">
        <f t="shared" si="1"/>
        <v>34664.273046000002</v>
      </c>
      <c r="I18" s="14">
        <f t="shared" si="2"/>
        <v>34664.273046000002</v>
      </c>
      <c r="K18" s="22">
        <v>16</v>
      </c>
      <c r="L18" s="14">
        <f t="shared" si="0"/>
        <v>3392.5238360000039</v>
      </c>
      <c r="M18" s="14">
        <f t="shared" si="0"/>
        <v>3712.1145620000025</v>
      </c>
      <c r="N18" s="14"/>
    </row>
    <row r="19" spans="1:14" x14ac:dyDescent="0.2">
      <c r="A19" s="22">
        <v>17</v>
      </c>
      <c r="B19" s="21">
        <f>'Barema''s aan 100%'!C20*'Verzorgende D1-D2-D3'!$P$6</f>
        <v>31342.87</v>
      </c>
      <c r="C19" s="3">
        <f>B19+('Barema''s aan 100%'!$I$10*'Verzorgende D1-D2-D3'!$P$6)</f>
        <v>31982.069209999998</v>
      </c>
      <c r="D19" s="3">
        <f>B19+('Barema''s aan 100%'!$J$10*'Verzorgende D1-D2-D3'!$P$6)</f>
        <v>31662.478483999999</v>
      </c>
      <c r="F19" s="22">
        <v>17</v>
      </c>
      <c r="G19" s="20">
        <f>'Barema''s aan 100%'!N20*'Verzorgende D1-D2-D3'!$P$6</f>
        <v>34833.595576</v>
      </c>
      <c r="H19" s="14">
        <f t="shared" si="1"/>
        <v>34833.595576</v>
      </c>
      <c r="I19" s="14">
        <f t="shared" si="2"/>
        <v>34833.595576</v>
      </c>
      <c r="K19" s="22">
        <v>17</v>
      </c>
      <c r="L19" s="14">
        <f t="shared" si="0"/>
        <v>2851.5263660000019</v>
      </c>
      <c r="M19" s="14">
        <f t="shared" si="0"/>
        <v>3171.1170920000004</v>
      </c>
      <c r="N19" s="14"/>
    </row>
    <row r="20" spans="1:14" x14ac:dyDescent="0.2">
      <c r="A20" s="22">
        <v>18</v>
      </c>
      <c r="B20" s="21">
        <f>'Barema''s aan 100%'!C21*'Verzorgende D1-D2-D3'!$P$6</f>
        <v>33473.83</v>
      </c>
      <c r="C20" s="20">
        <f>B20</f>
        <v>33473.83</v>
      </c>
      <c r="D20" s="20">
        <f>B20</f>
        <v>33473.83</v>
      </c>
      <c r="F20" s="22">
        <v>18</v>
      </c>
      <c r="G20" s="20">
        <f>'Barema''s aan 100%'!N21*'Verzorgende D1-D2-D3'!$P$6</f>
        <v>34990.913698000004</v>
      </c>
      <c r="H20" s="14">
        <f t="shared" si="1"/>
        <v>34990.913698000004</v>
      </c>
      <c r="I20" s="14">
        <f t="shared" si="2"/>
        <v>34990.913698000004</v>
      </c>
      <c r="K20" s="22">
        <v>18</v>
      </c>
      <c r="L20" s="14">
        <f t="shared" si="0"/>
        <v>1517.0836980000022</v>
      </c>
      <c r="M20" s="14">
        <f t="shared" si="0"/>
        <v>1517.0836980000022</v>
      </c>
      <c r="N20" s="14"/>
    </row>
    <row r="21" spans="1:14" x14ac:dyDescent="0.2">
      <c r="A21" s="22">
        <v>19</v>
      </c>
      <c r="B21" s="21">
        <f>'Barema''s aan 100%'!C22*'Verzorgende D1-D2-D3'!$P$6</f>
        <v>34095.360000000001</v>
      </c>
      <c r="C21" s="20">
        <f t="shared" ref="C21:C47" si="3">B21</f>
        <v>34095.360000000001</v>
      </c>
      <c r="D21" s="20">
        <f t="shared" ref="D21:D47" si="4">B21</f>
        <v>34095.360000000001</v>
      </c>
      <c r="F21" s="22">
        <v>19</v>
      </c>
      <c r="G21" s="20">
        <f>'Barema''s aan 100%'!N22*'Verzorgende D1-D2-D3'!$P$6</f>
        <v>35871.160000000003</v>
      </c>
      <c r="H21" s="14">
        <f t="shared" si="1"/>
        <v>35871.160000000003</v>
      </c>
      <c r="I21" s="14">
        <f t="shared" si="2"/>
        <v>35871.160000000003</v>
      </c>
      <c r="K21" s="22">
        <v>19</v>
      </c>
      <c r="L21" s="14">
        <f t="shared" si="0"/>
        <v>1775.8000000000029</v>
      </c>
      <c r="M21" s="14">
        <f t="shared" si="0"/>
        <v>1775.8000000000029</v>
      </c>
      <c r="N21" s="14"/>
    </row>
    <row r="22" spans="1:14" x14ac:dyDescent="0.2">
      <c r="A22" s="22">
        <v>20</v>
      </c>
      <c r="B22" s="21">
        <f>'Barema''s aan 100%'!C23*'Verzorgende D1-D2-D3'!$P$6</f>
        <v>34095.360000000001</v>
      </c>
      <c r="C22" s="20">
        <f t="shared" si="3"/>
        <v>34095.360000000001</v>
      </c>
      <c r="D22" s="20">
        <f t="shared" si="4"/>
        <v>34095.360000000001</v>
      </c>
      <c r="F22" s="22">
        <v>20</v>
      </c>
      <c r="G22" s="20">
        <f>'Barema''s aan 100%'!N23*'Verzorgende D1-D2-D3'!$P$6</f>
        <v>35871.160000000003</v>
      </c>
      <c r="H22" s="14">
        <f t="shared" si="1"/>
        <v>35871.160000000003</v>
      </c>
      <c r="I22" s="14">
        <f t="shared" si="2"/>
        <v>35871.160000000003</v>
      </c>
      <c r="K22" s="22">
        <v>20</v>
      </c>
      <c r="L22" s="14">
        <f t="shared" si="0"/>
        <v>1775.8000000000029</v>
      </c>
      <c r="M22" s="14">
        <f t="shared" si="0"/>
        <v>1775.8000000000029</v>
      </c>
      <c r="N22" s="14"/>
    </row>
    <row r="23" spans="1:14" x14ac:dyDescent="0.2">
      <c r="A23" s="22">
        <v>21</v>
      </c>
      <c r="B23" s="21">
        <f>'Barema''s aan 100%'!C24*'Verzorgende D1-D2-D3'!$P$6</f>
        <v>34805.68</v>
      </c>
      <c r="C23" s="20">
        <f t="shared" si="3"/>
        <v>34805.68</v>
      </c>
      <c r="D23" s="20">
        <f t="shared" si="4"/>
        <v>34805.68</v>
      </c>
      <c r="F23" s="22">
        <v>21</v>
      </c>
      <c r="G23" s="20">
        <f>'Barema''s aan 100%'!N24*'Verzorgende D1-D2-D3'!$P$6</f>
        <v>36847.85</v>
      </c>
      <c r="H23" s="14">
        <f t="shared" si="1"/>
        <v>36847.85</v>
      </c>
      <c r="I23" s="14">
        <f t="shared" si="2"/>
        <v>36847.85</v>
      </c>
      <c r="K23" s="22">
        <v>21</v>
      </c>
      <c r="L23" s="14">
        <f t="shared" si="0"/>
        <v>2042.1699999999983</v>
      </c>
      <c r="M23" s="14">
        <f t="shared" si="0"/>
        <v>2042.1699999999983</v>
      </c>
      <c r="N23" s="14"/>
    </row>
    <row r="24" spans="1:14" x14ac:dyDescent="0.2">
      <c r="A24" s="22">
        <v>22</v>
      </c>
      <c r="B24" s="21">
        <f>'Barema''s aan 100%'!C25*'Verzorgende D1-D2-D3'!$P$6</f>
        <v>34805.68</v>
      </c>
      <c r="C24" s="20">
        <f t="shared" si="3"/>
        <v>34805.68</v>
      </c>
      <c r="D24" s="20">
        <f t="shared" si="4"/>
        <v>34805.68</v>
      </c>
      <c r="F24" s="22">
        <v>22</v>
      </c>
      <c r="G24" s="20">
        <f>'Barema''s aan 100%'!N25*'Verzorgende D1-D2-D3'!$P$6</f>
        <v>36847.85</v>
      </c>
      <c r="H24" s="14">
        <f t="shared" si="1"/>
        <v>36847.85</v>
      </c>
      <c r="I24" s="14">
        <f t="shared" si="2"/>
        <v>36847.85</v>
      </c>
      <c r="K24" s="22">
        <v>22</v>
      </c>
      <c r="L24" s="14">
        <f t="shared" si="0"/>
        <v>2042.1699999999983</v>
      </c>
      <c r="M24" s="14">
        <f t="shared" si="0"/>
        <v>2042.1699999999983</v>
      </c>
      <c r="N24" s="14"/>
    </row>
    <row r="25" spans="1:14" x14ac:dyDescent="0.2">
      <c r="A25" s="22">
        <v>23</v>
      </c>
      <c r="B25" s="21">
        <f>'Barema''s aan 100%'!C26*'Verzorgende D1-D2-D3'!$P$6</f>
        <v>35427.21</v>
      </c>
      <c r="C25" s="20">
        <f t="shared" si="3"/>
        <v>35427.21</v>
      </c>
      <c r="D25" s="20">
        <f t="shared" si="4"/>
        <v>35427.21</v>
      </c>
      <c r="F25" s="22">
        <v>23</v>
      </c>
      <c r="G25" s="20">
        <f>'Barema''s aan 100%'!N26*'Verzorgende D1-D2-D3'!$P$6</f>
        <v>37913.33</v>
      </c>
      <c r="H25" s="14">
        <f t="shared" si="1"/>
        <v>37913.33</v>
      </c>
      <c r="I25" s="14">
        <f t="shared" si="2"/>
        <v>37913.33</v>
      </c>
      <c r="K25" s="22">
        <v>23</v>
      </c>
      <c r="L25" s="14">
        <f t="shared" si="0"/>
        <v>2486.1200000000026</v>
      </c>
      <c r="M25" s="14">
        <f t="shared" si="0"/>
        <v>2486.1200000000026</v>
      </c>
      <c r="N25" s="14"/>
    </row>
    <row r="26" spans="1:14" x14ac:dyDescent="0.2">
      <c r="A26" s="22">
        <v>24</v>
      </c>
      <c r="B26" s="21">
        <f>'Barema''s aan 100%'!C27*'Verzorgende D1-D2-D3'!$P$6</f>
        <v>35427.21</v>
      </c>
      <c r="C26" s="20">
        <f t="shared" si="3"/>
        <v>35427.21</v>
      </c>
      <c r="D26" s="20">
        <f t="shared" si="4"/>
        <v>35427.21</v>
      </c>
      <c r="F26" s="22">
        <v>24</v>
      </c>
      <c r="G26" s="20">
        <f>'Barema''s aan 100%'!N27*'Verzorgende D1-D2-D3'!$P$6</f>
        <v>37913.33</v>
      </c>
      <c r="H26" s="14">
        <f t="shared" si="1"/>
        <v>37913.33</v>
      </c>
      <c r="I26" s="14">
        <f t="shared" si="2"/>
        <v>37913.33</v>
      </c>
      <c r="K26" s="22">
        <v>24</v>
      </c>
      <c r="L26" s="14">
        <f t="shared" si="0"/>
        <v>2486.1200000000026</v>
      </c>
      <c r="M26" s="14">
        <f t="shared" si="0"/>
        <v>2486.1200000000026</v>
      </c>
      <c r="N26" s="14"/>
    </row>
    <row r="27" spans="1:14" x14ac:dyDescent="0.2">
      <c r="A27" s="22">
        <v>25</v>
      </c>
      <c r="B27" s="21">
        <f>'Barema''s aan 100%'!C28*'Verzorgende D1-D2-D3'!$P$6</f>
        <v>36137.53</v>
      </c>
      <c r="C27" s="20">
        <f t="shared" si="3"/>
        <v>36137.53</v>
      </c>
      <c r="D27" s="20">
        <f t="shared" si="4"/>
        <v>36137.53</v>
      </c>
      <c r="F27" s="22">
        <v>25</v>
      </c>
      <c r="G27" s="20">
        <f>'Barema''s aan 100%'!N28*'Verzorgende D1-D2-D3'!$P$6</f>
        <v>38978.81</v>
      </c>
      <c r="H27" s="14">
        <f t="shared" si="1"/>
        <v>38978.81</v>
      </c>
      <c r="I27" s="14">
        <f t="shared" si="2"/>
        <v>38978.81</v>
      </c>
      <c r="K27" s="22">
        <v>25</v>
      </c>
      <c r="L27" s="14">
        <f t="shared" si="0"/>
        <v>2841.2799999999988</v>
      </c>
      <c r="M27" s="14">
        <f t="shared" si="0"/>
        <v>2841.2799999999988</v>
      </c>
      <c r="N27" s="14"/>
    </row>
    <row r="28" spans="1:14" x14ac:dyDescent="0.2">
      <c r="A28" s="22">
        <v>26</v>
      </c>
      <c r="B28" s="21">
        <f>'Barema''s aan 100%'!C29*'Verzorgende D1-D2-D3'!$P$6</f>
        <v>36137.53</v>
      </c>
      <c r="C28" s="20">
        <f t="shared" si="3"/>
        <v>36137.53</v>
      </c>
      <c r="D28" s="20">
        <f t="shared" si="4"/>
        <v>36137.53</v>
      </c>
      <c r="F28" s="22">
        <v>26</v>
      </c>
      <c r="G28" s="20">
        <f>'Barema''s aan 100%'!N29*'Verzorgende D1-D2-D3'!$P$6</f>
        <v>38978.81</v>
      </c>
      <c r="H28" s="14">
        <f t="shared" si="1"/>
        <v>38978.81</v>
      </c>
      <c r="I28" s="14">
        <f t="shared" si="2"/>
        <v>38978.81</v>
      </c>
      <c r="K28" s="22">
        <v>26</v>
      </c>
      <c r="L28" s="14">
        <f t="shared" si="0"/>
        <v>2841.2799999999988</v>
      </c>
      <c r="M28" s="14">
        <f t="shared" si="0"/>
        <v>2841.2799999999988</v>
      </c>
      <c r="N28" s="14"/>
    </row>
    <row r="29" spans="1:14" x14ac:dyDescent="0.2">
      <c r="A29" s="22">
        <v>27</v>
      </c>
      <c r="B29" s="21">
        <f>'Barema''s aan 100%'!C30*'Verzorgende D1-D2-D3'!$P$6</f>
        <v>36759.06</v>
      </c>
      <c r="C29" s="20">
        <f t="shared" si="3"/>
        <v>36759.06</v>
      </c>
      <c r="D29" s="20">
        <f t="shared" si="4"/>
        <v>36759.06</v>
      </c>
      <c r="F29" s="22">
        <v>27</v>
      </c>
      <c r="G29" s="20">
        <f>'Barema''s aan 100%'!N30*'Verzorgende D1-D2-D3'!$P$6</f>
        <v>40488.239999999998</v>
      </c>
      <c r="H29" s="14">
        <f t="shared" si="1"/>
        <v>40488.239999999998</v>
      </c>
      <c r="I29" s="14">
        <f t="shared" si="2"/>
        <v>40488.239999999998</v>
      </c>
      <c r="K29" s="22">
        <v>27</v>
      </c>
      <c r="L29" s="14">
        <f t="shared" si="0"/>
        <v>3729.1800000000003</v>
      </c>
      <c r="M29" s="14">
        <f t="shared" si="0"/>
        <v>3729.1800000000003</v>
      </c>
      <c r="N29" s="14"/>
    </row>
    <row r="30" spans="1:14" x14ac:dyDescent="0.2">
      <c r="A30" s="22">
        <v>28</v>
      </c>
      <c r="B30" s="21">
        <f>'Barema''s aan 100%'!C31*'Verzorgende D1-D2-D3'!$P$6</f>
        <v>36759.06</v>
      </c>
      <c r="C30" s="20">
        <f t="shared" si="3"/>
        <v>36759.06</v>
      </c>
      <c r="D30" s="20">
        <f t="shared" si="4"/>
        <v>36759.06</v>
      </c>
      <c r="F30" s="22">
        <v>28</v>
      </c>
      <c r="G30" s="20">
        <f>'Barema''s aan 100%'!N31*'Verzorgende D1-D2-D3'!$P$6</f>
        <v>40488.239999999998</v>
      </c>
      <c r="H30" s="14">
        <f t="shared" si="1"/>
        <v>40488.239999999998</v>
      </c>
      <c r="I30" s="14">
        <f t="shared" si="2"/>
        <v>40488.239999999998</v>
      </c>
      <c r="K30" s="22">
        <v>28</v>
      </c>
      <c r="L30" s="14">
        <f t="shared" si="0"/>
        <v>3729.1800000000003</v>
      </c>
      <c r="M30" s="14">
        <f t="shared" si="0"/>
        <v>3729.1800000000003</v>
      </c>
      <c r="N30" s="14"/>
    </row>
    <row r="31" spans="1:14" x14ac:dyDescent="0.2">
      <c r="A31" s="22">
        <v>29</v>
      </c>
      <c r="B31" s="21">
        <f>'Barema''s aan 100%'!C32*'Verzorgende D1-D2-D3'!$P$6</f>
        <v>36759.06</v>
      </c>
      <c r="C31" s="20">
        <f t="shared" si="3"/>
        <v>36759.06</v>
      </c>
      <c r="D31" s="20">
        <f t="shared" si="4"/>
        <v>36759.06</v>
      </c>
      <c r="F31" s="22">
        <v>29</v>
      </c>
      <c r="G31" s="20">
        <f>'Barema''s aan 100%'!N32*'Verzorgende D1-D2-D3'!$P$6</f>
        <v>40488.239999999998</v>
      </c>
      <c r="H31" s="14">
        <f t="shared" si="1"/>
        <v>40488.239999999998</v>
      </c>
      <c r="I31" s="14">
        <f t="shared" si="2"/>
        <v>40488.239999999998</v>
      </c>
      <c r="K31" s="22">
        <v>29</v>
      </c>
      <c r="L31" s="14">
        <f t="shared" si="0"/>
        <v>3729.1800000000003</v>
      </c>
      <c r="M31" s="14">
        <f t="shared" si="0"/>
        <v>3729.1800000000003</v>
      </c>
      <c r="N31" s="14"/>
    </row>
    <row r="32" spans="1:14" x14ac:dyDescent="0.2">
      <c r="A32" s="22">
        <v>30</v>
      </c>
      <c r="B32" s="21">
        <f>'Barema''s aan 100%'!C33*'Verzorgende D1-D2-D3'!$P$6</f>
        <v>36759.06</v>
      </c>
      <c r="C32" s="20">
        <f t="shared" si="3"/>
        <v>36759.06</v>
      </c>
      <c r="D32" s="20">
        <f t="shared" si="4"/>
        <v>36759.06</v>
      </c>
      <c r="F32" s="22">
        <v>30</v>
      </c>
      <c r="G32" s="20">
        <f>'Barema''s aan 100%'!N33*'Verzorgende D1-D2-D3'!$P$6</f>
        <v>40488.239999999998</v>
      </c>
      <c r="H32" s="14">
        <f t="shared" si="1"/>
        <v>40488.239999999998</v>
      </c>
      <c r="I32" s="14">
        <f t="shared" si="2"/>
        <v>40488.239999999998</v>
      </c>
      <c r="K32" s="22">
        <v>30</v>
      </c>
      <c r="L32" s="14">
        <f t="shared" si="0"/>
        <v>3729.1800000000003</v>
      </c>
      <c r="M32" s="14">
        <f t="shared" si="0"/>
        <v>3729.1800000000003</v>
      </c>
      <c r="N32" s="14"/>
    </row>
    <row r="33" spans="1:14" x14ac:dyDescent="0.2">
      <c r="A33" s="22">
        <v>31</v>
      </c>
      <c r="B33" s="21">
        <f>'Barema''s aan 100%'!C34*'Verzorgende D1-D2-D3'!$P$6</f>
        <v>36759.06</v>
      </c>
      <c r="C33" s="20">
        <f t="shared" si="3"/>
        <v>36759.06</v>
      </c>
      <c r="D33" s="20">
        <f t="shared" si="4"/>
        <v>36759.06</v>
      </c>
      <c r="F33" s="22">
        <v>31</v>
      </c>
      <c r="G33" s="20">
        <f>'Barema''s aan 100%'!N34*'Verzorgende D1-D2-D3'!$P$6</f>
        <v>40488.239999999998</v>
      </c>
      <c r="H33" s="14">
        <f t="shared" si="1"/>
        <v>40488.239999999998</v>
      </c>
      <c r="I33" s="14">
        <f t="shared" si="2"/>
        <v>40488.239999999998</v>
      </c>
      <c r="K33" s="22">
        <v>31</v>
      </c>
      <c r="L33" s="14">
        <f t="shared" si="0"/>
        <v>3729.1800000000003</v>
      </c>
      <c r="M33" s="14">
        <f t="shared" si="0"/>
        <v>3729.1800000000003</v>
      </c>
      <c r="N33" s="14"/>
    </row>
    <row r="34" spans="1:14" x14ac:dyDescent="0.2">
      <c r="A34" s="22">
        <v>32</v>
      </c>
      <c r="B34" s="21">
        <f>'Barema''s aan 100%'!C35*'Verzorgende D1-D2-D3'!$P$6</f>
        <v>36759.06</v>
      </c>
      <c r="C34" s="20">
        <f t="shared" si="3"/>
        <v>36759.06</v>
      </c>
      <c r="D34" s="20">
        <f t="shared" si="4"/>
        <v>36759.06</v>
      </c>
      <c r="F34" s="22">
        <v>32</v>
      </c>
      <c r="G34" s="20">
        <f>'Barema''s aan 100%'!N35*'Verzorgende D1-D2-D3'!$P$6</f>
        <v>40488.239999999998</v>
      </c>
      <c r="H34" s="14">
        <f t="shared" si="1"/>
        <v>40488.239999999998</v>
      </c>
      <c r="I34" s="14">
        <f t="shared" si="2"/>
        <v>40488.239999999998</v>
      </c>
      <c r="K34" s="22">
        <v>32</v>
      </c>
      <c r="L34" s="14">
        <f t="shared" si="0"/>
        <v>3729.1800000000003</v>
      </c>
      <c r="M34" s="14">
        <f t="shared" si="0"/>
        <v>3729.1800000000003</v>
      </c>
      <c r="N34" s="14"/>
    </row>
    <row r="35" spans="1:14" x14ac:dyDescent="0.2">
      <c r="A35" s="22">
        <v>33</v>
      </c>
      <c r="B35" s="21">
        <f>'Barema''s aan 100%'!C36*'Verzorgende D1-D2-D3'!$P$6</f>
        <v>36759.06</v>
      </c>
      <c r="C35" s="20">
        <f t="shared" si="3"/>
        <v>36759.06</v>
      </c>
      <c r="D35" s="20">
        <f t="shared" si="4"/>
        <v>36759.06</v>
      </c>
      <c r="F35" s="22">
        <v>33</v>
      </c>
      <c r="G35" s="20">
        <f>'Barema''s aan 100%'!N36*'Verzorgende D1-D2-D3'!$P$6</f>
        <v>40488.239999999998</v>
      </c>
      <c r="H35" s="14">
        <f t="shared" si="1"/>
        <v>40488.239999999998</v>
      </c>
      <c r="I35" s="14">
        <f t="shared" si="2"/>
        <v>40488.239999999998</v>
      </c>
      <c r="K35" s="22">
        <v>33</v>
      </c>
      <c r="L35" s="14">
        <f t="shared" si="0"/>
        <v>3729.1800000000003</v>
      </c>
      <c r="M35" s="14">
        <f t="shared" si="0"/>
        <v>3729.1800000000003</v>
      </c>
      <c r="N35" s="14"/>
    </row>
    <row r="36" spans="1:14" x14ac:dyDescent="0.2">
      <c r="A36" s="22">
        <v>34</v>
      </c>
      <c r="B36" s="21">
        <f>'Barema''s aan 100%'!C37*'Verzorgende D1-D2-D3'!$P$6</f>
        <v>36759.06</v>
      </c>
      <c r="C36" s="20">
        <f t="shared" si="3"/>
        <v>36759.06</v>
      </c>
      <c r="D36" s="20">
        <f t="shared" si="4"/>
        <v>36759.06</v>
      </c>
      <c r="F36" s="22">
        <v>34</v>
      </c>
      <c r="G36" s="20">
        <f>'Barema''s aan 100%'!N37*'Verzorgende D1-D2-D3'!$P$6</f>
        <v>40488.239999999998</v>
      </c>
      <c r="H36" s="14">
        <f t="shared" si="1"/>
        <v>40488.239999999998</v>
      </c>
      <c r="I36" s="14">
        <f t="shared" si="2"/>
        <v>40488.239999999998</v>
      </c>
      <c r="K36" s="22">
        <v>34</v>
      </c>
      <c r="L36" s="14">
        <f t="shared" si="0"/>
        <v>3729.1800000000003</v>
      </c>
      <c r="M36" s="14">
        <f t="shared" si="0"/>
        <v>3729.1800000000003</v>
      </c>
      <c r="N36" s="14"/>
    </row>
    <row r="37" spans="1:14" x14ac:dyDescent="0.2">
      <c r="A37" s="22">
        <v>35</v>
      </c>
      <c r="B37" s="21">
        <f>'Barema''s aan 100%'!C38*'Verzorgende D1-D2-D3'!$P$6</f>
        <v>36759.06</v>
      </c>
      <c r="C37" s="20">
        <f t="shared" si="3"/>
        <v>36759.06</v>
      </c>
      <c r="D37" s="20">
        <f t="shared" si="4"/>
        <v>36759.06</v>
      </c>
      <c r="F37" s="22">
        <v>35</v>
      </c>
      <c r="G37" s="20">
        <f>'Barema''s aan 100%'!N38*'Verzorgende D1-D2-D3'!$P$6</f>
        <v>40488.239999999998</v>
      </c>
      <c r="H37" s="14">
        <f t="shared" si="1"/>
        <v>40488.239999999998</v>
      </c>
      <c r="I37" s="14">
        <f t="shared" si="2"/>
        <v>40488.239999999998</v>
      </c>
      <c r="K37" s="22">
        <v>35</v>
      </c>
      <c r="L37" s="14">
        <f t="shared" si="0"/>
        <v>3729.1800000000003</v>
      </c>
      <c r="M37" s="14">
        <f t="shared" si="0"/>
        <v>3729.1800000000003</v>
      </c>
      <c r="N37" s="14"/>
    </row>
    <row r="38" spans="1:14" x14ac:dyDescent="0.2">
      <c r="A38" s="22">
        <v>36</v>
      </c>
      <c r="B38" s="21">
        <f>'Barema''s aan 100%'!C39*'Verzorgende D1-D2-D3'!$P$6</f>
        <v>36759.06</v>
      </c>
      <c r="C38" s="20">
        <f t="shared" si="3"/>
        <v>36759.06</v>
      </c>
      <c r="D38" s="20">
        <f t="shared" si="4"/>
        <v>36759.06</v>
      </c>
      <c r="F38" s="22">
        <v>36</v>
      </c>
      <c r="G38" s="20">
        <f>'Barema''s aan 100%'!N39*'Verzorgende D1-D2-D3'!$P$6</f>
        <v>40488.239999999998</v>
      </c>
      <c r="H38" s="14">
        <f t="shared" si="1"/>
        <v>40488.239999999998</v>
      </c>
      <c r="I38" s="14">
        <f t="shared" si="2"/>
        <v>40488.239999999998</v>
      </c>
      <c r="K38" s="22">
        <v>36</v>
      </c>
      <c r="L38" s="14">
        <f t="shared" si="0"/>
        <v>3729.1800000000003</v>
      </c>
      <c r="M38" s="14">
        <f t="shared" si="0"/>
        <v>3729.1800000000003</v>
      </c>
      <c r="N38" s="14"/>
    </row>
    <row r="39" spans="1:14" x14ac:dyDescent="0.2">
      <c r="A39" s="22">
        <v>37</v>
      </c>
      <c r="B39" s="21">
        <f>'Barema''s aan 100%'!C40*'Verzorgende D1-D2-D3'!$P$6</f>
        <v>36759.06</v>
      </c>
      <c r="C39" s="20">
        <f t="shared" si="3"/>
        <v>36759.06</v>
      </c>
      <c r="D39" s="20">
        <f t="shared" si="4"/>
        <v>36759.06</v>
      </c>
      <c r="F39" s="22">
        <v>37</v>
      </c>
      <c r="G39" s="20">
        <f>'Barema''s aan 100%'!N40*'Verzorgende D1-D2-D3'!$P$6</f>
        <v>40488.239999999998</v>
      </c>
      <c r="H39" s="14">
        <f t="shared" si="1"/>
        <v>40488.239999999998</v>
      </c>
      <c r="I39" s="14">
        <f t="shared" si="2"/>
        <v>40488.239999999998</v>
      </c>
      <c r="K39" s="22">
        <v>37</v>
      </c>
      <c r="L39" s="14">
        <f t="shared" si="0"/>
        <v>3729.1800000000003</v>
      </c>
      <c r="M39" s="14">
        <f t="shared" si="0"/>
        <v>3729.1800000000003</v>
      </c>
      <c r="N39" s="14"/>
    </row>
    <row r="40" spans="1:14" x14ac:dyDescent="0.2">
      <c r="A40" s="22">
        <v>38</v>
      </c>
      <c r="B40" s="21">
        <f>'Barema''s aan 100%'!C41*'Verzorgende D1-D2-D3'!$P$6</f>
        <v>36759.06</v>
      </c>
      <c r="C40" s="20">
        <f t="shared" si="3"/>
        <v>36759.06</v>
      </c>
      <c r="D40" s="20">
        <f t="shared" si="4"/>
        <v>36759.06</v>
      </c>
      <c r="F40" s="22">
        <v>38</v>
      </c>
      <c r="G40" s="20">
        <f>'Barema''s aan 100%'!N41*'Verzorgende D1-D2-D3'!$P$6</f>
        <v>40488.239999999998</v>
      </c>
      <c r="H40" s="14">
        <f t="shared" si="1"/>
        <v>40488.239999999998</v>
      </c>
      <c r="I40" s="14">
        <f t="shared" si="2"/>
        <v>40488.239999999998</v>
      </c>
      <c r="K40" s="22">
        <v>38</v>
      </c>
      <c r="L40" s="14">
        <f t="shared" si="0"/>
        <v>3729.1800000000003</v>
      </c>
      <c r="M40" s="14">
        <f t="shared" si="0"/>
        <v>3729.1800000000003</v>
      </c>
      <c r="N40" s="14"/>
    </row>
    <row r="41" spans="1:14" x14ac:dyDescent="0.2">
      <c r="A41" s="22">
        <v>39</v>
      </c>
      <c r="B41" s="21">
        <f>'Barema''s aan 100%'!C42*'Verzorgende D1-D2-D3'!$P$6</f>
        <v>36759.06</v>
      </c>
      <c r="C41" s="20">
        <f t="shared" si="3"/>
        <v>36759.06</v>
      </c>
      <c r="D41" s="20">
        <f t="shared" si="4"/>
        <v>36759.06</v>
      </c>
      <c r="F41" s="22">
        <v>39</v>
      </c>
      <c r="G41" s="20">
        <f>'Barema''s aan 100%'!N42*'Verzorgende D1-D2-D3'!$P$6</f>
        <v>40488.239999999998</v>
      </c>
      <c r="H41" s="14">
        <f t="shared" si="1"/>
        <v>40488.239999999998</v>
      </c>
      <c r="I41" s="14">
        <f t="shared" si="2"/>
        <v>40488.239999999998</v>
      </c>
      <c r="K41" s="22">
        <v>39</v>
      </c>
      <c r="L41" s="14">
        <f t="shared" si="0"/>
        <v>3729.1800000000003</v>
      </c>
      <c r="M41" s="14">
        <f t="shared" si="0"/>
        <v>3729.1800000000003</v>
      </c>
      <c r="N41" s="14"/>
    </row>
    <row r="42" spans="1:14" x14ac:dyDescent="0.2">
      <c r="A42" s="22">
        <v>40</v>
      </c>
      <c r="B42" s="21">
        <f>'Barema''s aan 100%'!C43*'Verzorgende D1-D2-D3'!$P$6</f>
        <v>36759.06</v>
      </c>
      <c r="C42" s="20">
        <f t="shared" si="3"/>
        <v>36759.06</v>
      </c>
      <c r="D42" s="20">
        <f t="shared" si="4"/>
        <v>36759.06</v>
      </c>
      <c r="F42" s="22">
        <v>40</v>
      </c>
      <c r="G42" s="20">
        <f>'Barema''s aan 100%'!N43*'Verzorgende D1-D2-D3'!$P$6</f>
        <v>40488.239999999998</v>
      </c>
      <c r="H42" s="14">
        <f t="shared" si="1"/>
        <v>40488.239999999998</v>
      </c>
      <c r="I42" s="14">
        <f t="shared" si="2"/>
        <v>40488.239999999998</v>
      </c>
      <c r="K42" s="22">
        <v>40</v>
      </c>
      <c r="L42" s="14">
        <f t="shared" si="0"/>
        <v>3729.1800000000003</v>
      </c>
      <c r="M42" s="14">
        <f t="shared" si="0"/>
        <v>3729.1800000000003</v>
      </c>
      <c r="N42" s="14"/>
    </row>
    <row r="43" spans="1:14" x14ac:dyDescent="0.2">
      <c r="A43" s="22">
        <v>41</v>
      </c>
      <c r="B43" s="21">
        <f>'Barema''s aan 100%'!C44*'Verzorgende D1-D2-D3'!$P$6</f>
        <v>36759.06</v>
      </c>
      <c r="C43" s="20">
        <f t="shared" si="3"/>
        <v>36759.06</v>
      </c>
      <c r="D43" s="20">
        <f t="shared" si="4"/>
        <v>36759.06</v>
      </c>
      <c r="F43" s="22">
        <v>41</v>
      </c>
      <c r="G43" s="20">
        <f>'Barema''s aan 100%'!N44*'Verzorgende D1-D2-D3'!$P$6</f>
        <v>40488.239999999998</v>
      </c>
      <c r="H43" s="14">
        <f t="shared" si="1"/>
        <v>40488.239999999998</v>
      </c>
      <c r="I43" s="14">
        <f t="shared" si="2"/>
        <v>40488.239999999998</v>
      </c>
      <c r="K43" s="22">
        <v>41</v>
      </c>
      <c r="L43" s="14">
        <f t="shared" si="0"/>
        <v>3729.1800000000003</v>
      </c>
      <c r="M43" s="14">
        <f t="shared" si="0"/>
        <v>3729.1800000000003</v>
      </c>
      <c r="N43" s="14"/>
    </row>
    <row r="44" spans="1:14" x14ac:dyDescent="0.2">
      <c r="A44" s="22">
        <v>42</v>
      </c>
      <c r="B44" s="21">
        <f>'Barema''s aan 100%'!C45*'Verzorgende D1-D2-D3'!$P$6</f>
        <v>36759.06</v>
      </c>
      <c r="C44" s="20">
        <f t="shared" si="3"/>
        <v>36759.06</v>
      </c>
      <c r="D44" s="20">
        <f t="shared" si="4"/>
        <v>36759.06</v>
      </c>
      <c r="F44" s="22">
        <v>42</v>
      </c>
      <c r="G44" s="20">
        <f>'Barema''s aan 100%'!N45*'Verzorgende D1-D2-D3'!$P$6</f>
        <v>40488.239999999998</v>
      </c>
      <c r="H44" s="14">
        <f t="shared" si="1"/>
        <v>40488.239999999998</v>
      </c>
      <c r="I44" s="14">
        <f t="shared" si="2"/>
        <v>40488.239999999998</v>
      </c>
      <c r="K44" s="22">
        <v>42</v>
      </c>
      <c r="L44" s="14">
        <f t="shared" si="0"/>
        <v>3729.1800000000003</v>
      </c>
      <c r="M44" s="14">
        <f t="shared" si="0"/>
        <v>3729.1800000000003</v>
      </c>
      <c r="N44" s="14"/>
    </row>
    <row r="45" spans="1:14" x14ac:dyDescent="0.2">
      <c r="A45" s="22">
        <v>43</v>
      </c>
      <c r="B45" s="21">
        <f>'Barema''s aan 100%'!C46*'Verzorgende D1-D2-D3'!$P$6</f>
        <v>36759.06</v>
      </c>
      <c r="C45" s="20">
        <f t="shared" si="3"/>
        <v>36759.06</v>
      </c>
      <c r="D45" s="20">
        <f t="shared" si="4"/>
        <v>36759.06</v>
      </c>
      <c r="F45" s="22">
        <v>43</v>
      </c>
      <c r="G45" s="20">
        <f>'Barema''s aan 100%'!N46*'Verzorgende D1-D2-D3'!$P$6</f>
        <v>40488.239999999998</v>
      </c>
      <c r="H45" s="14">
        <f t="shared" si="1"/>
        <v>40488.239999999998</v>
      </c>
      <c r="I45" s="14">
        <f t="shared" si="2"/>
        <v>40488.239999999998</v>
      </c>
      <c r="K45" s="22">
        <v>43</v>
      </c>
      <c r="L45" s="14">
        <f t="shared" si="0"/>
        <v>3729.1800000000003</v>
      </c>
      <c r="M45" s="14">
        <f t="shared" si="0"/>
        <v>3729.1800000000003</v>
      </c>
      <c r="N45" s="14"/>
    </row>
    <row r="46" spans="1:14" x14ac:dyDescent="0.2">
      <c r="A46" s="22">
        <v>44</v>
      </c>
      <c r="B46" s="21">
        <f>'Barema''s aan 100%'!C47*'Verzorgende D1-D2-D3'!$P$6</f>
        <v>36759.06</v>
      </c>
      <c r="C46" s="20">
        <f t="shared" si="3"/>
        <v>36759.06</v>
      </c>
      <c r="D46" s="20">
        <f t="shared" si="4"/>
        <v>36759.06</v>
      </c>
      <c r="F46" s="22">
        <v>44</v>
      </c>
      <c r="G46" s="20">
        <f>'Barema''s aan 100%'!N47*'Verzorgende D1-D2-D3'!$P$6</f>
        <v>40488.239999999998</v>
      </c>
      <c r="H46" s="14">
        <f t="shared" si="1"/>
        <v>40488.239999999998</v>
      </c>
      <c r="I46" s="14">
        <f t="shared" si="2"/>
        <v>40488.239999999998</v>
      </c>
      <c r="K46" s="22">
        <v>44</v>
      </c>
      <c r="L46" s="14">
        <f t="shared" si="0"/>
        <v>3729.1800000000003</v>
      </c>
      <c r="M46" s="14">
        <f t="shared" si="0"/>
        <v>3729.1800000000003</v>
      </c>
      <c r="N46" s="14"/>
    </row>
    <row r="47" spans="1:14" x14ac:dyDescent="0.2">
      <c r="A47" s="22">
        <v>45</v>
      </c>
      <c r="B47" s="21">
        <f>'Barema''s aan 100%'!C48*'Verzorgende D1-D2-D3'!$P$6</f>
        <v>36759.06</v>
      </c>
      <c r="C47" s="20">
        <f t="shared" si="3"/>
        <v>36759.06</v>
      </c>
      <c r="D47" s="20">
        <f t="shared" si="4"/>
        <v>36759.06</v>
      </c>
      <c r="F47" s="22">
        <v>45</v>
      </c>
      <c r="G47" s="20">
        <f>'Barema''s aan 100%'!N48*'Verzorgende D1-D2-D3'!$P$6</f>
        <v>40488.239999999998</v>
      </c>
      <c r="H47" s="14">
        <f t="shared" si="1"/>
        <v>40488.239999999998</v>
      </c>
      <c r="I47" s="14">
        <f t="shared" si="2"/>
        <v>40488.239999999998</v>
      </c>
      <c r="K47" s="22">
        <v>45</v>
      </c>
      <c r="L47" s="14">
        <f t="shared" si="0"/>
        <v>3729.1800000000003</v>
      </c>
      <c r="M47" s="14">
        <f t="shared" si="0"/>
        <v>3729.1800000000003</v>
      </c>
      <c r="N47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FAABF-8E25-4AD3-85C5-4AAD187730F7}">
  <dimension ref="A1:Q47"/>
  <sheetViews>
    <sheetView workbookViewId="0">
      <selection sqref="A1:A1048576"/>
    </sheetView>
  </sheetViews>
  <sheetFormatPr defaultColWidth="8.85546875" defaultRowHeight="14.25" x14ac:dyDescent="0.2"/>
  <cols>
    <col min="1" max="1" width="13.5703125" style="23" customWidth="1"/>
    <col min="2" max="2" width="31.42578125" style="1" customWidth="1"/>
    <col min="3" max="4" width="29" style="1" customWidth="1"/>
    <col min="5" max="5" width="8.85546875" style="1"/>
    <col min="6" max="6" width="13.5703125" style="23" customWidth="1"/>
    <col min="7" max="7" width="32.5703125" style="1" customWidth="1"/>
    <col min="8" max="8" width="27.140625" style="1" customWidth="1"/>
    <col min="9" max="9" width="31.85546875" style="1" customWidth="1"/>
    <col min="10" max="10" width="8.85546875" style="1"/>
    <col min="11" max="11" width="13.5703125" style="23" customWidth="1"/>
    <col min="12" max="12" width="32.7109375" style="1" customWidth="1"/>
    <col min="13" max="13" width="34.7109375" style="1" customWidth="1"/>
    <col min="14" max="14" width="8.85546875" style="1"/>
    <col min="15" max="17" width="22.5703125" style="1" customWidth="1"/>
    <col min="18" max="16384" width="8.85546875" style="1"/>
  </cols>
  <sheetData>
    <row r="1" spans="1:17" ht="57.6" customHeight="1" x14ac:dyDescent="0.2">
      <c r="A1" s="22" t="s">
        <v>16</v>
      </c>
      <c r="B1" s="24" t="s">
        <v>35</v>
      </c>
      <c r="C1" s="24" t="s">
        <v>36</v>
      </c>
      <c r="D1" s="24" t="s">
        <v>37</v>
      </c>
      <c r="F1" s="22" t="s">
        <v>16</v>
      </c>
      <c r="G1" s="24" t="s">
        <v>32</v>
      </c>
      <c r="H1" s="24" t="s">
        <v>33</v>
      </c>
      <c r="I1" s="24" t="s">
        <v>34</v>
      </c>
      <c r="K1" s="22" t="s">
        <v>16</v>
      </c>
      <c r="L1" s="24" t="s">
        <v>38</v>
      </c>
      <c r="M1" s="24" t="s">
        <v>39</v>
      </c>
    </row>
    <row r="2" spans="1:17" x14ac:dyDescent="0.2">
      <c r="A2" s="22">
        <v>0</v>
      </c>
      <c r="B2" s="20">
        <f>'Barema''s aan 100%'!D3*'Verzorgende C1-C2'!$P$6</f>
        <v>24062.09</v>
      </c>
      <c r="C2" s="4">
        <f>B2+('Barema''s aan 100%'!$I$4*'Verzorgende C1-C2'!$P$6)</f>
        <v>25340.470662</v>
      </c>
      <c r="D2" s="4">
        <f>B2+('Barema''s aan 100%'!$J$4*'Verzorgende C1-C2'!$P$6)</f>
        <v>24701.289209999999</v>
      </c>
      <c r="F2" s="22">
        <v>0</v>
      </c>
      <c r="G2" s="20">
        <f>'Verzorgende D1-D2-D3'!G2</f>
        <v>28467.476882000003</v>
      </c>
      <c r="H2" s="4">
        <f>'Verzorgende D1-D2-D3'!H2</f>
        <v>29745.857544000002</v>
      </c>
      <c r="I2" s="4">
        <f>'Verzorgende D1-D2-D3'!I2</f>
        <v>29106.676092000002</v>
      </c>
      <c r="K2" s="22">
        <v>0</v>
      </c>
      <c r="L2" s="14">
        <f>H2-C2</f>
        <v>4405.3868820000025</v>
      </c>
      <c r="M2" s="14">
        <f>I2-D2</f>
        <v>4405.3868820000025</v>
      </c>
    </row>
    <row r="3" spans="1:17" ht="16.149999999999999" customHeight="1" x14ac:dyDescent="0.2">
      <c r="A3" s="22">
        <v>1</v>
      </c>
      <c r="B3" s="20">
        <f>'Barema''s aan 100%'!D4*'Verzorgende C1-C2'!$P$6</f>
        <v>25127.57</v>
      </c>
      <c r="C3" s="4">
        <f>B3+('Barema''s aan 100%'!$I$4*'Verzorgende C1-C2'!$P$6)</f>
        <v>26405.950661999999</v>
      </c>
      <c r="D3" s="4">
        <f>B3+('Barema''s aan 100%'!$J$4*'Verzorgende C1-C2'!$P$6)</f>
        <v>25766.769209999999</v>
      </c>
      <c r="F3" s="22">
        <v>1</v>
      </c>
      <c r="G3" s="20">
        <f>'Verzorgende D1-D2-D3'!G3</f>
        <v>29065.193403999998</v>
      </c>
      <c r="H3" s="4">
        <f>'Verzorgende D1-D2-D3'!H3</f>
        <v>30343.574065999997</v>
      </c>
      <c r="I3" s="4">
        <f>'Verzorgende D1-D2-D3'!I3</f>
        <v>29704.392613999997</v>
      </c>
      <c r="K3" s="22">
        <v>1</v>
      </c>
      <c r="L3" s="14">
        <f t="shared" ref="L3:M47" si="0">H3-C3</f>
        <v>3937.6234039999981</v>
      </c>
      <c r="M3" s="14">
        <f t="shared" si="0"/>
        <v>3937.6234039999981</v>
      </c>
      <c r="O3" s="24" t="s">
        <v>19</v>
      </c>
      <c r="P3" s="24"/>
      <c r="Q3" s="24"/>
    </row>
    <row r="4" spans="1:17" ht="18.600000000000001" customHeight="1" x14ac:dyDescent="0.2">
      <c r="A4" s="22">
        <v>2</v>
      </c>
      <c r="B4" s="20">
        <f>'Barema''s aan 100%'!D5*'Verzorgende C1-C2'!$P$6</f>
        <v>25127.57</v>
      </c>
      <c r="C4" s="4">
        <f>B4+('Barema''s aan 100%'!$I$4*'Verzorgende C1-C2'!$P$6)</f>
        <v>26405.950661999999</v>
      </c>
      <c r="D4" s="4">
        <f>B4+('Barema''s aan 100%'!$J$4*'Verzorgende C1-C2'!$P$6)</f>
        <v>25766.769209999999</v>
      </c>
      <c r="F4" s="22">
        <v>2</v>
      </c>
      <c r="G4" s="20">
        <f>'Verzorgende D1-D2-D3'!G4</f>
        <v>29629.915561999998</v>
      </c>
      <c r="H4" s="3">
        <f>'Verzorgende D1-D2-D3'!H4</f>
        <v>30269.114771999997</v>
      </c>
      <c r="I4" s="3">
        <f>'Verzorgende D1-D2-D3'!I4</f>
        <v>29949.524045999999</v>
      </c>
      <c r="K4" s="22">
        <v>2</v>
      </c>
      <c r="L4" s="14">
        <f t="shared" si="0"/>
        <v>3863.1641099999979</v>
      </c>
      <c r="M4" s="14">
        <f t="shared" si="0"/>
        <v>4182.7548360000001</v>
      </c>
      <c r="O4" s="24" t="s">
        <v>20</v>
      </c>
      <c r="P4" s="24"/>
      <c r="Q4" s="24"/>
    </row>
    <row r="5" spans="1:17" ht="14.45" customHeight="1" x14ac:dyDescent="0.2">
      <c r="A5" s="22">
        <v>3</v>
      </c>
      <c r="B5" s="20">
        <f>'Barema''s aan 100%'!D6*'Verzorgende C1-C2'!$P$6</f>
        <v>26193.05</v>
      </c>
      <c r="C5" s="4">
        <f>B5+('Barema''s aan 100%'!$I$4*'Verzorgende C1-C2'!$P$6)</f>
        <v>27471.430661999999</v>
      </c>
      <c r="D5" s="4">
        <f>B5+('Barema''s aan 100%'!$J$4*'Verzorgende C1-C2'!$P$6)</f>
        <v>26832.249209999998</v>
      </c>
      <c r="F5" s="22">
        <v>3</v>
      </c>
      <c r="G5" s="20">
        <f>'Verzorgende D1-D2-D3'!G5</f>
        <v>30162.353676000002</v>
      </c>
      <c r="H5" s="3">
        <f>'Verzorgende D1-D2-D3'!H5</f>
        <v>30801.552886000001</v>
      </c>
      <c r="I5" s="3">
        <f>'Verzorgende D1-D2-D3'!I5</f>
        <v>30481.962160000003</v>
      </c>
      <c r="K5" s="22">
        <v>3</v>
      </c>
      <c r="L5" s="14">
        <f t="shared" si="0"/>
        <v>3330.1222240000025</v>
      </c>
      <c r="M5" s="14">
        <f t="shared" si="0"/>
        <v>3649.7129500000046</v>
      </c>
      <c r="O5" s="1" t="s">
        <v>21</v>
      </c>
      <c r="P5" s="25"/>
      <c r="Q5" s="25" t="s">
        <v>22</v>
      </c>
    </row>
    <row r="6" spans="1:17" x14ac:dyDescent="0.2">
      <c r="A6" s="22">
        <v>4</v>
      </c>
      <c r="B6" s="20">
        <f>'Barema''s aan 100%'!D7*'Verzorgende C1-C2'!$P$6</f>
        <v>27347.32</v>
      </c>
      <c r="C6" s="4">
        <f>B6+('Barema''s aan 100%'!$I$4*'Verzorgende C1-C2'!$P$6)</f>
        <v>28625.700661999999</v>
      </c>
      <c r="D6" s="4">
        <f>B6+('Barema''s aan 100%'!$J$4*'Verzorgende C1-C2'!$P$6)</f>
        <v>27986.519209999999</v>
      </c>
      <c r="F6" s="22">
        <v>4</v>
      </c>
      <c r="G6" s="20">
        <f>'Verzorgende D1-D2-D3'!G6</f>
        <v>30663.71529</v>
      </c>
      <c r="H6" s="3">
        <f>'Verzorgende D1-D2-D3'!H6</f>
        <v>31302.914499999999</v>
      </c>
      <c r="I6" s="3">
        <f>'Verzorgende D1-D2-D3'!I6</f>
        <v>30983.323774</v>
      </c>
      <c r="K6" s="22">
        <v>4</v>
      </c>
      <c r="L6" s="14">
        <f t="shared" si="0"/>
        <v>2677.2138379999997</v>
      </c>
      <c r="M6" s="14">
        <f t="shared" si="0"/>
        <v>2996.8045640000018</v>
      </c>
      <c r="O6" s="1" t="s">
        <v>23</v>
      </c>
      <c r="P6" s="25">
        <v>1.7758</v>
      </c>
    </row>
    <row r="7" spans="1:17" x14ac:dyDescent="0.2">
      <c r="A7" s="22">
        <v>5</v>
      </c>
      <c r="B7" s="20">
        <f>'Barema''s aan 100%'!D8*'Verzorgende C1-C2'!$P$6</f>
        <v>28412.799999999999</v>
      </c>
      <c r="C7" s="4">
        <f>B7+('Barema''s aan 100%'!$I$4*'Verzorgende C1-C2'!$P$6)</f>
        <v>29691.180661999999</v>
      </c>
      <c r="D7" s="4">
        <f>B7+('Barema''s aan 100%'!$J$4*'Verzorgende C1-C2'!$P$6)</f>
        <v>29051.999209999998</v>
      </c>
      <c r="F7" s="22">
        <v>5</v>
      </c>
      <c r="G7" s="20">
        <f>'Verzorgende D1-D2-D3'!G7</f>
        <v>31134.959335999996</v>
      </c>
      <c r="H7" s="3">
        <f>'Verzorgende D1-D2-D3'!H7</f>
        <v>31774.158545999995</v>
      </c>
      <c r="I7" s="3">
        <f>'Verzorgende D1-D2-D3'!I7</f>
        <v>31454.567819999997</v>
      </c>
      <c r="K7" s="22">
        <v>5</v>
      </c>
      <c r="L7" s="14">
        <f t="shared" si="0"/>
        <v>2082.9778839999963</v>
      </c>
      <c r="M7" s="14">
        <f t="shared" si="0"/>
        <v>2402.5686099999984</v>
      </c>
    </row>
    <row r="8" spans="1:17" x14ac:dyDescent="0.2">
      <c r="A8" s="22">
        <v>6</v>
      </c>
      <c r="B8" s="20">
        <f>'Barema''s aan 100%'!D9*'Verzorgende C1-C2'!$P$6</f>
        <v>28412.799999999999</v>
      </c>
      <c r="C8" s="4">
        <f>B8+('Barema''s aan 100%'!$I$4*'Verzorgende C1-C2'!$P$6)</f>
        <v>29691.180661999999</v>
      </c>
      <c r="D8" s="4">
        <f>B8+('Barema''s aan 100%'!$J$4*'Verzorgende C1-C2'!$P$6)</f>
        <v>29051.999209999998</v>
      </c>
      <c r="F8" s="22">
        <v>6</v>
      </c>
      <c r="G8" s="20">
        <f>'Verzorgende D1-D2-D3'!G8</f>
        <v>31577.755066000002</v>
      </c>
      <c r="H8" s="3">
        <f>'Verzorgende D1-D2-D3'!H8</f>
        <v>32216.954276</v>
      </c>
      <c r="I8" s="3">
        <f>'Verzorgende D1-D2-D3'!I8</f>
        <v>31897.363550000002</v>
      </c>
      <c r="K8" s="22">
        <v>6</v>
      </c>
      <c r="L8" s="14">
        <f t="shared" si="0"/>
        <v>2525.7736140000015</v>
      </c>
      <c r="M8" s="14">
        <f t="shared" si="0"/>
        <v>2845.3643400000037</v>
      </c>
    </row>
    <row r="9" spans="1:17" x14ac:dyDescent="0.2">
      <c r="A9" s="22">
        <v>7</v>
      </c>
      <c r="B9" s="20">
        <f>'Barema''s aan 100%'!D10*'Verzorgende C1-C2'!$P$6</f>
        <v>29478.280000000002</v>
      </c>
      <c r="C9" s="3">
        <f>B9+('Barema''s aan 100%'!$I$10*'Verzorgende C1-C2'!$P$6)</f>
        <v>30117.479210000001</v>
      </c>
      <c r="D9" s="3">
        <f>B9+('Barema''s aan 100%'!$J$10*'Verzorgende C1-C2'!$P$6)</f>
        <v>29797.888484000003</v>
      </c>
      <c r="F9" s="22">
        <v>7</v>
      </c>
      <c r="G9" s="20">
        <f>'Verzorgende D1-D2-D3'!G9</f>
        <v>31993.203476000002</v>
      </c>
      <c r="H9" s="3">
        <f>'Verzorgende D1-D2-D3'!H9</f>
        <v>32632.402686000001</v>
      </c>
      <c r="I9" s="3">
        <f>'Verzorgende D1-D2-D3'!I9</f>
        <v>32312.811960000003</v>
      </c>
      <c r="K9" s="22">
        <v>7</v>
      </c>
      <c r="L9" s="14">
        <f t="shared" si="0"/>
        <v>2514.9234759999999</v>
      </c>
      <c r="M9" s="14">
        <f t="shared" si="0"/>
        <v>2514.9234759999999</v>
      </c>
    </row>
    <row r="10" spans="1:17" x14ac:dyDescent="0.2">
      <c r="A10" s="22">
        <v>8</v>
      </c>
      <c r="B10" s="20">
        <f>'Barema''s aan 100%'!D11*'Verzorgende C1-C2'!$P$6</f>
        <v>29478.280000000002</v>
      </c>
      <c r="C10" s="3">
        <f>B10+('Barema''s aan 100%'!$I$10*'Verzorgende C1-C2'!$P$6)</f>
        <v>30117.479210000001</v>
      </c>
      <c r="D10" s="3">
        <f>B10+('Barema''s aan 100%'!$J$10*'Verzorgende C1-C2'!$P$6)</f>
        <v>29797.888484000003</v>
      </c>
      <c r="F10" s="22">
        <v>8</v>
      </c>
      <c r="G10" s="20">
        <f>'Verzorgende D1-D2-D3'!G10</f>
        <v>32382.476594</v>
      </c>
      <c r="H10" s="3">
        <f>'Verzorgende D1-D2-D3'!H10</f>
        <v>33021.675803999999</v>
      </c>
      <c r="I10" s="3">
        <f>'Verzorgende D1-D2-D3'!I10</f>
        <v>32702.085078</v>
      </c>
      <c r="K10" s="22">
        <v>8</v>
      </c>
      <c r="L10" s="14">
        <f t="shared" si="0"/>
        <v>2904.1965939999973</v>
      </c>
      <c r="M10" s="14">
        <f t="shared" si="0"/>
        <v>2904.1965939999973</v>
      </c>
    </row>
    <row r="11" spans="1:17" x14ac:dyDescent="0.2">
      <c r="A11" s="22">
        <v>9</v>
      </c>
      <c r="B11" s="20">
        <f>'Barema''s aan 100%'!D12*'Verzorgende C1-C2'!$P$6</f>
        <v>30543.760000000002</v>
      </c>
      <c r="C11" s="3">
        <f>B11+('Barema''s aan 100%'!$I$10*'Verzorgende C1-C2'!$P$6)</f>
        <v>31182.959210000001</v>
      </c>
      <c r="D11" s="3">
        <f>B11+('Barema''s aan 100%'!$J$10*'Verzorgende C1-C2'!$P$6)</f>
        <v>30863.368484000002</v>
      </c>
      <c r="F11" s="22">
        <v>9</v>
      </c>
      <c r="G11" s="20">
        <f>'Verzorgende D1-D2-D3'!G11</f>
        <v>32746.924028000001</v>
      </c>
      <c r="H11" s="3">
        <f>'Verzorgende D1-D2-D3'!H11</f>
        <v>33386.123238</v>
      </c>
      <c r="I11" s="3">
        <f>'Verzorgende D1-D2-D3'!I11</f>
        <v>33066.532511999998</v>
      </c>
      <c r="K11" s="22">
        <v>9</v>
      </c>
      <c r="L11" s="14">
        <f t="shared" si="0"/>
        <v>2203.1640279999992</v>
      </c>
      <c r="M11" s="14">
        <f t="shared" si="0"/>
        <v>2203.1640279999956</v>
      </c>
    </row>
    <row r="12" spans="1:17" x14ac:dyDescent="0.2">
      <c r="A12" s="22">
        <v>10</v>
      </c>
      <c r="B12" s="20">
        <f>'Barema''s aan 100%'!D13*'Verzorgende C1-C2'!$P$6</f>
        <v>30543.760000000002</v>
      </c>
      <c r="C12" s="3">
        <f>B12+('Barema''s aan 100%'!$I$10*'Verzorgende C1-C2'!$P$6)</f>
        <v>31182.959210000001</v>
      </c>
      <c r="D12" s="3">
        <f>B12+('Barema''s aan 100%'!$J$10*'Verzorgende C1-C2'!$P$6)</f>
        <v>30863.368484000002</v>
      </c>
      <c r="F12" s="22">
        <v>10</v>
      </c>
      <c r="G12" s="20">
        <f>'Verzorgende D1-D2-D3'!G12</f>
        <v>33087.966417999996</v>
      </c>
      <c r="H12" s="3">
        <f>'Verzorgende D1-D2-D3'!H12</f>
        <v>33727.165627999995</v>
      </c>
      <c r="I12" s="3">
        <f>'Verzorgende D1-D2-D3'!I12</f>
        <v>33407.574901999993</v>
      </c>
      <c r="K12" s="22">
        <v>10</v>
      </c>
      <c r="L12" s="14">
        <f t="shared" si="0"/>
        <v>2544.2064179999943</v>
      </c>
      <c r="M12" s="14">
        <f t="shared" si="0"/>
        <v>2544.2064179999907</v>
      </c>
    </row>
    <row r="13" spans="1:17" x14ac:dyDescent="0.2">
      <c r="A13" s="22">
        <v>11</v>
      </c>
      <c r="B13" s="20">
        <f>'Barema''s aan 100%'!D14*'Verzorgende C1-C2'!$P$6</f>
        <v>31609.24</v>
      </c>
      <c r="C13" s="3">
        <f>B13+('Barema''s aan 100%'!$I$10*'Verzorgende C1-C2'!$P$6)</f>
        <v>32248.43921</v>
      </c>
      <c r="D13" s="3">
        <f>B13+('Barema''s aan 100%'!$J$10*'Verzorgende C1-C2'!$P$6)</f>
        <v>31928.848484000002</v>
      </c>
      <c r="F13" s="22">
        <v>11</v>
      </c>
      <c r="G13" s="20">
        <f>'Verzorgende D1-D2-D3'!G13</f>
        <v>33406.562696000001</v>
      </c>
      <c r="H13" s="20">
        <f>'Verzorgende D1-D2-D3'!H13</f>
        <v>33406.562696000001</v>
      </c>
      <c r="I13" s="20">
        <f>'Verzorgende D1-D2-D3'!I13</f>
        <v>33406.562696000001</v>
      </c>
      <c r="K13" s="22">
        <v>11</v>
      </c>
      <c r="L13" s="14">
        <f t="shared" si="0"/>
        <v>1158.1234860000004</v>
      </c>
      <c r="M13" s="14">
        <f t="shared" si="0"/>
        <v>1477.714211999999</v>
      </c>
    </row>
    <row r="14" spans="1:17" x14ac:dyDescent="0.2">
      <c r="A14" s="22">
        <v>12</v>
      </c>
      <c r="B14" s="20">
        <f>'Barema''s aan 100%'!D15*'Verzorgende C1-C2'!$P$6</f>
        <v>31609.24</v>
      </c>
      <c r="C14" s="3">
        <f>B14+('Barema''s aan 100%'!$I$10*'Verzorgende C1-C2'!$P$6)</f>
        <v>32248.43921</v>
      </c>
      <c r="D14" s="3">
        <f>B14+('Barema''s aan 100%'!$J$10*'Verzorgende C1-C2'!$P$6)</f>
        <v>31928.848484000002</v>
      </c>
      <c r="F14" s="22">
        <v>12</v>
      </c>
      <c r="G14" s="20">
        <f>'Verzorgende D1-D2-D3'!G14</f>
        <v>33704.151259999999</v>
      </c>
      <c r="H14" s="20">
        <f>'Verzorgende D1-D2-D3'!H14</f>
        <v>33704.151259999999</v>
      </c>
      <c r="I14" s="20">
        <f>'Verzorgende D1-D2-D3'!I14</f>
        <v>33704.151259999999</v>
      </c>
      <c r="K14" s="22">
        <v>12</v>
      </c>
      <c r="L14" s="14">
        <f t="shared" si="0"/>
        <v>1455.7120499999983</v>
      </c>
      <c r="M14" s="14">
        <f t="shared" si="0"/>
        <v>1775.3027759999968</v>
      </c>
    </row>
    <row r="15" spans="1:17" x14ac:dyDescent="0.2">
      <c r="A15" s="22">
        <v>13</v>
      </c>
      <c r="B15" s="20">
        <f>'Barema''s aan 100%'!D16*'Verzorgende C1-C2'!$P$6</f>
        <v>32674.720000000001</v>
      </c>
      <c r="C15" s="3">
        <f>B15+('Barema''s aan 100%'!$I$10*'Verzorgende C1-C2'!$P$6)</f>
        <v>33313.91921</v>
      </c>
      <c r="D15" s="3">
        <f>B15+('Barema''s aan 100%'!$J$10*'Verzorgende C1-C2'!$P$6)</f>
        <v>32994.328483999998</v>
      </c>
      <c r="F15" s="22">
        <v>13</v>
      </c>
      <c r="G15" s="20">
        <f>'Verzorgende D1-D2-D3'!G15</f>
        <v>33981.833105999998</v>
      </c>
      <c r="H15" s="20">
        <f>'Verzorgende D1-D2-D3'!H15</f>
        <v>33981.833105999998</v>
      </c>
      <c r="I15" s="20">
        <f>'Verzorgende D1-D2-D3'!I15</f>
        <v>33981.833105999998</v>
      </c>
      <c r="K15" s="22">
        <v>13</v>
      </c>
      <c r="L15" s="14">
        <f t="shared" si="0"/>
        <v>667.9138959999982</v>
      </c>
      <c r="M15" s="14">
        <f t="shared" si="0"/>
        <v>987.50462200000038</v>
      </c>
    </row>
    <row r="16" spans="1:17" x14ac:dyDescent="0.2">
      <c r="A16" s="22">
        <v>14</v>
      </c>
      <c r="B16" s="20">
        <f>'Barema''s aan 100%'!D17*'Verzorgende C1-C2'!$P$6</f>
        <v>32674.720000000001</v>
      </c>
      <c r="C16" s="26">
        <f>B16+('Barema''s aan 100%'!$I$10*'Verzorgende C1-C2'!$P$6)</f>
        <v>33313.91921</v>
      </c>
      <c r="D16" s="3">
        <f>B16+('Barema''s aan 100%'!$J$10*'Verzorgende C1-C2'!$P$6)</f>
        <v>32994.328483999998</v>
      </c>
      <c r="F16" s="22">
        <v>14</v>
      </c>
      <c r="G16" s="20">
        <f>'Verzorgende D1-D2-D3'!G16</f>
        <v>34240.798020000002</v>
      </c>
      <c r="H16" s="20">
        <f>'Verzorgende D1-D2-D3'!H16</f>
        <v>34240.798020000002</v>
      </c>
      <c r="I16" s="20">
        <f>'Verzorgende D1-D2-D3'!I16</f>
        <v>34240.798020000002</v>
      </c>
      <c r="K16" s="22">
        <v>14</v>
      </c>
      <c r="L16" s="14">
        <f t="shared" si="0"/>
        <v>926.87881000000198</v>
      </c>
      <c r="M16" s="14">
        <f t="shared" si="0"/>
        <v>1246.4695360000042</v>
      </c>
    </row>
    <row r="17" spans="1:13" x14ac:dyDescent="0.2">
      <c r="A17" s="22">
        <v>15</v>
      </c>
      <c r="B17" s="20">
        <f>'Barema''s aan 100%'!D18*'Verzorgende C1-C2'!$P$6</f>
        <v>33740.200000000004</v>
      </c>
      <c r="C17" s="20">
        <f>B17</f>
        <v>33740.200000000004</v>
      </c>
      <c r="D17" s="20">
        <f>B17</f>
        <v>33740.200000000004</v>
      </c>
      <c r="F17" s="22">
        <v>15</v>
      </c>
      <c r="G17" s="20">
        <f>'Verzorgende D1-D2-D3'!G17</f>
        <v>34482.235788000005</v>
      </c>
      <c r="H17" s="20">
        <f>'Verzorgende D1-D2-D3'!H17</f>
        <v>34482.235788000005</v>
      </c>
      <c r="I17" s="20">
        <f>'Verzorgende D1-D2-D3'!I17</f>
        <v>34482.235788000005</v>
      </c>
      <c r="K17" s="22">
        <v>15</v>
      </c>
      <c r="L17" s="14">
        <f t="shared" si="0"/>
        <v>742.03578800000105</v>
      </c>
      <c r="M17" s="14">
        <f t="shared" si="0"/>
        <v>742.03578800000105</v>
      </c>
    </row>
    <row r="18" spans="1:13" x14ac:dyDescent="0.2">
      <c r="A18" s="22">
        <v>16</v>
      </c>
      <c r="B18" s="20">
        <f>'Barema''s aan 100%'!D19*'Verzorgende C1-C2'!$P$6</f>
        <v>33740.200000000004</v>
      </c>
      <c r="C18" s="20">
        <f t="shared" ref="C18:C47" si="1">B18</f>
        <v>33740.200000000004</v>
      </c>
      <c r="D18" s="20">
        <f t="shared" ref="D18:D47" si="2">B18</f>
        <v>33740.200000000004</v>
      </c>
      <c r="F18" s="22">
        <v>16</v>
      </c>
      <c r="G18" s="20">
        <f>'Verzorgende D1-D2-D3'!G18</f>
        <v>34664.273046000002</v>
      </c>
      <c r="H18" s="20">
        <f>'Verzorgende D1-D2-D3'!H18</f>
        <v>34664.273046000002</v>
      </c>
      <c r="I18" s="20">
        <f>'Verzorgende D1-D2-D3'!I18</f>
        <v>34664.273046000002</v>
      </c>
      <c r="K18" s="22">
        <v>16</v>
      </c>
      <c r="L18" s="14">
        <f t="shared" si="0"/>
        <v>924.0730459999977</v>
      </c>
      <c r="M18" s="14">
        <f t="shared" si="0"/>
        <v>924.0730459999977</v>
      </c>
    </row>
    <row r="19" spans="1:13" x14ac:dyDescent="0.2">
      <c r="A19" s="22">
        <v>17</v>
      </c>
      <c r="B19" s="20">
        <f>'Barema''s aan 100%'!D20*'Verzorgende C1-C2'!$P$6</f>
        <v>34805.68</v>
      </c>
      <c r="C19" s="20">
        <f t="shared" si="1"/>
        <v>34805.68</v>
      </c>
      <c r="D19" s="20">
        <f t="shared" si="2"/>
        <v>34805.68</v>
      </c>
      <c r="F19" s="22">
        <v>17</v>
      </c>
      <c r="G19" s="20">
        <f>'Verzorgende D1-D2-D3'!G19</f>
        <v>34833.595576</v>
      </c>
      <c r="H19" s="20">
        <f>'Verzorgende D1-D2-D3'!H19</f>
        <v>34833.595576</v>
      </c>
      <c r="I19" s="20">
        <f>'Verzorgende D1-D2-D3'!I19</f>
        <v>34833.595576</v>
      </c>
      <c r="K19" s="22">
        <v>17</v>
      </c>
      <c r="L19" s="14">
        <f t="shared" si="0"/>
        <v>27.915575999999419</v>
      </c>
      <c r="M19" s="14">
        <f t="shared" si="0"/>
        <v>27.915575999999419</v>
      </c>
    </row>
    <row r="20" spans="1:13" x14ac:dyDescent="0.2">
      <c r="A20" s="22">
        <v>18</v>
      </c>
      <c r="B20" s="20">
        <f>'Barema''s aan 100%'!D21*'Verzorgende C1-C2'!$P$6</f>
        <v>34805.68</v>
      </c>
      <c r="C20" s="20">
        <f t="shared" si="1"/>
        <v>34805.68</v>
      </c>
      <c r="D20" s="20">
        <f t="shared" si="2"/>
        <v>34805.68</v>
      </c>
      <c r="F20" s="22">
        <v>18</v>
      </c>
      <c r="G20" s="20">
        <f>'Verzorgende D1-D2-D3'!G20</f>
        <v>34990.913698000004</v>
      </c>
      <c r="H20" s="20">
        <f>'Verzorgende D1-D2-D3'!H20</f>
        <v>34990.913698000004</v>
      </c>
      <c r="I20" s="20">
        <f>'Verzorgende D1-D2-D3'!I20</f>
        <v>34990.913698000004</v>
      </c>
      <c r="K20" s="22">
        <v>18</v>
      </c>
      <c r="L20" s="14">
        <f t="shared" si="0"/>
        <v>185.23369800000364</v>
      </c>
      <c r="M20" s="14">
        <f t="shared" si="0"/>
        <v>185.23369800000364</v>
      </c>
    </row>
    <row r="21" spans="1:13" x14ac:dyDescent="0.2">
      <c r="A21" s="22">
        <v>19</v>
      </c>
      <c r="B21" s="20">
        <f>'Barema''s aan 100%'!D22*'Verzorgende C1-C2'!$P$6</f>
        <v>35871.160000000003</v>
      </c>
      <c r="C21" s="20">
        <f t="shared" si="1"/>
        <v>35871.160000000003</v>
      </c>
      <c r="D21" s="20">
        <f t="shared" si="2"/>
        <v>35871.160000000003</v>
      </c>
      <c r="F21" s="22">
        <v>19</v>
      </c>
      <c r="G21" s="20">
        <f>'Verzorgende D1-D2-D3'!G21</f>
        <v>35871.160000000003</v>
      </c>
      <c r="H21" s="20">
        <f>'Verzorgende D1-D2-D3'!H21</f>
        <v>35871.160000000003</v>
      </c>
      <c r="I21" s="20">
        <f>'Verzorgende D1-D2-D3'!I21</f>
        <v>35871.160000000003</v>
      </c>
      <c r="K21" s="22">
        <v>19</v>
      </c>
      <c r="L21" s="14">
        <f t="shared" si="0"/>
        <v>0</v>
      </c>
      <c r="M21" s="14">
        <f t="shared" si="0"/>
        <v>0</v>
      </c>
    </row>
    <row r="22" spans="1:13" x14ac:dyDescent="0.2">
      <c r="A22" s="22">
        <v>20</v>
      </c>
      <c r="B22" s="20">
        <f>'Barema''s aan 100%'!D23*'Verzorgende C1-C2'!$P$6</f>
        <v>35871.160000000003</v>
      </c>
      <c r="C22" s="20">
        <f t="shared" si="1"/>
        <v>35871.160000000003</v>
      </c>
      <c r="D22" s="20">
        <f t="shared" si="2"/>
        <v>35871.160000000003</v>
      </c>
      <c r="F22" s="22">
        <v>20</v>
      </c>
      <c r="G22" s="20">
        <f>'Verzorgende D1-D2-D3'!G22</f>
        <v>35871.160000000003</v>
      </c>
      <c r="H22" s="20">
        <f>'Verzorgende D1-D2-D3'!H22</f>
        <v>35871.160000000003</v>
      </c>
      <c r="I22" s="20">
        <f>'Verzorgende D1-D2-D3'!I22</f>
        <v>35871.160000000003</v>
      </c>
      <c r="K22" s="22">
        <v>20</v>
      </c>
      <c r="L22" s="14">
        <f t="shared" si="0"/>
        <v>0</v>
      </c>
      <c r="M22" s="14">
        <f t="shared" si="0"/>
        <v>0</v>
      </c>
    </row>
    <row r="23" spans="1:13" x14ac:dyDescent="0.2">
      <c r="A23" s="22">
        <v>21</v>
      </c>
      <c r="B23" s="20">
        <f>'Barema''s aan 100%'!D24*'Verzorgende C1-C2'!$P$6</f>
        <v>36847.85</v>
      </c>
      <c r="C23" s="20">
        <f t="shared" si="1"/>
        <v>36847.85</v>
      </c>
      <c r="D23" s="20">
        <f t="shared" si="2"/>
        <v>36847.85</v>
      </c>
      <c r="F23" s="22">
        <v>21</v>
      </c>
      <c r="G23" s="20">
        <f>'Verzorgende D1-D2-D3'!G23</f>
        <v>36847.85</v>
      </c>
      <c r="H23" s="20">
        <f>'Verzorgende D1-D2-D3'!H23</f>
        <v>36847.85</v>
      </c>
      <c r="I23" s="20">
        <f>'Verzorgende D1-D2-D3'!I23</f>
        <v>36847.85</v>
      </c>
      <c r="K23" s="22">
        <v>21</v>
      </c>
      <c r="L23" s="14">
        <f t="shared" si="0"/>
        <v>0</v>
      </c>
      <c r="M23" s="14">
        <f t="shared" si="0"/>
        <v>0</v>
      </c>
    </row>
    <row r="24" spans="1:13" x14ac:dyDescent="0.2">
      <c r="A24" s="22">
        <v>22</v>
      </c>
      <c r="B24" s="20">
        <f>'Barema''s aan 100%'!D25*'Verzorgende C1-C2'!$P$6</f>
        <v>36847.85</v>
      </c>
      <c r="C24" s="20">
        <f t="shared" si="1"/>
        <v>36847.85</v>
      </c>
      <c r="D24" s="20">
        <f t="shared" si="2"/>
        <v>36847.85</v>
      </c>
      <c r="F24" s="22">
        <v>22</v>
      </c>
      <c r="G24" s="20">
        <f>'Verzorgende D1-D2-D3'!G24</f>
        <v>36847.85</v>
      </c>
      <c r="H24" s="20">
        <f>'Verzorgende D1-D2-D3'!H24</f>
        <v>36847.85</v>
      </c>
      <c r="I24" s="20">
        <f>'Verzorgende D1-D2-D3'!I24</f>
        <v>36847.85</v>
      </c>
      <c r="K24" s="22">
        <v>22</v>
      </c>
      <c r="L24" s="14">
        <f t="shared" si="0"/>
        <v>0</v>
      </c>
      <c r="M24" s="14">
        <f t="shared" si="0"/>
        <v>0</v>
      </c>
    </row>
    <row r="25" spans="1:13" x14ac:dyDescent="0.2">
      <c r="A25" s="22">
        <v>23</v>
      </c>
      <c r="B25" s="20">
        <f>'Barema''s aan 100%'!D26*'Verzorgende C1-C2'!$P$6</f>
        <v>37913.33</v>
      </c>
      <c r="C25" s="20">
        <f t="shared" si="1"/>
        <v>37913.33</v>
      </c>
      <c r="D25" s="20">
        <f t="shared" si="2"/>
        <v>37913.33</v>
      </c>
      <c r="F25" s="22">
        <v>23</v>
      </c>
      <c r="G25" s="20">
        <f>'Verzorgende D1-D2-D3'!G25</f>
        <v>37913.33</v>
      </c>
      <c r="H25" s="20">
        <f>'Verzorgende D1-D2-D3'!H25</f>
        <v>37913.33</v>
      </c>
      <c r="I25" s="20">
        <f>'Verzorgende D1-D2-D3'!I25</f>
        <v>37913.33</v>
      </c>
      <c r="K25" s="22">
        <v>23</v>
      </c>
      <c r="L25" s="14">
        <f t="shared" si="0"/>
        <v>0</v>
      </c>
      <c r="M25" s="14">
        <f t="shared" si="0"/>
        <v>0</v>
      </c>
    </row>
    <row r="26" spans="1:13" x14ac:dyDescent="0.2">
      <c r="A26" s="22">
        <v>24</v>
      </c>
      <c r="B26" s="20">
        <f>'Barema''s aan 100%'!D27*'Verzorgende C1-C2'!$P$6</f>
        <v>37913.33</v>
      </c>
      <c r="C26" s="20">
        <f t="shared" si="1"/>
        <v>37913.33</v>
      </c>
      <c r="D26" s="20">
        <f t="shared" si="2"/>
        <v>37913.33</v>
      </c>
      <c r="F26" s="22">
        <v>24</v>
      </c>
      <c r="G26" s="20">
        <f>'Verzorgende D1-D2-D3'!G26</f>
        <v>37913.33</v>
      </c>
      <c r="H26" s="20">
        <f>'Verzorgende D1-D2-D3'!H26</f>
        <v>37913.33</v>
      </c>
      <c r="I26" s="20">
        <f>'Verzorgende D1-D2-D3'!I26</f>
        <v>37913.33</v>
      </c>
      <c r="K26" s="22">
        <v>24</v>
      </c>
      <c r="L26" s="14">
        <f t="shared" si="0"/>
        <v>0</v>
      </c>
      <c r="M26" s="14">
        <f t="shared" si="0"/>
        <v>0</v>
      </c>
    </row>
    <row r="27" spans="1:13" x14ac:dyDescent="0.2">
      <c r="A27" s="22">
        <v>25</v>
      </c>
      <c r="B27" s="20">
        <f>'Barema''s aan 100%'!D28*'Verzorgende C1-C2'!$P$6</f>
        <v>38978.81</v>
      </c>
      <c r="C27" s="20">
        <f t="shared" si="1"/>
        <v>38978.81</v>
      </c>
      <c r="D27" s="20">
        <f t="shared" si="2"/>
        <v>38978.81</v>
      </c>
      <c r="F27" s="22">
        <v>25</v>
      </c>
      <c r="G27" s="20">
        <f>'Verzorgende D1-D2-D3'!G27</f>
        <v>38978.81</v>
      </c>
      <c r="H27" s="20">
        <f>'Verzorgende D1-D2-D3'!H27</f>
        <v>38978.81</v>
      </c>
      <c r="I27" s="20">
        <f>'Verzorgende D1-D2-D3'!I27</f>
        <v>38978.81</v>
      </c>
      <c r="K27" s="22">
        <v>25</v>
      </c>
      <c r="L27" s="14">
        <f t="shared" si="0"/>
        <v>0</v>
      </c>
      <c r="M27" s="14">
        <f t="shared" si="0"/>
        <v>0</v>
      </c>
    </row>
    <row r="28" spans="1:13" x14ac:dyDescent="0.2">
      <c r="A28" s="22">
        <v>26</v>
      </c>
      <c r="B28" s="20">
        <f>'Barema''s aan 100%'!D29*'Verzorgende C1-C2'!$P$6</f>
        <v>38978.81</v>
      </c>
      <c r="C28" s="20">
        <f t="shared" si="1"/>
        <v>38978.81</v>
      </c>
      <c r="D28" s="20">
        <f t="shared" si="2"/>
        <v>38978.81</v>
      </c>
      <c r="F28" s="22">
        <v>26</v>
      </c>
      <c r="G28" s="20">
        <f>'Verzorgende D1-D2-D3'!G28</f>
        <v>38978.81</v>
      </c>
      <c r="H28" s="20">
        <f>'Verzorgende D1-D2-D3'!H28</f>
        <v>38978.81</v>
      </c>
      <c r="I28" s="20">
        <f>'Verzorgende D1-D2-D3'!I28</f>
        <v>38978.81</v>
      </c>
      <c r="K28" s="22">
        <v>26</v>
      </c>
      <c r="L28" s="14">
        <f t="shared" si="0"/>
        <v>0</v>
      </c>
      <c r="M28" s="14">
        <f t="shared" si="0"/>
        <v>0</v>
      </c>
    </row>
    <row r="29" spans="1:13" x14ac:dyDescent="0.2">
      <c r="A29" s="22">
        <v>27</v>
      </c>
      <c r="B29" s="20">
        <f>'Barema''s aan 100%'!D30*'Verzorgende C1-C2'!$P$6</f>
        <v>40488.239999999998</v>
      </c>
      <c r="C29" s="20">
        <f t="shared" si="1"/>
        <v>40488.239999999998</v>
      </c>
      <c r="D29" s="20">
        <f t="shared" si="2"/>
        <v>40488.239999999998</v>
      </c>
      <c r="F29" s="22">
        <v>27</v>
      </c>
      <c r="G29" s="20">
        <f>'Verzorgende D1-D2-D3'!G29</f>
        <v>40488.239999999998</v>
      </c>
      <c r="H29" s="20">
        <f>'Verzorgende D1-D2-D3'!H29</f>
        <v>40488.239999999998</v>
      </c>
      <c r="I29" s="20">
        <f>'Verzorgende D1-D2-D3'!I29</f>
        <v>40488.239999999998</v>
      </c>
      <c r="K29" s="22">
        <v>27</v>
      </c>
      <c r="L29" s="14">
        <f t="shared" si="0"/>
        <v>0</v>
      </c>
      <c r="M29" s="14">
        <f t="shared" si="0"/>
        <v>0</v>
      </c>
    </row>
    <row r="30" spans="1:13" x14ac:dyDescent="0.2">
      <c r="A30" s="22">
        <v>28</v>
      </c>
      <c r="B30" s="20">
        <f>'Barema''s aan 100%'!D31*'Verzorgende C1-C2'!$P$6</f>
        <v>40488.239999999998</v>
      </c>
      <c r="C30" s="20">
        <f t="shared" si="1"/>
        <v>40488.239999999998</v>
      </c>
      <c r="D30" s="20">
        <f t="shared" si="2"/>
        <v>40488.239999999998</v>
      </c>
      <c r="F30" s="22">
        <v>28</v>
      </c>
      <c r="G30" s="20">
        <f>'Verzorgende D1-D2-D3'!G30</f>
        <v>40488.239999999998</v>
      </c>
      <c r="H30" s="20">
        <f>'Verzorgende D1-D2-D3'!H30</f>
        <v>40488.239999999998</v>
      </c>
      <c r="I30" s="20">
        <f>'Verzorgende D1-D2-D3'!I30</f>
        <v>40488.239999999998</v>
      </c>
      <c r="K30" s="22">
        <v>28</v>
      </c>
      <c r="L30" s="14">
        <f t="shared" si="0"/>
        <v>0</v>
      </c>
      <c r="M30" s="14">
        <f t="shared" si="0"/>
        <v>0</v>
      </c>
    </row>
    <row r="31" spans="1:13" x14ac:dyDescent="0.2">
      <c r="A31" s="22">
        <v>29</v>
      </c>
      <c r="B31" s="20">
        <f>'Barema''s aan 100%'!D32*'Verzorgende C1-C2'!$P$6</f>
        <v>40488.239999999998</v>
      </c>
      <c r="C31" s="20">
        <f t="shared" si="1"/>
        <v>40488.239999999998</v>
      </c>
      <c r="D31" s="20">
        <f t="shared" si="2"/>
        <v>40488.239999999998</v>
      </c>
      <c r="F31" s="22">
        <v>29</v>
      </c>
      <c r="G31" s="20">
        <f>'Verzorgende D1-D2-D3'!G31</f>
        <v>40488.239999999998</v>
      </c>
      <c r="H31" s="20">
        <f>'Verzorgende D1-D2-D3'!H31</f>
        <v>40488.239999999998</v>
      </c>
      <c r="I31" s="20">
        <f>'Verzorgende D1-D2-D3'!I31</f>
        <v>40488.239999999998</v>
      </c>
      <c r="K31" s="22">
        <v>29</v>
      </c>
      <c r="L31" s="14">
        <f t="shared" si="0"/>
        <v>0</v>
      </c>
      <c r="M31" s="14">
        <f t="shared" si="0"/>
        <v>0</v>
      </c>
    </row>
    <row r="32" spans="1:13" x14ac:dyDescent="0.2">
      <c r="A32" s="22">
        <v>30</v>
      </c>
      <c r="B32" s="20">
        <f>'Barema''s aan 100%'!D33*'Verzorgende C1-C2'!$P$6</f>
        <v>40488.239999999998</v>
      </c>
      <c r="C32" s="20">
        <f t="shared" si="1"/>
        <v>40488.239999999998</v>
      </c>
      <c r="D32" s="20">
        <f t="shared" si="2"/>
        <v>40488.239999999998</v>
      </c>
      <c r="F32" s="22">
        <v>30</v>
      </c>
      <c r="G32" s="20">
        <f>'Verzorgende D1-D2-D3'!G32</f>
        <v>40488.239999999998</v>
      </c>
      <c r="H32" s="20">
        <f>'Verzorgende D1-D2-D3'!H32</f>
        <v>40488.239999999998</v>
      </c>
      <c r="I32" s="20">
        <f>'Verzorgende D1-D2-D3'!I32</f>
        <v>40488.239999999998</v>
      </c>
      <c r="K32" s="22">
        <v>30</v>
      </c>
      <c r="L32" s="14">
        <f t="shared" si="0"/>
        <v>0</v>
      </c>
      <c r="M32" s="14">
        <f t="shared" si="0"/>
        <v>0</v>
      </c>
    </row>
    <row r="33" spans="1:13" x14ac:dyDescent="0.2">
      <c r="A33" s="22">
        <v>31</v>
      </c>
      <c r="B33" s="20">
        <f>'Barema''s aan 100%'!D34*'Verzorgende C1-C2'!$P$6</f>
        <v>40488.239999999998</v>
      </c>
      <c r="C33" s="20">
        <f t="shared" si="1"/>
        <v>40488.239999999998</v>
      </c>
      <c r="D33" s="20">
        <f t="shared" si="2"/>
        <v>40488.239999999998</v>
      </c>
      <c r="F33" s="22">
        <v>31</v>
      </c>
      <c r="G33" s="20">
        <f>'Verzorgende D1-D2-D3'!G33</f>
        <v>40488.239999999998</v>
      </c>
      <c r="H33" s="20">
        <f>'Verzorgende D1-D2-D3'!H33</f>
        <v>40488.239999999998</v>
      </c>
      <c r="I33" s="20">
        <f>'Verzorgende D1-D2-D3'!I33</f>
        <v>40488.239999999998</v>
      </c>
      <c r="K33" s="22">
        <v>31</v>
      </c>
      <c r="L33" s="14">
        <f t="shared" si="0"/>
        <v>0</v>
      </c>
      <c r="M33" s="14">
        <f t="shared" si="0"/>
        <v>0</v>
      </c>
    </row>
    <row r="34" spans="1:13" x14ac:dyDescent="0.2">
      <c r="A34" s="22">
        <v>32</v>
      </c>
      <c r="B34" s="20">
        <f>'Barema''s aan 100%'!D35*'Verzorgende C1-C2'!$P$6</f>
        <v>40488.239999999998</v>
      </c>
      <c r="C34" s="20">
        <f t="shared" si="1"/>
        <v>40488.239999999998</v>
      </c>
      <c r="D34" s="20">
        <f t="shared" si="2"/>
        <v>40488.239999999998</v>
      </c>
      <c r="F34" s="22">
        <v>32</v>
      </c>
      <c r="G34" s="20">
        <f>'Verzorgende D1-D2-D3'!G34</f>
        <v>40488.239999999998</v>
      </c>
      <c r="H34" s="20">
        <f>'Verzorgende D1-D2-D3'!H34</f>
        <v>40488.239999999998</v>
      </c>
      <c r="I34" s="20">
        <f>'Verzorgende D1-D2-D3'!I34</f>
        <v>40488.239999999998</v>
      </c>
      <c r="K34" s="22">
        <v>32</v>
      </c>
      <c r="L34" s="14">
        <f t="shared" si="0"/>
        <v>0</v>
      </c>
      <c r="M34" s="14">
        <f t="shared" si="0"/>
        <v>0</v>
      </c>
    </row>
    <row r="35" spans="1:13" x14ac:dyDescent="0.2">
      <c r="A35" s="22">
        <v>33</v>
      </c>
      <c r="B35" s="20">
        <f>'Barema''s aan 100%'!D36*'Verzorgende C1-C2'!$P$6</f>
        <v>40488.239999999998</v>
      </c>
      <c r="C35" s="20">
        <f t="shared" si="1"/>
        <v>40488.239999999998</v>
      </c>
      <c r="D35" s="20">
        <f t="shared" si="2"/>
        <v>40488.239999999998</v>
      </c>
      <c r="F35" s="22">
        <v>33</v>
      </c>
      <c r="G35" s="20">
        <f>'Verzorgende D1-D2-D3'!G35</f>
        <v>40488.239999999998</v>
      </c>
      <c r="H35" s="20">
        <f>'Verzorgende D1-D2-D3'!H35</f>
        <v>40488.239999999998</v>
      </c>
      <c r="I35" s="20">
        <f>'Verzorgende D1-D2-D3'!I35</f>
        <v>40488.239999999998</v>
      </c>
      <c r="K35" s="22">
        <v>33</v>
      </c>
      <c r="L35" s="14">
        <f t="shared" si="0"/>
        <v>0</v>
      </c>
      <c r="M35" s="14">
        <f t="shared" si="0"/>
        <v>0</v>
      </c>
    </row>
    <row r="36" spans="1:13" x14ac:dyDescent="0.2">
      <c r="A36" s="22">
        <v>34</v>
      </c>
      <c r="B36" s="20">
        <f>'Barema''s aan 100%'!D37*'Verzorgende C1-C2'!$P$6</f>
        <v>40488.239999999998</v>
      </c>
      <c r="C36" s="20">
        <f t="shared" si="1"/>
        <v>40488.239999999998</v>
      </c>
      <c r="D36" s="20">
        <f t="shared" si="2"/>
        <v>40488.239999999998</v>
      </c>
      <c r="F36" s="22">
        <v>34</v>
      </c>
      <c r="G36" s="20">
        <f>'Verzorgende D1-D2-D3'!G36</f>
        <v>40488.239999999998</v>
      </c>
      <c r="H36" s="20">
        <f>'Verzorgende D1-D2-D3'!H36</f>
        <v>40488.239999999998</v>
      </c>
      <c r="I36" s="20">
        <f>'Verzorgende D1-D2-D3'!I36</f>
        <v>40488.239999999998</v>
      </c>
      <c r="K36" s="22">
        <v>34</v>
      </c>
      <c r="L36" s="14">
        <f t="shared" si="0"/>
        <v>0</v>
      </c>
      <c r="M36" s="14">
        <f t="shared" si="0"/>
        <v>0</v>
      </c>
    </row>
    <row r="37" spans="1:13" x14ac:dyDescent="0.2">
      <c r="A37" s="22">
        <v>35</v>
      </c>
      <c r="B37" s="20">
        <f>'Barema''s aan 100%'!D38*'Verzorgende C1-C2'!$P$6</f>
        <v>40488.239999999998</v>
      </c>
      <c r="C37" s="20">
        <f t="shared" si="1"/>
        <v>40488.239999999998</v>
      </c>
      <c r="D37" s="20">
        <f t="shared" si="2"/>
        <v>40488.239999999998</v>
      </c>
      <c r="F37" s="22">
        <v>35</v>
      </c>
      <c r="G37" s="20">
        <f>'Verzorgende D1-D2-D3'!G37</f>
        <v>40488.239999999998</v>
      </c>
      <c r="H37" s="20">
        <f>'Verzorgende D1-D2-D3'!H37</f>
        <v>40488.239999999998</v>
      </c>
      <c r="I37" s="20">
        <f>'Verzorgende D1-D2-D3'!I37</f>
        <v>40488.239999999998</v>
      </c>
      <c r="K37" s="22">
        <v>35</v>
      </c>
      <c r="L37" s="14">
        <f t="shared" si="0"/>
        <v>0</v>
      </c>
      <c r="M37" s="14">
        <f t="shared" si="0"/>
        <v>0</v>
      </c>
    </row>
    <row r="38" spans="1:13" x14ac:dyDescent="0.2">
      <c r="A38" s="22">
        <v>36</v>
      </c>
      <c r="B38" s="20">
        <f>'Barema''s aan 100%'!D39*'Verzorgende C1-C2'!$P$6</f>
        <v>40488.239999999998</v>
      </c>
      <c r="C38" s="20">
        <f t="shared" si="1"/>
        <v>40488.239999999998</v>
      </c>
      <c r="D38" s="20">
        <f t="shared" si="2"/>
        <v>40488.239999999998</v>
      </c>
      <c r="F38" s="22">
        <v>36</v>
      </c>
      <c r="G38" s="20">
        <f>'Verzorgende D1-D2-D3'!G38</f>
        <v>40488.239999999998</v>
      </c>
      <c r="H38" s="20">
        <f>'Verzorgende D1-D2-D3'!H38</f>
        <v>40488.239999999998</v>
      </c>
      <c r="I38" s="20">
        <f>'Verzorgende D1-D2-D3'!I38</f>
        <v>40488.239999999998</v>
      </c>
      <c r="K38" s="22">
        <v>36</v>
      </c>
      <c r="L38" s="14">
        <f t="shared" si="0"/>
        <v>0</v>
      </c>
      <c r="M38" s="14">
        <f t="shared" si="0"/>
        <v>0</v>
      </c>
    </row>
    <row r="39" spans="1:13" x14ac:dyDescent="0.2">
      <c r="A39" s="22">
        <v>37</v>
      </c>
      <c r="B39" s="20">
        <f>'Barema''s aan 100%'!D40*'Verzorgende C1-C2'!$P$6</f>
        <v>40488.239999999998</v>
      </c>
      <c r="C39" s="20">
        <f t="shared" si="1"/>
        <v>40488.239999999998</v>
      </c>
      <c r="D39" s="20">
        <f t="shared" si="2"/>
        <v>40488.239999999998</v>
      </c>
      <c r="F39" s="22">
        <v>37</v>
      </c>
      <c r="G39" s="20">
        <f>'Verzorgende D1-D2-D3'!G39</f>
        <v>40488.239999999998</v>
      </c>
      <c r="H39" s="20">
        <f>'Verzorgende D1-D2-D3'!H39</f>
        <v>40488.239999999998</v>
      </c>
      <c r="I39" s="20">
        <f>'Verzorgende D1-D2-D3'!I39</f>
        <v>40488.239999999998</v>
      </c>
      <c r="K39" s="22">
        <v>37</v>
      </c>
      <c r="L39" s="14">
        <f t="shared" si="0"/>
        <v>0</v>
      </c>
      <c r="M39" s="14">
        <f t="shared" si="0"/>
        <v>0</v>
      </c>
    </row>
    <row r="40" spans="1:13" x14ac:dyDescent="0.2">
      <c r="A40" s="22">
        <v>38</v>
      </c>
      <c r="B40" s="20">
        <f>'Barema''s aan 100%'!D41*'Verzorgende C1-C2'!$P$6</f>
        <v>40488.239999999998</v>
      </c>
      <c r="C40" s="20">
        <f t="shared" si="1"/>
        <v>40488.239999999998</v>
      </c>
      <c r="D40" s="20">
        <f t="shared" si="2"/>
        <v>40488.239999999998</v>
      </c>
      <c r="F40" s="22">
        <v>38</v>
      </c>
      <c r="G40" s="20">
        <f>'Verzorgende D1-D2-D3'!G40</f>
        <v>40488.239999999998</v>
      </c>
      <c r="H40" s="20">
        <f>'Verzorgende D1-D2-D3'!H40</f>
        <v>40488.239999999998</v>
      </c>
      <c r="I40" s="20">
        <f>'Verzorgende D1-D2-D3'!I40</f>
        <v>40488.239999999998</v>
      </c>
      <c r="K40" s="22">
        <v>38</v>
      </c>
      <c r="L40" s="14">
        <f t="shared" si="0"/>
        <v>0</v>
      </c>
      <c r="M40" s="14">
        <f t="shared" si="0"/>
        <v>0</v>
      </c>
    </row>
    <row r="41" spans="1:13" x14ac:dyDescent="0.2">
      <c r="A41" s="22">
        <v>39</v>
      </c>
      <c r="B41" s="20">
        <f>'Barema''s aan 100%'!D42*'Verzorgende C1-C2'!$P$6</f>
        <v>40488.239999999998</v>
      </c>
      <c r="C41" s="20">
        <f t="shared" si="1"/>
        <v>40488.239999999998</v>
      </c>
      <c r="D41" s="20">
        <f t="shared" si="2"/>
        <v>40488.239999999998</v>
      </c>
      <c r="F41" s="22">
        <v>39</v>
      </c>
      <c r="G41" s="20">
        <f>'Verzorgende D1-D2-D3'!G41</f>
        <v>40488.239999999998</v>
      </c>
      <c r="H41" s="20">
        <f>'Verzorgende D1-D2-D3'!H41</f>
        <v>40488.239999999998</v>
      </c>
      <c r="I41" s="20">
        <f>'Verzorgende D1-D2-D3'!I41</f>
        <v>40488.239999999998</v>
      </c>
      <c r="K41" s="22">
        <v>39</v>
      </c>
      <c r="L41" s="14">
        <f t="shared" si="0"/>
        <v>0</v>
      </c>
      <c r="M41" s="14">
        <f t="shared" si="0"/>
        <v>0</v>
      </c>
    </row>
    <row r="42" spans="1:13" x14ac:dyDescent="0.2">
      <c r="A42" s="22">
        <v>40</v>
      </c>
      <c r="B42" s="20">
        <f>'Barema''s aan 100%'!D43*'Verzorgende C1-C2'!$P$6</f>
        <v>40488.239999999998</v>
      </c>
      <c r="C42" s="20">
        <f t="shared" si="1"/>
        <v>40488.239999999998</v>
      </c>
      <c r="D42" s="20">
        <f t="shared" si="2"/>
        <v>40488.239999999998</v>
      </c>
      <c r="F42" s="22">
        <v>40</v>
      </c>
      <c r="G42" s="20">
        <f>'Verzorgende D1-D2-D3'!G42</f>
        <v>40488.239999999998</v>
      </c>
      <c r="H42" s="20">
        <f>'Verzorgende D1-D2-D3'!H42</f>
        <v>40488.239999999998</v>
      </c>
      <c r="I42" s="20">
        <f>'Verzorgende D1-D2-D3'!I42</f>
        <v>40488.239999999998</v>
      </c>
      <c r="K42" s="22">
        <v>40</v>
      </c>
      <c r="L42" s="14">
        <f t="shared" si="0"/>
        <v>0</v>
      </c>
      <c r="M42" s="14">
        <f t="shared" si="0"/>
        <v>0</v>
      </c>
    </row>
    <row r="43" spans="1:13" x14ac:dyDescent="0.2">
      <c r="A43" s="22">
        <v>41</v>
      </c>
      <c r="B43" s="20">
        <f>'Barema''s aan 100%'!D44*'Verzorgende C1-C2'!$P$6</f>
        <v>40488.239999999998</v>
      </c>
      <c r="C43" s="20">
        <f t="shared" si="1"/>
        <v>40488.239999999998</v>
      </c>
      <c r="D43" s="20">
        <f t="shared" si="2"/>
        <v>40488.239999999998</v>
      </c>
      <c r="F43" s="22">
        <v>41</v>
      </c>
      <c r="G43" s="20">
        <f>'Verzorgende D1-D2-D3'!G43</f>
        <v>40488.239999999998</v>
      </c>
      <c r="H43" s="20">
        <f>'Verzorgende D1-D2-D3'!H43</f>
        <v>40488.239999999998</v>
      </c>
      <c r="I43" s="20">
        <f>'Verzorgende D1-D2-D3'!I43</f>
        <v>40488.239999999998</v>
      </c>
      <c r="K43" s="22">
        <v>41</v>
      </c>
      <c r="L43" s="14">
        <f t="shared" si="0"/>
        <v>0</v>
      </c>
      <c r="M43" s="14">
        <f t="shared" si="0"/>
        <v>0</v>
      </c>
    </row>
    <row r="44" spans="1:13" x14ac:dyDescent="0.2">
      <c r="A44" s="22">
        <v>42</v>
      </c>
      <c r="B44" s="20">
        <f>'Barema''s aan 100%'!D45*'Verzorgende C1-C2'!$P$6</f>
        <v>40488.239999999998</v>
      </c>
      <c r="C44" s="20">
        <f t="shared" si="1"/>
        <v>40488.239999999998</v>
      </c>
      <c r="D44" s="20">
        <f t="shared" si="2"/>
        <v>40488.239999999998</v>
      </c>
      <c r="F44" s="22">
        <v>42</v>
      </c>
      <c r="G44" s="20">
        <f>'Verzorgende D1-D2-D3'!G44</f>
        <v>40488.239999999998</v>
      </c>
      <c r="H44" s="20">
        <f>'Verzorgende D1-D2-D3'!H44</f>
        <v>40488.239999999998</v>
      </c>
      <c r="I44" s="20">
        <f>'Verzorgende D1-D2-D3'!I44</f>
        <v>40488.239999999998</v>
      </c>
      <c r="K44" s="22">
        <v>42</v>
      </c>
      <c r="L44" s="14">
        <f t="shared" si="0"/>
        <v>0</v>
      </c>
      <c r="M44" s="14">
        <f t="shared" si="0"/>
        <v>0</v>
      </c>
    </row>
    <row r="45" spans="1:13" x14ac:dyDescent="0.2">
      <c r="A45" s="22">
        <v>43</v>
      </c>
      <c r="B45" s="20">
        <f>'Barema''s aan 100%'!D46*'Verzorgende C1-C2'!$P$6</f>
        <v>40488.239999999998</v>
      </c>
      <c r="C45" s="20">
        <f t="shared" si="1"/>
        <v>40488.239999999998</v>
      </c>
      <c r="D45" s="20">
        <f t="shared" si="2"/>
        <v>40488.239999999998</v>
      </c>
      <c r="F45" s="22">
        <v>43</v>
      </c>
      <c r="G45" s="20">
        <f>'Verzorgende D1-D2-D3'!G45</f>
        <v>40488.239999999998</v>
      </c>
      <c r="H45" s="20">
        <f>'Verzorgende D1-D2-D3'!H45</f>
        <v>40488.239999999998</v>
      </c>
      <c r="I45" s="20">
        <f>'Verzorgende D1-D2-D3'!I45</f>
        <v>40488.239999999998</v>
      </c>
      <c r="K45" s="22">
        <v>43</v>
      </c>
      <c r="L45" s="14">
        <f t="shared" si="0"/>
        <v>0</v>
      </c>
      <c r="M45" s="14">
        <f t="shared" si="0"/>
        <v>0</v>
      </c>
    </row>
    <row r="46" spans="1:13" x14ac:dyDescent="0.2">
      <c r="A46" s="22">
        <v>44</v>
      </c>
      <c r="B46" s="20">
        <f>'Barema''s aan 100%'!D47*'Verzorgende C1-C2'!$P$6</f>
        <v>40488.239999999998</v>
      </c>
      <c r="C46" s="20">
        <f t="shared" si="1"/>
        <v>40488.239999999998</v>
      </c>
      <c r="D46" s="20">
        <f t="shared" si="2"/>
        <v>40488.239999999998</v>
      </c>
      <c r="F46" s="22">
        <v>44</v>
      </c>
      <c r="G46" s="20">
        <f>'Verzorgende D1-D2-D3'!G46</f>
        <v>40488.239999999998</v>
      </c>
      <c r="H46" s="20">
        <f>'Verzorgende D1-D2-D3'!H46</f>
        <v>40488.239999999998</v>
      </c>
      <c r="I46" s="20">
        <f>'Verzorgende D1-D2-D3'!I46</f>
        <v>40488.239999999998</v>
      </c>
      <c r="K46" s="22">
        <v>44</v>
      </c>
      <c r="L46" s="14">
        <f t="shared" si="0"/>
        <v>0</v>
      </c>
      <c r="M46" s="14">
        <f t="shared" si="0"/>
        <v>0</v>
      </c>
    </row>
    <row r="47" spans="1:13" x14ac:dyDescent="0.2">
      <c r="A47" s="22">
        <v>45</v>
      </c>
      <c r="B47" s="20">
        <f>'Barema''s aan 100%'!D48*'Verzorgende C1-C2'!$P$6</f>
        <v>40488.239999999998</v>
      </c>
      <c r="C47" s="20">
        <f t="shared" si="1"/>
        <v>40488.239999999998</v>
      </c>
      <c r="D47" s="20">
        <f t="shared" si="2"/>
        <v>40488.239999999998</v>
      </c>
      <c r="F47" s="22">
        <v>45</v>
      </c>
      <c r="G47" s="20">
        <f>'Verzorgende D1-D2-D3'!G47</f>
        <v>40488.239999999998</v>
      </c>
      <c r="H47" s="20">
        <f>'Verzorgende D1-D2-D3'!H47</f>
        <v>40488.239999999998</v>
      </c>
      <c r="I47" s="20">
        <f>'Verzorgende D1-D2-D3'!I47</f>
        <v>40488.239999999998</v>
      </c>
      <c r="K47" s="22">
        <v>45</v>
      </c>
      <c r="L47" s="14">
        <f t="shared" si="0"/>
        <v>0</v>
      </c>
      <c r="M47" s="14">
        <f t="shared" si="0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A2ACC-9CFB-4A23-8AF5-F803AAEC301C}">
  <dimension ref="A1:Q47"/>
  <sheetViews>
    <sheetView topLeftCell="E1" workbookViewId="0">
      <selection activeCell="L1" sqref="L1:M1"/>
    </sheetView>
  </sheetViews>
  <sheetFormatPr defaultColWidth="8.85546875" defaultRowHeight="14.25" x14ac:dyDescent="0.2"/>
  <cols>
    <col min="1" max="1" width="13.5703125" style="23" customWidth="1"/>
    <col min="2" max="2" width="26.28515625" style="1" customWidth="1"/>
    <col min="3" max="4" width="25.28515625" style="1" customWidth="1"/>
    <col min="5" max="5" width="8.85546875" style="1"/>
    <col min="6" max="6" width="13.5703125" style="23" customWidth="1"/>
    <col min="7" max="9" width="24.7109375" style="1" customWidth="1"/>
    <col min="10" max="10" width="8.85546875" style="1"/>
    <col min="11" max="11" width="13.5703125" style="23" customWidth="1"/>
    <col min="12" max="13" width="31.85546875" style="1" customWidth="1"/>
    <col min="14" max="14" width="8.85546875" style="1"/>
    <col min="15" max="17" width="27.28515625" style="1" customWidth="1"/>
    <col min="18" max="16384" width="8.85546875" style="1"/>
  </cols>
  <sheetData>
    <row r="1" spans="1:17" ht="71.25" x14ac:dyDescent="0.2">
      <c r="A1" s="22" t="s">
        <v>16</v>
      </c>
      <c r="B1" s="24" t="s">
        <v>40</v>
      </c>
      <c r="C1" s="24" t="s">
        <v>41</v>
      </c>
      <c r="D1" s="24" t="s">
        <v>42</v>
      </c>
      <c r="F1" s="22" t="s">
        <v>16</v>
      </c>
      <c r="G1" s="24" t="s">
        <v>32</v>
      </c>
      <c r="H1" s="24" t="s">
        <v>33</v>
      </c>
      <c r="I1" s="24" t="s">
        <v>34</v>
      </c>
      <c r="K1" s="22" t="s">
        <v>16</v>
      </c>
      <c r="L1" s="24" t="s">
        <v>30</v>
      </c>
      <c r="M1" s="24" t="s">
        <v>31</v>
      </c>
    </row>
    <row r="2" spans="1:17" x14ac:dyDescent="0.2">
      <c r="A2" s="22">
        <v>0</v>
      </c>
      <c r="B2" s="14">
        <f>'Barema''s aan 100%'!E3*'Verzorgende C1-C2-C3 '!$P$6</f>
        <v>24062.09</v>
      </c>
      <c r="C2" s="4">
        <f>B2+('Barema''s aan 100%'!$I$4*'Verzorgende C1-C2-C3 '!$P$6)</f>
        <v>25340.470662</v>
      </c>
      <c r="D2" s="4">
        <f>B2+('Barema''s aan 100%'!$J$4*'Verzorgende C1-C2-C3 '!$P$6)</f>
        <v>24701.289209999999</v>
      </c>
      <c r="F2" s="22">
        <v>0</v>
      </c>
      <c r="G2" s="20">
        <f>'Verzorgende D1-D2-D3'!G2</f>
        <v>28467.476882000003</v>
      </c>
      <c r="H2" s="4">
        <f>'Verzorgende D1-D2-D3'!H2</f>
        <v>29745.857544000002</v>
      </c>
      <c r="I2" s="4">
        <f>'Verzorgende D1-D2-D3'!I2</f>
        <v>29106.676092000002</v>
      </c>
      <c r="K2" s="22">
        <v>0</v>
      </c>
      <c r="L2" s="14">
        <f>H2-C2</f>
        <v>4405.3868820000025</v>
      </c>
      <c r="M2" s="14">
        <f>I2-D2</f>
        <v>4405.3868820000025</v>
      </c>
    </row>
    <row r="3" spans="1:17" ht="22.9" customHeight="1" x14ac:dyDescent="0.2">
      <c r="A3" s="22">
        <v>1</v>
      </c>
      <c r="B3" s="14">
        <f>'Barema''s aan 100%'!E4*'Verzorgende C1-C2-C3 '!$P$6</f>
        <v>25127.57</v>
      </c>
      <c r="C3" s="4">
        <f>B3+('Barema''s aan 100%'!$I$4*'Verzorgende C1-C2-C3 '!$P$6)</f>
        <v>26405.950661999999</v>
      </c>
      <c r="D3" s="4">
        <f>B3+('Barema''s aan 100%'!$J$4*'Verzorgende C1-C2-C3 '!$P$6)</f>
        <v>25766.769209999999</v>
      </c>
      <c r="F3" s="22">
        <v>1</v>
      </c>
      <c r="G3" s="20">
        <f>'Verzorgende D1-D2-D3'!G3</f>
        <v>29065.193403999998</v>
      </c>
      <c r="H3" s="4">
        <f>'Verzorgende D1-D2-D3'!H3</f>
        <v>30343.574065999997</v>
      </c>
      <c r="I3" s="4">
        <f>'Verzorgende D1-D2-D3'!I3</f>
        <v>29704.392613999997</v>
      </c>
      <c r="K3" s="22">
        <v>1</v>
      </c>
      <c r="L3" s="14">
        <f t="shared" ref="L3:M47" si="0">H3-C3</f>
        <v>3937.6234039999981</v>
      </c>
      <c r="M3" s="14">
        <f t="shared" si="0"/>
        <v>3937.6234039999981</v>
      </c>
      <c r="O3" s="24" t="s">
        <v>19</v>
      </c>
      <c r="P3" s="24"/>
      <c r="Q3" s="24"/>
    </row>
    <row r="4" spans="1:17" ht="16.149999999999999" customHeight="1" x14ac:dyDescent="0.2">
      <c r="A4" s="22">
        <v>2</v>
      </c>
      <c r="B4" s="14">
        <f>'Barema''s aan 100%'!E5*'Verzorgende C1-C2-C3 '!$P$6</f>
        <v>25127.57</v>
      </c>
      <c r="C4" s="4">
        <f>B4+('Barema''s aan 100%'!$I$4*'Verzorgende C1-C2-C3 '!$P$6)</f>
        <v>26405.950661999999</v>
      </c>
      <c r="D4" s="4">
        <f>B4+('Barema''s aan 100%'!$J$4*'Verzorgende C1-C2-C3 '!$P$6)</f>
        <v>25766.769209999999</v>
      </c>
      <c r="F4" s="22">
        <v>2</v>
      </c>
      <c r="G4" s="20">
        <f>'Verzorgende D1-D2-D3'!G4</f>
        <v>29629.915561999998</v>
      </c>
      <c r="H4" s="3">
        <f>'Verzorgende D1-D2-D3'!H4</f>
        <v>30269.114771999997</v>
      </c>
      <c r="I4" s="3">
        <f>'Verzorgende D1-D2-D3'!I4</f>
        <v>29949.524045999999</v>
      </c>
      <c r="K4" s="22">
        <v>2</v>
      </c>
      <c r="L4" s="14">
        <f t="shared" si="0"/>
        <v>3863.1641099999979</v>
      </c>
      <c r="M4" s="14">
        <f t="shared" si="0"/>
        <v>4182.7548360000001</v>
      </c>
      <c r="O4" s="24" t="s">
        <v>20</v>
      </c>
      <c r="P4" s="24"/>
      <c r="Q4" s="24"/>
    </row>
    <row r="5" spans="1:17" x14ac:dyDescent="0.2">
      <c r="A5" s="22">
        <v>3</v>
      </c>
      <c r="B5" s="14">
        <f>'Barema''s aan 100%'!E6*'Verzorgende C1-C2-C3 '!$P$6</f>
        <v>26193.05</v>
      </c>
      <c r="C5" s="4">
        <f>B5+('Barema''s aan 100%'!$I$4*'Verzorgende C1-C2-C3 '!$P$6)</f>
        <v>27471.430661999999</v>
      </c>
      <c r="D5" s="4">
        <f>B5+('Barema''s aan 100%'!$J$4*'Verzorgende C1-C2-C3 '!$P$6)</f>
        <v>26832.249209999998</v>
      </c>
      <c r="F5" s="22">
        <v>3</v>
      </c>
      <c r="G5" s="20">
        <f>'Verzorgende D1-D2-D3'!G5</f>
        <v>30162.353676000002</v>
      </c>
      <c r="H5" s="3">
        <f>'Verzorgende D1-D2-D3'!H5</f>
        <v>30801.552886000001</v>
      </c>
      <c r="I5" s="3">
        <f>'Verzorgende D1-D2-D3'!I5</f>
        <v>30481.962160000003</v>
      </c>
      <c r="K5" s="22">
        <v>3</v>
      </c>
      <c r="L5" s="14">
        <f t="shared" si="0"/>
        <v>3330.1222240000025</v>
      </c>
      <c r="M5" s="14">
        <f t="shared" si="0"/>
        <v>3649.7129500000046</v>
      </c>
      <c r="O5" s="1" t="s">
        <v>21</v>
      </c>
      <c r="P5" s="25"/>
      <c r="Q5" s="25" t="s">
        <v>22</v>
      </c>
    </row>
    <row r="6" spans="1:17" x14ac:dyDescent="0.2">
      <c r="A6" s="22">
        <v>4</v>
      </c>
      <c r="B6" s="14">
        <f>'Barema''s aan 100%'!E7*'Verzorgende C1-C2-C3 '!$P$6</f>
        <v>27347.32</v>
      </c>
      <c r="C6" s="4">
        <f>B6+('Barema''s aan 100%'!$I$4*'Verzorgende C1-C2-C3 '!$P$6)</f>
        <v>28625.700661999999</v>
      </c>
      <c r="D6" s="4">
        <f>B6+('Barema''s aan 100%'!$J$4*'Verzorgende C1-C2-C3 '!$P$6)</f>
        <v>27986.519209999999</v>
      </c>
      <c r="F6" s="22">
        <v>4</v>
      </c>
      <c r="G6" s="20">
        <f>'Verzorgende D1-D2-D3'!G6</f>
        <v>30663.71529</v>
      </c>
      <c r="H6" s="3">
        <f>'Verzorgende D1-D2-D3'!H6</f>
        <v>31302.914499999999</v>
      </c>
      <c r="I6" s="3">
        <f>'Verzorgende D1-D2-D3'!I6</f>
        <v>30983.323774</v>
      </c>
      <c r="K6" s="22">
        <v>4</v>
      </c>
      <c r="L6" s="14">
        <f t="shared" si="0"/>
        <v>2677.2138379999997</v>
      </c>
      <c r="M6" s="14">
        <f t="shared" si="0"/>
        <v>2996.8045640000018</v>
      </c>
      <c r="O6" s="1" t="s">
        <v>23</v>
      </c>
      <c r="P6" s="25">
        <v>1.7758</v>
      </c>
    </row>
    <row r="7" spans="1:17" x14ac:dyDescent="0.2">
      <c r="A7" s="22">
        <v>5</v>
      </c>
      <c r="B7" s="14">
        <f>'Barema''s aan 100%'!E8*'Verzorgende C1-C2-C3 '!$P$6</f>
        <v>28412.799999999999</v>
      </c>
      <c r="C7" s="4">
        <f>B7+('Barema''s aan 100%'!$I$4*'Verzorgende C1-C2-C3 '!$P$6)</f>
        <v>29691.180661999999</v>
      </c>
      <c r="D7" s="4">
        <f>B7+('Barema''s aan 100%'!$J$4*'Verzorgende C1-C2-C3 '!$P$6)</f>
        <v>29051.999209999998</v>
      </c>
      <c r="F7" s="22">
        <v>5</v>
      </c>
      <c r="G7" s="20">
        <f>'Verzorgende D1-D2-D3'!G7</f>
        <v>31134.959335999996</v>
      </c>
      <c r="H7" s="3">
        <f>'Verzorgende D1-D2-D3'!H7</f>
        <v>31774.158545999995</v>
      </c>
      <c r="I7" s="3">
        <f>'Verzorgende D1-D2-D3'!I7</f>
        <v>31454.567819999997</v>
      </c>
      <c r="K7" s="22">
        <v>5</v>
      </c>
      <c r="L7" s="14">
        <f t="shared" si="0"/>
        <v>2082.9778839999963</v>
      </c>
      <c r="M7" s="14">
        <f t="shared" si="0"/>
        <v>2402.5686099999984</v>
      </c>
    </row>
    <row r="8" spans="1:17" x14ac:dyDescent="0.2">
      <c r="A8" s="22">
        <v>6</v>
      </c>
      <c r="B8" s="14">
        <f>'Barema''s aan 100%'!E9*'Verzorgende C1-C2-C3 '!$P$6</f>
        <v>28412.799999999999</v>
      </c>
      <c r="C8" s="4">
        <f>B8+('Barema''s aan 100%'!$I$4*'Verzorgende C1-C2-C3 '!$P$6)</f>
        <v>29691.180661999999</v>
      </c>
      <c r="D8" s="4">
        <f>B8+('Barema''s aan 100%'!$J$4*'Verzorgende C1-C2-C3 '!$P$6)</f>
        <v>29051.999209999998</v>
      </c>
      <c r="F8" s="22">
        <v>6</v>
      </c>
      <c r="G8" s="20">
        <f>'Verzorgende D1-D2-D3'!G8</f>
        <v>31577.755066000002</v>
      </c>
      <c r="H8" s="3">
        <f>'Verzorgende D1-D2-D3'!H8</f>
        <v>32216.954276</v>
      </c>
      <c r="I8" s="3">
        <f>'Verzorgende D1-D2-D3'!I8</f>
        <v>31897.363550000002</v>
      </c>
      <c r="K8" s="22">
        <v>6</v>
      </c>
      <c r="L8" s="14">
        <f t="shared" si="0"/>
        <v>2525.7736140000015</v>
      </c>
      <c r="M8" s="14">
        <f t="shared" si="0"/>
        <v>2845.3643400000037</v>
      </c>
    </row>
    <row r="9" spans="1:17" x14ac:dyDescent="0.2">
      <c r="A9" s="22">
        <v>7</v>
      </c>
      <c r="B9" s="14">
        <f>'Barema''s aan 100%'!E10*'Verzorgende C1-C2-C3 '!$P$6</f>
        <v>29478.280000000002</v>
      </c>
      <c r="C9" s="3">
        <f>B9+('Barema''s aan 100%'!I10*'Verzorgende C1-C2-C3 '!$P$6)</f>
        <v>30117.479210000001</v>
      </c>
      <c r="D9" s="3">
        <f>B9+('Barema''s aan 100%'!$J$10*'Verzorgende C1-C2-C3 '!$P$6)</f>
        <v>29797.888484000003</v>
      </c>
      <c r="F9" s="22">
        <v>7</v>
      </c>
      <c r="G9" s="20">
        <f>'Verzorgende D1-D2-D3'!G9</f>
        <v>31993.203476000002</v>
      </c>
      <c r="H9" s="3">
        <f>'Verzorgende D1-D2-D3'!H9</f>
        <v>32632.402686000001</v>
      </c>
      <c r="I9" s="3">
        <f>'Verzorgende D1-D2-D3'!I9</f>
        <v>32312.811960000003</v>
      </c>
      <c r="K9" s="22">
        <v>7</v>
      </c>
      <c r="L9" s="14">
        <f t="shared" si="0"/>
        <v>2514.9234759999999</v>
      </c>
      <c r="M9" s="14">
        <f t="shared" si="0"/>
        <v>2514.9234759999999</v>
      </c>
    </row>
    <row r="10" spans="1:17" x14ac:dyDescent="0.2">
      <c r="A10" s="22">
        <v>8</v>
      </c>
      <c r="B10" s="14">
        <f>'Barema''s aan 100%'!E11*'Verzorgende C1-C2-C3 '!$P$6</f>
        <v>29478.280000000002</v>
      </c>
      <c r="C10" s="3">
        <f>B10+('Barema''s aan 100%'!I11*'Verzorgende C1-C2-C3 '!$P$6)</f>
        <v>30613.369957118004</v>
      </c>
      <c r="D10" s="3">
        <f>B10+('Barema''s aan 100%'!$J$10*'Verzorgende C1-C2-C3 '!$P$6)</f>
        <v>29797.888484000003</v>
      </c>
      <c r="F10" s="22">
        <v>8</v>
      </c>
      <c r="G10" s="20">
        <f>'Verzorgende D1-D2-D3'!G10</f>
        <v>32382.476594</v>
      </c>
      <c r="H10" s="3">
        <f>'Verzorgende D1-D2-D3'!H10</f>
        <v>33021.675803999999</v>
      </c>
      <c r="I10" s="3">
        <f>'Verzorgende D1-D2-D3'!I10</f>
        <v>32702.085078</v>
      </c>
      <c r="K10" s="22">
        <v>8</v>
      </c>
      <c r="L10" s="14">
        <f t="shared" si="0"/>
        <v>2408.3058468819945</v>
      </c>
      <c r="M10" s="14">
        <f t="shared" si="0"/>
        <v>2904.1965939999973</v>
      </c>
    </row>
    <row r="11" spans="1:17" x14ac:dyDescent="0.2">
      <c r="A11" s="22">
        <v>9</v>
      </c>
      <c r="B11" s="14">
        <f>'Barema''s aan 100%'!E12*'Verzorgende C1-C2-C3 '!$P$6</f>
        <v>30543.760000000002</v>
      </c>
      <c r="C11" s="3">
        <f>B11+('Barema''s aan 100%'!I12*'Verzorgende C1-C2-C3 '!$P$6)</f>
        <v>30638.350829759835</v>
      </c>
      <c r="D11" s="3">
        <f>B11+('Barema''s aan 100%'!$J$10*'Verzorgende C1-C2-C3 '!$P$6)</f>
        <v>30863.368484000002</v>
      </c>
      <c r="F11" s="22">
        <v>9</v>
      </c>
      <c r="G11" s="20">
        <f>'Verzorgende D1-D2-D3'!G11</f>
        <v>32746.924028000001</v>
      </c>
      <c r="H11" s="3">
        <f>'Verzorgende D1-D2-D3'!H11</f>
        <v>33386.123238</v>
      </c>
      <c r="I11" s="3">
        <f>'Verzorgende D1-D2-D3'!I11</f>
        <v>33066.532511999998</v>
      </c>
      <c r="K11" s="22">
        <v>9</v>
      </c>
      <c r="L11" s="14">
        <f t="shared" si="0"/>
        <v>2747.7724082401655</v>
      </c>
      <c r="M11" s="14">
        <f t="shared" si="0"/>
        <v>2203.1640279999956</v>
      </c>
    </row>
    <row r="12" spans="1:17" x14ac:dyDescent="0.2">
      <c r="A12" s="22">
        <v>10</v>
      </c>
      <c r="B12" s="14">
        <f>'Barema''s aan 100%'!E13*'Verzorgende C1-C2-C3 '!$P$6</f>
        <v>30543.760000000002</v>
      </c>
      <c r="C12" s="3">
        <f>B12+('Barema''s aan 100%'!I13*'Verzorgende C1-C2-C3 '!$P$6)</f>
        <v>30543.760000000002</v>
      </c>
      <c r="D12" s="3">
        <f>B12+('Barema''s aan 100%'!$J$10*'Verzorgende C1-C2-C3 '!$P$6)</f>
        <v>30863.368484000002</v>
      </c>
      <c r="F12" s="22">
        <v>10</v>
      </c>
      <c r="G12" s="20">
        <f>'Verzorgende D1-D2-D3'!G12</f>
        <v>33087.966417999996</v>
      </c>
      <c r="H12" s="3">
        <f>'Verzorgende D1-D2-D3'!H12</f>
        <v>33727.165627999995</v>
      </c>
      <c r="I12" s="3">
        <f>'Verzorgende D1-D2-D3'!I12</f>
        <v>33407.574901999993</v>
      </c>
      <c r="K12" s="22">
        <v>10</v>
      </c>
      <c r="L12" s="14">
        <f t="shared" si="0"/>
        <v>3183.4056279999932</v>
      </c>
      <c r="M12" s="14">
        <f t="shared" si="0"/>
        <v>2544.2064179999907</v>
      </c>
    </row>
    <row r="13" spans="1:17" x14ac:dyDescent="0.2">
      <c r="A13" s="22">
        <v>11</v>
      </c>
      <c r="B13" s="14">
        <f>'Barema''s aan 100%'!E14*'Verzorgende C1-C2-C3 '!$P$6</f>
        <v>31609.24</v>
      </c>
      <c r="C13" s="3">
        <f>B13+('Barema''s aan 100%'!I14*'Verzorgende C1-C2-C3 '!$P$6)</f>
        <v>31609.24</v>
      </c>
      <c r="D13" s="3">
        <f>B13+('Barema''s aan 100%'!$J$10*'Verzorgende C1-C2-C3 '!$P$6)</f>
        <v>31928.848484000002</v>
      </c>
      <c r="F13" s="22">
        <v>11</v>
      </c>
      <c r="G13" s="20">
        <f>'Verzorgende D1-D2-D3'!G13</f>
        <v>33406.562696000001</v>
      </c>
      <c r="H13" s="20">
        <f>'Verzorgende D1-D2-D3'!H13</f>
        <v>33406.562696000001</v>
      </c>
      <c r="I13" s="20">
        <f>'Verzorgende D1-D2-D3'!I13</f>
        <v>33406.562696000001</v>
      </c>
      <c r="K13" s="22">
        <v>11</v>
      </c>
      <c r="L13" s="14">
        <f t="shared" si="0"/>
        <v>1797.3226959999993</v>
      </c>
      <c r="M13" s="14">
        <f t="shared" si="0"/>
        <v>1477.714211999999</v>
      </c>
    </row>
    <row r="14" spans="1:17" x14ac:dyDescent="0.2">
      <c r="A14" s="22">
        <v>12</v>
      </c>
      <c r="B14" s="14">
        <f>'Barema''s aan 100%'!E15*'Verzorgende C1-C2-C3 '!$P$6</f>
        <v>31609.24</v>
      </c>
      <c r="C14" s="3">
        <f>B14+('Barema''s aan 100%'!I15*'Verzorgende C1-C2-C3 '!$P$6)</f>
        <v>31609.24</v>
      </c>
      <c r="D14" s="3">
        <f>B14+('Barema''s aan 100%'!$J$10*'Verzorgende C1-C2-C3 '!$P$6)</f>
        <v>31928.848484000002</v>
      </c>
      <c r="F14" s="22">
        <v>12</v>
      </c>
      <c r="G14" s="20">
        <f>'Verzorgende D1-D2-D3'!G14</f>
        <v>33704.151259999999</v>
      </c>
      <c r="H14" s="20">
        <f>'Verzorgende D1-D2-D3'!H14</f>
        <v>33704.151259999999</v>
      </c>
      <c r="I14" s="20">
        <f>'Verzorgende D1-D2-D3'!I14</f>
        <v>33704.151259999999</v>
      </c>
      <c r="K14" s="22">
        <v>12</v>
      </c>
      <c r="L14" s="14">
        <f t="shared" si="0"/>
        <v>2094.9112599999971</v>
      </c>
      <c r="M14" s="14">
        <f t="shared" si="0"/>
        <v>1775.3027759999968</v>
      </c>
    </row>
    <row r="15" spans="1:17" x14ac:dyDescent="0.2">
      <c r="A15" s="22">
        <v>13</v>
      </c>
      <c r="B15" s="14">
        <f>'Barema''s aan 100%'!E16*'Verzorgende C1-C2-C3 '!$P$6</f>
        <v>32674.720000000001</v>
      </c>
      <c r="C15" s="3">
        <f>B15+('Barema''s aan 100%'!I16*'Verzorgende C1-C2-C3 '!$P$6)</f>
        <v>32674.720000000001</v>
      </c>
      <c r="D15" s="3">
        <f>B15+('Barema''s aan 100%'!$J$10*'Verzorgende C1-C2-C3 '!$P$6)</f>
        <v>32994.328483999998</v>
      </c>
      <c r="F15" s="22">
        <v>13</v>
      </c>
      <c r="G15" s="20">
        <f>'Verzorgende D1-D2-D3'!G15</f>
        <v>33981.833105999998</v>
      </c>
      <c r="H15" s="20">
        <f>'Verzorgende D1-D2-D3'!H15</f>
        <v>33981.833105999998</v>
      </c>
      <c r="I15" s="20">
        <f>'Verzorgende D1-D2-D3'!I15</f>
        <v>33981.833105999998</v>
      </c>
      <c r="K15" s="22">
        <v>13</v>
      </c>
      <c r="L15" s="14">
        <f t="shared" si="0"/>
        <v>1307.1131059999971</v>
      </c>
      <c r="M15" s="14">
        <f t="shared" si="0"/>
        <v>987.50462200000038</v>
      </c>
    </row>
    <row r="16" spans="1:17" x14ac:dyDescent="0.2">
      <c r="A16" s="22">
        <v>14</v>
      </c>
      <c r="B16" s="14">
        <f>'Barema''s aan 100%'!E17*'Verzorgende C1-C2-C3 '!$P$6</f>
        <v>32674.720000000001</v>
      </c>
      <c r="C16" s="3">
        <f>B16+('Barema''s aan 100%'!I17*'Verzorgende C1-C2-C3 '!$P$6)</f>
        <v>32674.720000000001</v>
      </c>
      <c r="D16" s="3">
        <f>B16+('Barema''s aan 100%'!$J$10*'Verzorgende C1-C2-C3 '!$P$6)</f>
        <v>32994.328483999998</v>
      </c>
      <c r="F16" s="22">
        <v>14</v>
      </c>
      <c r="G16" s="20">
        <f>'Verzorgende D1-D2-D3'!G16</f>
        <v>34240.798020000002</v>
      </c>
      <c r="H16" s="20">
        <f>'Verzorgende D1-D2-D3'!H16</f>
        <v>34240.798020000002</v>
      </c>
      <c r="I16" s="20">
        <f>'Verzorgende D1-D2-D3'!I16</f>
        <v>34240.798020000002</v>
      </c>
      <c r="K16" s="22">
        <v>14</v>
      </c>
      <c r="L16" s="14">
        <f t="shared" si="0"/>
        <v>1566.0780200000008</v>
      </c>
      <c r="M16" s="14">
        <f t="shared" si="0"/>
        <v>1246.4695360000042</v>
      </c>
    </row>
    <row r="17" spans="1:13" x14ac:dyDescent="0.2">
      <c r="A17" s="22">
        <v>15</v>
      </c>
      <c r="B17" s="14">
        <f>'Barema''s aan 100%'!E18*'Verzorgende C1-C2-C3 '!$P$6</f>
        <v>33740.200000000004</v>
      </c>
      <c r="C17" s="14">
        <f>B17</f>
        <v>33740.200000000004</v>
      </c>
      <c r="D17" s="14">
        <f>C17</f>
        <v>33740.200000000004</v>
      </c>
      <c r="F17" s="22">
        <v>15</v>
      </c>
      <c r="G17" s="20">
        <f>'Verzorgende D1-D2-D3'!G17</f>
        <v>34482.235788000005</v>
      </c>
      <c r="H17" s="20">
        <f>'Verzorgende D1-D2-D3'!H17</f>
        <v>34482.235788000005</v>
      </c>
      <c r="I17" s="20">
        <f>'Verzorgende D1-D2-D3'!I17</f>
        <v>34482.235788000005</v>
      </c>
      <c r="K17" s="22">
        <v>15</v>
      </c>
      <c r="L17" s="14">
        <f t="shared" si="0"/>
        <v>742.03578800000105</v>
      </c>
      <c r="M17" s="14">
        <f t="shared" si="0"/>
        <v>742.03578800000105</v>
      </c>
    </row>
    <row r="18" spans="1:13" x14ac:dyDescent="0.2">
      <c r="A18" s="22">
        <v>16</v>
      </c>
      <c r="B18" s="14">
        <f>'Barema''s aan 100%'!E19*'Verzorgende C1-C2-C3 '!$P$6</f>
        <v>33740.200000000004</v>
      </c>
      <c r="C18" s="14">
        <f t="shared" ref="C18:D33" si="1">B18</f>
        <v>33740.200000000004</v>
      </c>
      <c r="D18" s="14">
        <f t="shared" si="1"/>
        <v>33740.200000000004</v>
      </c>
      <c r="F18" s="22">
        <v>16</v>
      </c>
      <c r="G18" s="20">
        <f>'Verzorgende D1-D2-D3'!G18</f>
        <v>34664.273046000002</v>
      </c>
      <c r="H18" s="20">
        <f>'Verzorgende D1-D2-D3'!H18</f>
        <v>34664.273046000002</v>
      </c>
      <c r="I18" s="20">
        <f>'Verzorgende D1-D2-D3'!I18</f>
        <v>34664.273046000002</v>
      </c>
      <c r="K18" s="22">
        <v>16</v>
      </c>
      <c r="L18" s="14">
        <f t="shared" si="0"/>
        <v>924.0730459999977</v>
      </c>
      <c r="M18" s="14">
        <f t="shared" si="0"/>
        <v>924.0730459999977</v>
      </c>
    </row>
    <row r="19" spans="1:13" x14ac:dyDescent="0.2">
      <c r="A19" s="22">
        <v>17</v>
      </c>
      <c r="B19" s="14">
        <f>'Barema''s aan 100%'!E20*'Verzorgende C1-C2-C3 '!$P$6</f>
        <v>34805.68</v>
      </c>
      <c r="C19" s="14">
        <f t="shared" si="1"/>
        <v>34805.68</v>
      </c>
      <c r="D19" s="14">
        <f t="shared" si="1"/>
        <v>34805.68</v>
      </c>
      <c r="F19" s="22">
        <v>17</v>
      </c>
      <c r="G19" s="20">
        <f>'Verzorgende D1-D2-D3'!G19</f>
        <v>34833.595576</v>
      </c>
      <c r="H19" s="20">
        <f>'Verzorgende D1-D2-D3'!H19</f>
        <v>34833.595576</v>
      </c>
      <c r="I19" s="20">
        <f>'Verzorgende D1-D2-D3'!I19</f>
        <v>34833.595576</v>
      </c>
      <c r="K19" s="22">
        <v>17</v>
      </c>
      <c r="L19" s="14">
        <f t="shared" si="0"/>
        <v>27.915575999999419</v>
      </c>
      <c r="M19" s="14">
        <f t="shared" si="0"/>
        <v>27.915575999999419</v>
      </c>
    </row>
    <row r="20" spans="1:13" x14ac:dyDescent="0.2">
      <c r="A20" s="22">
        <v>18</v>
      </c>
      <c r="B20" s="14">
        <f>'Barema''s aan 100%'!E21*'Verzorgende C1-C2-C3 '!$P$6</f>
        <v>38179.700000000004</v>
      </c>
      <c r="C20" s="14">
        <f t="shared" si="1"/>
        <v>38179.700000000004</v>
      </c>
      <c r="D20" s="14">
        <f t="shared" si="1"/>
        <v>38179.700000000004</v>
      </c>
      <c r="F20" s="22">
        <v>18</v>
      </c>
      <c r="G20" s="20">
        <f>'Verzorgende D1-D2-D3'!G20</f>
        <v>34990.913698000004</v>
      </c>
      <c r="H20" s="20">
        <f>'Verzorgende D1-D2-D3'!H20</f>
        <v>34990.913698000004</v>
      </c>
      <c r="I20" s="20">
        <f>'Verzorgende D1-D2-D3'!I20</f>
        <v>34990.913698000004</v>
      </c>
      <c r="K20" s="22">
        <v>18</v>
      </c>
      <c r="L20" s="14">
        <f t="shared" si="0"/>
        <v>-3188.7863020000004</v>
      </c>
      <c r="M20" s="14">
        <f t="shared" si="0"/>
        <v>-3188.7863020000004</v>
      </c>
    </row>
    <row r="21" spans="1:13" x14ac:dyDescent="0.2">
      <c r="A21" s="22">
        <v>19</v>
      </c>
      <c r="B21" s="14">
        <f>'Barema''s aan 100%'!E22*'Verzorgende C1-C2-C3 '!$P$6</f>
        <v>39245.18</v>
      </c>
      <c r="C21" s="14">
        <f t="shared" si="1"/>
        <v>39245.18</v>
      </c>
      <c r="D21" s="14">
        <f t="shared" si="1"/>
        <v>39245.18</v>
      </c>
      <c r="F21" s="22">
        <v>19</v>
      </c>
      <c r="G21" s="20">
        <f>'Verzorgende D1-D2-D3'!G21</f>
        <v>35871.160000000003</v>
      </c>
      <c r="H21" s="20">
        <f>'Verzorgende D1-D2-D3'!H21</f>
        <v>35871.160000000003</v>
      </c>
      <c r="I21" s="20">
        <f>'Verzorgende D1-D2-D3'!I21</f>
        <v>35871.160000000003</v>
      </c>
      <c r="K21" s="22">
        <v>19</v>
      </c>
      <c r="L21" s="14">
        <f t="shared" si="0"/>
        <v>-3374.0199999999968</v>
      </c>
      <c r="M21" s="14">
        <f t="shared" si="0"/>
        <v>-3374.0199999999968</v>
      </c>
    </row>
    <row r="22" spans="1:13" x14ac:dyDescent="0.2">
      <c r="A22" s="22">
        <v>20</v>
      </c>
      <c r="B22" s="14">
        <f>'Barema''s aan 100%'!E23*'Verzorgende C1-C2-C3 '!$P$6</f>
        <v>39245.18</v>
      </c>
      <c r="C22" s="14">
        <f t="shared" si="1"/>
        <v>39245.18</v>
      </c>
      <c r="D22" s="14">
        <f t="shared" si="1"/>
        <v>39245.18</v>
      </c>
      <c r="F22" s="22">
        <v>20</v>
      </c>
      <c r="G22" s="20">
        <f>'Verzorgende D1-D2-D3'!G22</f>
        <v>35871.160000000003</v>
      </c>
      <c r="H22" s="20">
        <f>'Verzorgende D1-D2-D3'!H22</f>
        <v>35871.160000000003</v>
      </c>
      <c r="I22" s="20">
        <f>'Verzorgende D1-D2-D3'!I22</f>
        <v>35871.160000000003</v>
      </c>
      <c r="K22" s="22">
        <v>20</v>
      </c>
      <c r="L22" s="14">
        <f t="shared" si="0"/>
        <v>-3374.0199999999968</v>
      </c>
      <c r="M22" s="14">
        <f t="shared" si="0"/>
        <v>-3374.0199999999968</v>
      </c>
    </row>
    <row r="23" spans="1:13" x14ac:dyDescent="0.2">
      <c r="A23" s="22">
        <v>21</v>
      </c>
      <c r="B23" s="14">
        <f>'Barema''s aan 100%'!E24*'Verzorgende C1-C2-C3 '!$P$6</f>
        <v>40399.450000000004</v>
      </c>
      <c r="C23" s="14">
        <f t="shared" si="1"/>
        <v>40399.450000000004</v>
      </c>
      <c r="D23" s="14">
        <f t="shared" si="1"/>
        <v>40399.450000000004</v>
      </c>
      <c r="F23" s="22">
        <v>21</v>
      </c>
      <c r="G23" s="20">
        <f>'Verzorgende D1-D2-D3'!G23</f>
        <v>36847.85</v>
      </c>
      <c r="H23" s="20">
        <f>'Verzorgende D1-D2-D3'!H23</f>
        <v>36847.85</v>
      </c>
      <c r="I23" s="20">
        <f>'Verzorgende D1-D2-D3'!I23</f>
        <v>36847.85</v>
      </c>
      <c r="K23" s="22">
        <v>21</v>
      </c>
      <c r="L23" s="14">
        <f t="shared" si="0"/>
        <v>-3551.6000000000058</v>
      </c>
      <c r="M23" s="14">
        <f t="shared" si="0"/>
        <v>-3551.6000000000058</v>
      </c>
    </row>
    <row r="24" spans="1:13" x14ac:dyDescent="0.2">
      <c r="A24" s="22">
        <v>22</v>
      </c>
      <c r="B24" s="14">
        <f>'Barema''s aan 100%'!E25*'Verzorgende C1-C2-C3 '!$P$6</f>
        <v>40399.450000000004</v>
      </c>
      <c r="C24" s="14">
        <f t="shared" si="1"/>
        <v>40399.450000000004</v>
      </c>
      <c r="D24" s="14">
        <f t="shared" si="1"/>
        <v>40399.450000000004</v>
      </c>
      <c r="F24" s="22">
        <v>22</v>
      </c>
      <c r="G24" s="20">
        <f>'Verzorgende D1-D2-D3'!G24</f>
        <v>36847.85</v>
      </c>
      <c r="H24" s="20">
        <f>'Verzorgende D1-D2-D3'!H24</f>
        <v>36847.85</v>
      </c>
      <c r="I24" s="20">
        <f>'Verzorgende D1-D2-D3'!I24</f>
        <v>36847.85</v>
      </c>
      <c r="K24" s="22">
        <v>22</v>
      </c>
      <c r="L24" s="14">
        <f t="shared" si="0"/>
        <v>-3551.6000000000058</v>
      </c>
      <c r="M24" s="14">
        <f t="shared" si="0"/>
        <v>-3551.6000000000058</v>
      </c>
    </row>
    <row r="25" spans="1:13" x14ac:dyDescent="0.2">
      <c r="A25" s="22">
        <v>23</v>
      </c>
      <c r="B25" s="14">
        <f>'Barema''s aan 100%'!E26*'Verzorgende C1-C2-C3 '!$P$6</f>
        <v>41464.93</v>
      </c>
      <c r="C25" s="14">
        <f t="shared" si="1"/>
        <v>41464.93</v>
      </c>
      <c r="D25" s="14">
        <f t="shared" si="1"/>
        <v>41464.93</v>
      </c>
      <c r="F25" s="22">
        <v>23</v>
      </c>
      <c r="G25" s="20">
        <f>'Verzorgende D1-D2-D3'!G25</f>
        <v>37913.33</v>
      </c>
      <c r="H25" s="20">
        <f>'Verzorgende D1-D2-D3'!H25</f>
        <v>37913.33</v>
      </c>
      <c r="I25" s="20">
        <f>'Verzorgende D1-D2-D3'!I25</f>
        <v>37913.33</v>
      </c>
      <c r="K25" s="22">
        <v>23</v>
      </c>
      <c r="L25" s="14">
        <f t="shared" si="0"/>
        <v>-3551.5999999999985</v>
      </c>
      <c r="M25" s="14">
        <f t="shared" si="0"/>
        <v>-3551.5999999999985</v>
      </c>
    </row>
    <row r="26" spans="1:13" x14ac:dyDescent="0.2">
      <c r="A26" s="22">
        <v>24</v>
      </c>
      <c r="B26" s="14">
        <f>'Barema''s aan 100%'!E27*'Verzorgende C1-C2-C3 '!$P$6</f>
        <v>41464.93</v>
      </c>
      <c r="C26" s="14">
        <f t="shared" si="1"/>
        <v>41464.93</v>
      </c>
      <c r="D26" s="14">
        <f t="shared" si="1"/>
        <v>41464.93</v>
      </c>
      <c r="F26" s="22">
        <v>24</v>
      </c>
      <c r="G26" s="20">
        <f>'Verzorgende D1-D2-D3'!G26</f>
        <v>37913.33</v>
      </c>
      <c r="H26" s="20">
        <f>'Verzorgende D1-D2-D3'!H26</f>
        <v>37913.33</v>
      </c>
      <c r="I26" s="20">
        <f>'Verzorgende D1-D2-D3'!I26</f>
        <v>37913.33</v>
      </c>
      <c r="K26" s="22">
        <v>24</v>
      </c>
      <c r="L26" s="14">
        <f t="shared" si="0"/>
        <v>-3551.5999999999985</v>
      </c>
      <c r="M26" s="14">
        <f t="shared" si="0"/>
        <v>-3551.5999999999985</v>
      </c>
    </row>
    <row r="27" spans="1:13" x14ac:dyDescent="0.2">
      <c r="A27" s="22">
        <v>25</v>
      </c>
      <c r="B27" s="14">
        <f>'Barema''s aan 100%'!E28*'Verzorgende C1-C2-C3 '!$P$6</f>
        <v>42530.41</v>
      </c>
      <c r="C27" s="14">
        <f t="shared" si="1"/>
        <v>42530.41</v>
      </c>
      <c r="D27" s="14">
        <f t="shared" si="1"/>
        <v>42530.41</v>
      </c>
      <c r="F27" s="22">
        <v>25</v>
      </c>
      <c r="G27" s="20">
        <f>'Verzorgende D1-D2-D3'!G27</f>
        <v>38978.81</v>
      </c>
      <c r="H27" s="20">
        <f>'Verzorgende D1-D2-D3'!H27</f>
        <v>38978.81</v>
      </c>
      <c r="I27" s="20">
        <f>'Verzorgende D1-D2-D3'!I27</f>
        <v>38978.81</v>
      </c>
      <c r="K27" s="22">
        <v>25</v>
      </c>
      <c r="L27" s="14">
        <f t="shared" si="0"/>
        <v>-3551.6000000000058</v>
      </c>
      <c r="M27" s="14">
        <f t="shared" si="0"/>
        <v>-3551.6000000000058</v>
      </c>
    </row>
    <row r="28" spans="1:13" x14ac:dyDescent="0.2">
      <c r="A28" s="22">
        <v>26</v>
      </c>
      <c r="B28" s="14">
        <f>'Barema''s aan 100%'!E29*'Verzorgende C1-C2-C3 '!$P$6</f>
        <v>42530.41</v>
      </c>
      <c r="C28" s="14">
        <f t="shared" si="1"/>
        <v>42530.41</v>
      </c>
      <c r="D28" s="14">
        <f t="shared" si="1"/>
        <v>42530.41</v>
      </c>
      <c r="F28" s="22">
        <v>26</v>
      </c>
      <c r="G28" s="20">
        <f>'Verzorgende D1-D2-D3'!G28</f>
        <v>38978.81</v>
      </c>
      <c r="H28" s="20">
        <f>'Verzorgende D1-D2-D3'!H28</f>
        <v>38978.81</v>
      </c>
      <c r="I28" s="20">
        <f>'Verzorgende D1-D2-D3'!I28</f>
        <v>38978.81</v>
      </c>
      <c r="K28" s="22">
        <v>26</v>
      </c>
      <c r="L28" s="14">
        <f t="shared" si="0"/>
        <v>-3551.6000000000058</v>
      </c>
      <c r="M28" s="14">
        <f t="shared" si="0"/>
        <v>-3551.6000000000058</v>
      </c>
    </row>
    <row r="29" spans="1:13" x14ac:dyDescent="0.2">
      <c r="A29" s="22">
        <v>27</v>
      </c>
      <c r="B29" s="14">
        <f>'Barema''s aan 100%'!E30*'Verzorgende C1-C2-C3 '!$P$6</f>
        <v>44039.840000000004</v>
      </c>
      <c r="C29" s="14">
        <f t="shared" si="1"/>
        <v>44039.840000000004</v>
      </c>
      <c r="D29" s="14">
        <f t="shared" si="1"/>
        <v>44039.840000000004</v>
      </c>
      <c r="F29" s="22">
        <v>27</v>
      </c>
      <c r="G29" s="20">
        <f>'Verzorgende D1-D2-D3'!G29</f>
        <v>40488.239999999998</v>
      </c>
      <c r="H29" s="20">
        <f>'Verzorgende D1-D2-D3'!H29</f>
        <v>40488.239999999998</v>
      </c>
      <c r="I29" s="20">
        <f>'Verzorgende D1-D2-D3'!I29</f>
        <v>40488.239999999998</v>
      </c>
      <c r="K29" s="22">
        <v>27</v>
      </c>
      <c r="L29" s="14">
        <f t="shared" si="0"/>
        <v>-3551.6000000000058</v>
      </c>
      <c r="M29" s="14">
        <f t="shared" si="0"/>
        <v>-3551.6000000000058</v>
      </c>
    </row>
    <row r="30" spans="1:13" x14ac:dyDescent="0.2">
      <c r="A30" s="22">
        <v>28</v>
      </c>
      <c r="B30" s="14">
        <f>'Barema''s aan 100%'!E31*'Verzorgende C1-C2-C3 '!$P$6</f>
        <v>44039.840000000004</v>
      </c>
      <c r="C30" s="14">
        <f t="shared" si="1"/>
        <v>44039.840000000004</v>
      </c>
      <c r="D30" s="14">
        <f t="shared" si="1"/>
        <v>44039.840000000004</v>
      </c>
      <c r="F30" s="22">
        <v>28</v>
      </c>
      <c r="G30" s="20">
        <f>'Verzorgende D1-D2-D3'!G30</f>
        <v>40488.239999999998</v>
      </c>
      <c r="H30" s="20">
        <f>'Verzorgende D1-D2-D3'!H30</f>
        <v>40488.239999999998</v>
      </c>
      <c r="I30" s="20">
        <f>'Verzorgende D1-D2-D3'!I30</f>
        <v>40488.239999999998</v>
      </c>
      <c r="K30" s="22">
        <v>28</v>
      </c>
      <c r="L30" s="14">
        <f t="shared" si="0"/>
        <v>-3551.6000000000058</v>
      </c>
      <c r="M30" s="14">
        <f t="shared" si="0"/>
        <v>-3551.6000000000058</v>
      </c>
    </row>
    <row r="31" spans="1:13" x14ac:dyDescent="0.2">
      <c r="A31" s="22">
        <v>29</v>
      </c>
      <c r="B31" s="14">
        <f>'Barema''s aan 100%'!E32*'Verzorgende C1-C2-C3 '!$P$6</f>
        <v>44039.840000000004</v>
      </c>
      <c r="C31" s="14">
        <f t="shared" si="1"/>
        <v>44039.840000000004</v>
      </c>
      <c r="D31" s="14">
        <f t="shared" si="1"/>
        <v>44039.840000000004</v>
      </c>
      <c r="F31" s="22">
        <v>29</v>
      </c>
      <c r="G31" s="20">
        <f>'Verzorgende D1-D2-D3'!G31</f>
        <v>40488.239999999998</v>
      </c>
      <c r="H31" s="20">
        <f>'Verzorgende D1-D2-D3'!H31</f>
        <v>40488.239999999998</v>
      </c>
      <c r="I31" s="20">
        <f>'Verzorgende D1-D2-D3'!I31</f>
        <v>40488.239999999998</v>
      </c>
      <c r="K31" s="22">
        <v>29</v>
      </c>
      <c r="L31" s="14">
        <f t="shared" si="0"/>
        <v>-3551.6000000000058</v>
      </c>
      <c r="M31" s="14">
        <f t="shared" si="0"/>
        <v>-3551.6000000000058</v>
      </c>
    </row>
    <row r="32" spans="1:13" x14ac:dyDescent="0.2">
      <c r="A32" s="22">
        <v>30</v>
      </c>
      <c r="B32" s="14">
        <f>'Barema''s aan 100%'!E33*'Verzorgende C1-C2-C3 '!$P$6</f>
        <v>44039.840000000004</v>
      </c>
      <c r="C32" s="14">
        <f t="shared" si="1"/>
        <v>44039.840000000004</v>
      </c>
      <c r="D32" s="14">
        <f t="shared" si="1"/>
        <v>44039.840000000004</v>
      </c>
      <c r="F32" s="22">
        <v>30</v>
      </c>
      <c r="G32" s="20">
        <f>'Verzorgende D1-D2-D3'!G32</f>
        <v>40488.239999999998</v>
      </c>
      <c r="H32" s="20">
        <f>'Verzorgende D1-D2-D3'!H32</f>
        <v>40488.239999999998</v>
      </c>
      <c r="I32" s="20">
        <f>'Verzorgende D1-D2-D3'!I32</f>
        <v>40488.239999999998</v>
      </c>
      <c r="K32" s="22">
        <v>30</v>
      </c>
      <c r="L32" s="14">
        <f t="shared" si="0"/>
        <v>-3551.6000000000058</v>
      </c>
      <c r="M32" s="14">
        <f t="shared" si="0"/>
        <v>-3551.6000000000058</v>
      </c>
    </row>
    <row r="33" spans="1:13" x14ac:dyDescent="0.2">
      <c r="A33" s="22">
        <v>31</v>
      </c>
      <c r="B33" s="14">
        <f>'Barema''s aan 100%'!E34*'Verzorgende C1-C2-C3 '!$P$6</f>
        <v>44039.840000000004</v>
      </c>
      <c r="C33" s="14">
        <f t="shared" si="1"/>
        <v>44039.840000000004</v>
      </c>
      <c r="D33" s="14">
        <f t="shared" si="1"/>
        <v>44039.840000000004</v>
      </c>
      <c r="F33" s="22">
        <v>31</v>
      </c>
      <c r="G33" s="20">
        <f>'Verzorgende D1-D2-D3'!G33</f>
        <v>40488.239999999998</v>
      </c>
      <c r="H33" s="20">
        <f>'Verzorgende D1-D2-D3'!H33</f>
        <v>40488.239999999998</v>
      </c>
      <c r="I33" s="20">
        <f>'Verzorgende D1-D2-D3'!I33</f>
        <v>40488.239999999998</v>
      </c>
      <c r="K33" s="22">
        <v>31</v>
      </c>
      <c r="L33" s="14">
        <f t="shared" si="0"/>
        <v>-3551.6000000000058</v>
      </c>
      <c r="M33" s="14">
        <f t="shared" si="0"/>
        <v>-3551.6000000000058</v>
      </c>
    </row>
    <row r="34" spans="1:13" x14ac:dyDescent="0.2">
      <c r="A34" s="22">
        <v>32</v>
      </c>
      <c r="B34" s="14">
        <f>'Barema''s aan 100%'!E35*'Verzorgende C1-C2-C3 '!$P$6</f>
        <v>44039.840000000004</v>
      </c>
      <c r="C34" s="14">
        <f t="shared" ref="C34:D47" si="2">B34</f>
        <v>44039.840000000004</v>
      </c>
      <c r="D34" s="14">
        <f t="shared" si="2"/>
        <v>44039.840000000004</v>
      </c>
      <c r="F34" s="22">
        <v>32</v>
      </c>
      <c r="G34" s="20">
        <f>'Verzorgende D1-D2-D3'!G34</f>
        <v>40488.239999999998</v>
      </c>
      <c r="H34" s="20">
        <f>'Verzorgende D1-D2-D3'!H34</f>
        <v>40488.239999999998</v>
      </c>
      <c r="I34" s="20">
        <f>'Verzorgende D1-D2-D3'!I34</f>
        <v>40488.239999999998</v>
      </c>
      <c r="K34" s="22">
        <v>32</v>
      </c>
      <c r="L34" s="14">
        <f t="shared" si="0"/>
        <v>-3551.6000000000058</v>
      </c>
      <c r="M34" s="14">
        <f t="shared" si="0"/>
        <v>-3551.6000000000058</v>
      </c>
    </row>
    <row r="35" spans="1:13" x14ac:dyDescent="0.2">
      <c r="A35" s="22">
        <v>33</v>
      </c>
      <c r="B35" s="14">
        <f>'Barema''s aan 100%'!E36*'Verzorgende C1-C2-C3 '!$P$6</f>
        <v>44039.840000000004</v>
      </c>
      <c r="C35" s="14">
        <f t="shared" si="2"/>
        <v>44039.840000000004</v>
      </c>
      <c r="D35" s="14">
        <f t="shared" si="2"/>
        <v>44039.840000000004</v>
      </c>
      <c r="F35" s="22">
        <v>33</v>
      </c>
      <c r="G35" s="20">
        <f>'Verzorgende D1-D2-D3'!G35</f>
        <v>40488.239999999998</v>
      </c>
      <c r="H35" s="20">
        <f>'Verzorgende D1-D2-D3'!H35</f>
        <v>40488.239999999998</v>
      </c>
      <c r="I35" s="20">
        <f>'Verzorgende D1-D2-D3'!I35</f>
        <v>40488.239999999998</v>
      </c>
      <c r="K35" s="22">
        <v>33</v>
      </c>
      <c r="L35" s="14">
        <f t="shared" si="0"/>
        <v>-3551.6000000000058</v>
      </c>
      <c r="M35" s="14">
        <f t="shared" si="0"/>
        <v>-3551.6000000000058</v>
      </c>
    </row>
    <row r="36" spans="1:13" x14ac:dyDescent="0.2">
      <c r="A36" s="22">
        <v>34</v>
      </c>
      <c r="B36" s="14">
        <f>'Barema''s aan 100%'!E37*'Verzorgende C1-C2-C3 '!$P$6</f>
        <v>44039.840000000004</v>
      </c>
      <c r="C36" s="14">
        <f t="shared" si="2"/>
        <v>44039.840000000004</v>
      </c>
      <c r="D36" s="14">
        <f t="shared" si="2"/>
        <v>44039.840000000004</v>
      </c>
      <c r="F36" s="22">
        <v>34</v>
      </c>
      <c r="G36" s="20">
        <f>'Verzorgende D1-D2-D3'!G36</f>
        <v>40488.239999999998</v>
      </c>
      <c r="H36" s="20">
        <f>'Verzorgende D1-D2-D3'!H36</f>
        <v>40488.239999999998</v>
      </c>
      <c r="I36" s="20">
        <f>'Verzorgende D1-D2-D3'!I36</f>
        <v>40488.239999999998</v>
      </c>
      <c r="K36" s="22">
        <v>34</v>
      </c>
      <c r="L36" s="14">
        <f t="shared" si="0"/>
        <v>-3551.6000000000058</v>
      </c>
      <c r="M36" s="14">
        <f t="shared" si="0"/>
        <v>-3551.6000000000058</v>
      </c>
    </row>
    <row r="37" spans="1:13" x14ac:dyDescent="0.2">
      <c r="A37" s="22">
        <v>35</v>
      </c>
      <c r="B37" s="14">
        <f>'Barema''s aan 100%'!E38*'Verzorgende C1-C2-C3 '!$P$6</f>
        <v>44039.840000000004</v>
      </c>
      <c r="C37" s="14">
        <f t="shared" si="2"/>
        <v>44039.840000000004</v>
      </c>
      <c r="D37" s="14">
        <f t="shared" si="2"/>
        <v>44039.840000000004</v>
      </c>
      <c r="F37" s="22">
        <v>35</v>
      </c>
      <c r="G37" s="20">
        <f>'Verzorgende D1-D2-D3'!G37</f>
        <v>40488.239999999998</v>
      </c>
      <c r="H37" s="20">
        <f>'Verzorgende D1-D2-D3'!H37</f>
        <v>40488.239999999998</v>
      </c>
      <c r="I37" s="20">
        <f>'Verzorgende D1-D2-D3'!I37</f>
        <v>40488.239999999998</v>
      </c>
      <c r="K37" s="22">
        <v>35</v>
      </c>
      <c r="L37" s="14">
        <f t="shared" si="0"/>
        <v>-3551.6000000000058</v>
      </c>
      <c r="M37" s="14">
        <f t="shared" si="0"/>
        <v>-3551.6000000000058</v>
      </c>
    </row>
    <row r="38" spans="1:13" x14ac:dyDescent="0.2">
      <c r="A38" s="22">
        <v>36</v>
      </c>
      <c r="B38" s="14">
        <f>'Barema''s aan 100%'!E39*'Verzorgende C1-C2-C3 '!$P$6</f>
        <v>44039.840000000004</v>
      </c>
      <c r="C38" s="14">
        <f t="shared" si="2"/>
        <v>44039.840000000004</v>
      </c>
      <c r="D38" s="14">
        <f t="shared" si="2"/>
        <v>44039.840000000004</v>
      </c>
      <c r="F38" s="22">
        <v>36</v>
      </c>
      <c r="G38" s="20">
        <f>'Verzorgende D1-D2-D3'!G38</f>
        <v>40488.239999999998</v>
      </c>
      <c r="H38" s="20">
        <f>'Verzorgende D1-D2-D3'!H38</f>
        <v>40488.239999999998</v>
      </c>
      <c r="I38" s="20">
        <f>'Verzorgende D1-D2-D3'!I38</f>
        <v>40488.239999999998</v>
      </c>
      <c r="K38" s="22">
        <v>36</v>
      </c>
      <c r="L38" s="14">
        <f t="shared" si="0"/>
        <v>-3551.6000000000058</v>
      </c>
      <c r="M38" s="14">
        <f t="shared" si="0"/>
        <v>-3551.6000000000058</v>
      </c>
    </row>
    <row r="39" spans="1:13" x14ac:dyDescent="0.2">
      <c r="A39" s="22">
        <v>37</v>
      </c>
      <c r="B39" s="14">
        <f>'Barema''s aan 100%'!E40*'Verzorgende C1-C2-C3 '!$P$6</f>
        <v>44039.840000000004</v>
      </c>
      <c r="C39" s="14">
        <f t="shared" si="2"/>
        <v>44039.840000000004</v>
      </c>
      <c r="D39" s="14">
        <f t="shared" si="2"/>
        <v>44039.840000000004</v>
      </c>
      <c r="F39" s="22">
        <v>37</v>
      </c>
      <c r="G39" s="20">
        <f>'Verzorgende D1-D2-D3'!G39</f>
        <v>40488.239999999998</v>
      </c>
      <c r="H39" s="20">
        <f>'Verzorgende D1-D2-D3'!H39</f>
        <v>40488.239999999998</v>
      </c>
      <c r="I39" s="20">
        <f>'Verzorgende D1-D2-D3'!I39</f>
        <v>40488.239999999998</v>
      </c>
      <c r="K39" s="22">
        <v>37</v>
      </c>
      <c r="L39" s="14">
        <f t="shared" si="0"/>
        <v>-3551.6000000000058</v>
      </c>
      <c r="M39" s="14">
        <f t="shared" si="0"/>
        <v>-3551.6000000000058</v>
      </c>
    </row>
    <row r="40" spans="1:13" x14ac:dyDescent="0.2">
      <c r="A40" s="22">
        <v>38</v>
      </c>
      <c r="B40" s="14">
        <f>'Barema''s aan 100%'!E41*'Verzorgende C1-C2-C3 '!$P$6</f>
        <v>44039.840000000004</v>
      </c>
      <c r="C40" s="14">
        <f t="shared" si="2"/>
        <v>44039.840000000004</v>
      </c>
      <c r="D40" s="14">
        <f t="shared" si="2"/>
        <v>44039.840000000004</v>
      </c>
      <c r="F40" s="22">
        <v>38</v>
      </c>
      <c r="G40" s="20">
        <f>'Verzorgende D1-D2-D3'!G40</f>
        <v>40488.239999999998</v>
      </c>
      <c r="H40" s="20">
        <f>'Verzorgende D1-D2-D3'!H40</f>
        <v>40488.239999999998</v>
      </c>
      <c r="I40" s="20">
        <f>'Verzorgende D1-D2-D3'!I40</f>
        <v>40488.239999999998</v>
      </c>
      <c r="K40" s="22">
        <v>38</v>
      </c>
      <c r="L40" s="14">
        <f t="shared" si="0"/>
        <v>-3551.6000000000058</v>
      </c>
      <c r="M40" s="14">
        <f t="shared" si="0"/>
        <v>-3551.6000000000058</v>
      </c>
    </row>
    <row r="41" spans="1:13" x14ac:dyDescent="0.2">
      <c r="A41" s="22">
        <v>39</v>
      </c>
      <c r="B41" s="14">
        <f>'Barema''s aan 100%'!E42*'Verzorgende C1-C2-C3 '!$P$6</f>
        <v>44039.840000000004</v>
      </c>
      <c r="C41" s="14">
        <f t="shared" si="2"/>
        <v>44039.840000000004</v>
      </c>
      <c r="D41" s="14">
        <f t="shared" si="2"/>
        <v>44039.840000000004</v>
      </c>
      <c r="F41" s="22">
        <v>39</v>
      </c>
      <c r="G41" s="20">
        <f>'Verzorgende D1-D2-D3'!G41</f>
        <v>40488.239999999998</v>
      </c>
      <c r="H41" s="20">
        <f>'Verzorgende D1-D2-D3'!H41</f>
        <v>40488.239999999998</v>
      </c>
      <c r="I41" s="20">
        <f>'Verzorgende D1-D2-D3'!I41</f>
        <v>40488.239999999998</v>
      </c>
      <c r="K41" s="22">
        <v>39</v>
      </c>
      <c r="L41" s="14">
        <f t="shared" si="0"/>
        <v>-3551.6000000000058</v>
      </c>
      <c r="M41" s="14">
        <f t="shared" si="0"/>
        <v>-3551.6000000000058</v>
      </c>
    </row>
    <row r="42" spans="1:13" x14ac:dyDescent="0.2">
      <c r="A42" s="22">
        <v>40</v>
      </c>
      <c r="B42" s="14">
        <f>'Barema''s aan 100%'!E43*'Verzorgende C1-C2-C3 '!$P$6</f>
        <v>44039.840000000004</v>
      </c>
      <c r="C42" s="14">
        <f t="shared" si="2"/>
        <v>44039.840000000004</v>
      </c>
      <c r="D42" s="14">
        <f t="shared" si="2"/>
        <v>44039.840000000004</v>
      </c>
      <c r="F42" s="22">
        <v>40</v>
      </c>
      <c r="G42" s="20">
        <f>'Verzorgende D1-D2-D3'!G42</f>
        <v>40488.239999999998</v>
      </c>
      <c r="H42" s="20">
        <f>'Verzorgende D1-D2-D3'!H42</f>
        <v>40488.239999999998</v>
      </c>
      <c r="I42" s="20">
        <f>'Verzorgende D1-D2-D3'!I42</f>
        <v>40488.239999999998</v>
      </c>
      <c r="K42" s="22">
        <v>40</v>
      </c>
      <c r="L42" s="14">
        <f t="shared" si="0"/>
        <v>-3551.6000000000058</v>
      </c>
      <c r="M42" s="14">
        <f t="shared" si="0"/>
        <v>-3551.6000000000058</v>
      </c>
    </row>
    <row r="43" spans="1:13" x14ac:dyDescent="0.2">
      <c r="A43" s="22">
        <v>41</v>
      </c>
      <c r="B43" s="14">
        <f>'Barema''s aan 100%'!E44*'Verzorgende C1-C2-C3 '!$P$6</f>
        <v>44039.840000000004</v>
      </c>
      <c r="C43" s="14">
        <f t="shared" si="2"/>
        <v>44039.840000000004</v>
      </c>
      <c r="D43" s="14">
        <f t="shared" si="2"/>
        <v>44039.840000000004</v>
      </c>
      <c r="F43" s="22">
        <v>41</v>
      </c>
      <c r="G43" s="20">
        <f>'Verzorgende D1-D2-D3'!G43</f>
        <v>40488.239999999998</v>
      </c>
      <c r="H43" s="20">
        <f>'Verzorgende D1-D2-D3'!H43</f>
        <v>40488.239999999998</v>
      </c>
      <c r="I43" s="20">
        <f>'Verzorgende D1-D2-D3'!I43</f>
        <v>40488.239999999998</v>
      </c>
      <c r="K43" s="22">
        <v>41</v>
      </c>
      <c r="L43" s="14">
        <f t="shared" si="0"/>
        <v>-3551.6000000000058</v>
      </c>
      <c r="M43" s="14">
        <f t="shared" si="0"/>
        <v>-3551.6000000000058</v>
      </c>
    </row>
    <row r="44" spans="1:13" x14ac:dyDescent="0.2">
      <c r="A44" s="22">
        <v>42</v>
      </c>
      <c r="B44" s="14">
        <f>'Barema''s aan 100%'!E45*'Verzorgende C1-C2-C3 '!$P$6</f>
        <v>44039.840000000004</v>
      </c>
      <c r="C44" s="14">
        <f t="shared" si="2"/>
        <v>44039.840000000004</v>
      </c>
      <c r="D44" s="14">
        <f t="shared" si="2"/>
        <v>44039.840000000004</v>
      </c>
      <c r="F44" s="22">
        <v>42</v>
      </c>
      <c r="G44" s="20">
        <f>'Verzorgende D1-D2-D3'!G44</f>
        <v>40488.239999999998</v>
      </c>
      <c r="H44" s="20">
        <f>'Verzorgende D1-D2-D3'!H44</f>
        <v>40488.239999999998</v>
      </c>
      <c r="I44" s="20">
        <f>'Verzorgende D1-D2-D3'!I44</f>
        <v>40488.239999999998</v>
      </c>
      <c r="K44" s="22">
        <v>42</v>
      </c>
      <c r="L44" s="14">
        <f t="shared" si="0"/>
        <v>-3551.6000000000058</v>
      </c>
      <c r="M44" s="14">
        <f t="shared" si="0"/>
        <v>-3551.6000000000058</v>
      </c>
    </row>
    <row r="45" spans="1:13" x14ac:dyDescent="0.2">
      <c r="A45" s="22">
        <v>43</v>
      </c>
      <c r="B45" s="14">
        <f>'Barema''s aan 100%'!E46*'Verzorgende C1-C2-C3 '!$P$6</f>
        <v>44039.840000000004</v>
      </c>
      <c r="C45" s="14">
        <f t="shared" si="2"/>
        <v>44039.840000000004</v>
      </c>
      <c r="D45" s="14">
        <f t="shared" si="2"/>
        <v>44039.840000000004</v>
      </c>
      <c r="F45" s="22">
        <v>43</v>
      </c>
      <c r="G45" s="20">
        <f>'Verzorgende D1-D2-D3'!G45</f>
        <v>40488.239999999998</v>
      </c>
      <c r="H45" s="20">
        <f>'Verzorgende D1-D2-D3'!H45</f>
        <v>40488.239999999998</v>
      </c>
      <c r="I45" s="20">
        <f>'Verzorgende D1-D2-D3'!I45</f>
        <v>40488.239999999998</v>
      </c>
      <c r="K45" s="22">
        <v>43</v>
      </c>
      <c r="L45" s="14">
        <f t="shared" si="0"/>
        <v>-3551.6000000000058</v>
      </c>
      <c r="M45" s="14">
        <f t="shared" si="0"/>
        <v>-3551.6000000000058</v>
      </c>
    </row>
    <row r="46" spans="1:13" x14ac:dyDescent="0.2">
      <c r="A46" s="22">
        <v>44</v>
      </c>
      <c r="B46" s="14">
        <f>'Barema''s aan 100%'!E47*'Verzorgende C1-C2-C3 '!$P$6</f>
        <v>44039.840000000004</v>
      </c>
      <c r="C46" s="14">
        <f t="shared" si="2"/>
        <v>44039.840000000004</v>
      </c>
      <c r="D46" s="14">
        <f t="shared" si="2"/>
        <v>44039.840000000004</v>
      </c>
      <c r="F46" s="22">
        <v>44</v>
      </c>
      <c r="G46" s="20">
        <f>'Verzorgende D1-D2-D3'!G46</f>
        <v>40488.239999999998</v>
      </c>
      <c r="H46" s="20">
        <f>'Verzorgende D1-D2-D3'!H46</f>
        <v>40488.239999999998</v>
      </c>
      <c r="I46" s="20">
        <f>'Verzorgende D1-D2-D3'!I46</f>
        <v>40488.239999999998</v>
      </c>
      <c r="K46" s="22">
        <v>44</v>
      </c>
      <c r="L46" s="14">
        <f t="shared" si="0"/>
        <v>-3551.6000000000058</v>
      </c>
      <c r="M46" s="14">
        <f t="shared" si="0"/>
        <v>-3551.6000000000058</v>
      </c>
    </row>
    <row r="47" spans="1:13" x14ac:dyDescent="0.2">
      <c r="A47" s="22">
        <v>45</v>
      </c>
      <c r="B47" s="14">
        <f>'Barema''s aan 100%'!E48*'Verzorgende C1-C2-C3 '!$P$6</f>
        <v>44039.840000000004</v>
      </c>
      <c r="C47" s="14">
        <f t="shared" si="2"/>
        <v>44039.840000000004</v>
      </c>
      <c r="D47" s="14">
        <f t="shared" si="2"/>
        <v>44039.840000000004</v>
      </c>
      <c r="F47" s="22">
        <v>45</v>
      </c>
      <c r="G47" s="20">
        <f>'Verzorgende D1-D2-D3'!G47</f>
        <v>40488.239999999998</v>
      </c>
      <c r="H47" s="20">
        <f>'Verzorgende D1-D2-D3'!H47</f>
        <v>40488.239999999998</v>
      </c>
      <c r="I47" s="20">
        <f>'Verzorgende D1-D2-D3'!I47</f>
        <v>40488.239999999998</v>
      </c>
      <c r="K47" s="22">
        <v>45</v>
      </c>
      <c r="L47" s="14">
        <f t="shared" si="0"/>
        <v>-3551.6000000000058</v>
      </c>
      <c r="M47" s="14">
        <f t="shared" si="0"/>
        <v>-3551.6000000000058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E9DB4-CEE5-4635-BB4C-1E8A1CAA93DB}">
  <dimension ref="A1:Q47"/>
  <sheetViews>
    <sheetView tabSelected="1" topLeftCell="B1" workbookViewId="0">
      <selection activeCell="I24" sqref="I24"/>
    </sheetView>
  </sheetViews>
  <sheetFormatPr defaultColWidth="8.85546875" defaultRowHeight="14.25" x14ac:dyDescent="0.2"/>
  <cols>
    <col min="1" max="1" width="13.5703125" style="23" customWidth="1"/>
    <col min="2" max="4" width="28.7109375" style="1" customWidth="1"/>
    <col min="5" max="5" width="8.85546875" style="1"/>
    <col min="6" max="6" width="13.5703125" style="23" customWidth="1"/>
    <col min="7" max="9" width="29.5703125" style="1" customWidth="1"/>
    <col min="10" max="10" width="8.85546875" style="1"/>
    <col min="11" max="11" width="13.5703125" style="23" customWidth="1"/>
    <col min="12" max="12" width="32.42578125" style="1" customWidth="1"/>
    <col min="13" max="13" width="33.5703125" style="1" customWidth="1"/>
    <col min="14" max="14" width="8.85546875" style="1"/>
    <col min="15" max="17" width="27.5703125" style="1" customWidth="1"/>
    <col min="18" max="16384" width="8.85546875" style="1"/>
  </cols>
  <sheetData>
    <row r="1" spans="1:17" ht="55.15" customHeight="1" x14ac:dyDescent="0.2">
      <c r="A1" s="22" t="s">
        <v>16</v>
      </c>
      <c r="B1" s="27" t="s">
        <v>43</v>
      </c>
      <c r="C1" s="27" t="s">
        <v>44</v>
      </c>
      <c r="D1" s="27" t="s">
        <v>45</v>
      </c>
      <c r="F1" s="22" t="s">
        <v>16</v>
      </c>
      <c r="G1" s="27" t="s">
        <v>46</v>
      </c>
      <c r="H1" s="27" t="s">
        <v>47</v>
      </c>
      <c r="I1" s="27" t="s">
        <v>48</v>
      </c>
      <c r="K1" s="22" t="s">
        <v>16</v>
      </c>
      <c r="L1" s="27" t="s">
        <v>49</v>
      </c>
      <c r="M1" s="27" t="s">
        <v>50</v>
      </c>
    </row>
    <row r="2" spans="1:17" x14ac:dyDescent="0.2">
      <c r="A2" s="22">
        <v>0</v>
      </c>
      <c r="B2" s="2">
        <f>'Barema''s aan 100%'!B3*'Logistiek medewerker E1-E2-E3'!$P$6</f>
        <v>23529.350000000002</v>
      </c>
      <c r="C2" s="4">
        <f>B2+('Barema''s aan 100%'!$I$4*'Logistiek medewerker E1-E2-E3'!$P$6)</f>
        <v>24807.730662000002</v>
      </c>
      <c r="D2" s="4">
        <f>B2+('Barema''s aan 100%'!$J$4*'Logistiek medewerker E1-E2-E3'!$P$6)</f>
        <v>24168.549210000001</v>
      </c>
      <c r="F2" s="22">
        <v>0</v>
      </c>
      <c r="G2" s="2">
        <f>'Barema''s aan 100%'!M3*$P$6</f>
        <v>24243.594517999998</v>
      </c>
      <c r="H2" s="15">
        <f>G2+('Barema''s aan 100%'!$I$4*'Logistiek medewerker E1-E2-E3'!$P$6)</f>
        <v>25521.975179999998</v>
      </c>
      <c r="I2" s="15">
        <f>G2+('Barema''s aan 100%'!$J$4*'Logistiek medewerker E1-E2-E3'!$P$6)</f>
        <v>24882.793727999997</v>
      </c>
      <c r="K2" s="22">
        <v>0</v>
      </c>
      <c r="L2" s="14">
        <f>H2-C2</f>
        <v>714.24451799999588</v>
      </c>
      <c r="M2" s="14">
        <f>I2-D2</f>
        <v>714.24451799999588</v>
      </c>
    </row>
    <row r="3" spans="1:17" ht="12.6" customHeight="1" x14ac:dyDescent="0.2">
      <c r="A3" s="22">
        <v>1</v>
      </c>
      <c r="B3" s="2">
        <f>'Barema''s aan 100%'!B4*'Logistiek medewerker E1-E2-E3'!$P$6</f>
        <v>23706.93</v>
      </c>
      <c r="C3" s="4">
        <f>B3+('Barema''s aan 100%'!$I$4*'Logistiek medewerker E1-E2-E3'!$P$6)</f>
        <v>24985.310662</v>
      </c>
      <c r="D3" s="4">
        <f>B3+('Barema''s aan 100%'!$J$4*'Logistiek medewerker E1-E2-E3'!$P$6)</f>
        <v>24346.129209999999</v>
      </c>
      <c r="F3" s="22">
        <v>1</v>
      </c>
      <c r="G3" s="2">
        <f>'Barema''s aan 100%'!M4*$P$6</f>
        <v>24688.432418</v>
      </c>
      <c r="H3" s="15">
        <f>G3+('Barema''s aan 100%'!$I$4*'Logistiek medewerker E1-E2-E3'!$P$6)</f>
        <v>25966.81308</v>
      </c>
      <c r="I3" s="15">
        <f>G3+('Barema''s aan 100%'!$J$4*'Logistiek medewerker E1-E2-E3'!$P$6)</f>
        <v>25327.631627999999</v>
      </c>
      <c r="K3" s="22">
        <v>1</v>
      </c>
      <c r="L3" s="14">
        <f t="shared" ref="L3:L47" si="0">H3-C3</f>
        <v>981.50241800000003</v>
      </c>
      <c r="M3" s="14">
        <f t="shared" ref="M3:M47" si="1">I3-D3</f>
        <v>981.50241800000003</v>
      </c>
      <c r="O3" s="27" t="s">
        <v>19</v>
      </c>
      <c r="P3" s="27"/>
      <c r="Q3" s="27"/>
    </row>
    <row r="4" spans="1:17" ht="19.149999999999999" customHeight="1" x14ac:dyDescent="0.2">
      <c r="A4" s="22">
        <v>2</v>
      </c>
      <c r="B4" s="2">
        <f>'Barema''s aan 100%'!B5*'Logistiek medewerker E1-E2-E3'!$P$6</f>
        <v>23706.93</v>
      </c>
      <c r="C4" s="4">
        <f>B4+('Barema''s aan 100%'!$I$4*'Logistiek medewerker E1-E2-E3'!$P$6)</f>
        <v>24985.310662</v>
      </c>
      <c r="D4" s="4">
        <f>B4+('Barema''s aan 100%'!$J$4*'Logistiek medewerker E1-E2-E3'!$P$6)</f>
        <v>24346.129209999999</v>
      </c>
      <c r="F4" s="22">
        <v>2</v>
      </c>
      <c r="G4" s="2">
        <f>'Barema''s aan 100%'!M5*$P$6</f>
        <v>25107.361396</v>
      </c>
      <c r="H4" s="15">
        <f>G4+('Barema''s aan 100%'!$I$4*'Logistiek medewerker E1-E2-E3'!$P$6)</f>
        <v>26385.742058</v>
      </c>
      <c r="I4" s="15">
        <f>G4+('Barema''s aan 100%'!$J$4*'Logistiek medewerker E1-E2-E3'!$P$6)</f>
        <v>25746.560605999999</v>
      </c>
      <c r="K4" s="22">
        <v>2</v>
      </c>
      <c r="L4" s="14">
        <f t="shared" si="0"/>
        <v>1400.4313959999999</v>
      </c>
      <c r="M4" s="14">
        <f t="shared" si="1"/>
        <v>1400.4313959999999</v>
      </c>
      <c r="O4" s="27" t="s">
        <v>20</v>
      </c>
      <c r="P4" s="27"/>
      <c r="Q4" s="27"/>
    </row>
    <row r="5" spans="1:17" x14ac:dyDescent="0.2">
      <c r="A5" s="22">
        <v>3</v>
      </c>
      <c r="B5" s="2">
        <f>'Barema''s aan 100%'!B6*'Logistiek medewerker E1-E2-E3'!$P$6</f>
        <v>23884.510000000002</v>
      </c>
      <c r="C5" s="4">
        <f>B5+('Barema''s aan 100%'!$I$4*'Logistiek medewerker E1-E2-E3'!$P$6)</f>
        <v>25162.890662000002</v>
      </c>
      <c r="D5" s="4">
        <f>B5+('Barema''s aan 100%'!$J$4*'Logistiek medewerker E1-E2-E3'!$P$6)</f>
        <v>24523.709210000001</v>
      </c>
      <c r="F5" s="22">
        <v>3</v>
      </c>
      <c r="G5" s="2">
        <f>'Barema''s aan 100%'!M6*$P$6</f>
        <v>25501.553480000002</v>
      </c>
      <c r="H5" s="15">
        <f>G5+('Barema''s aan 100%'!$I$4*'Logistiek medewerker E1-E2-E3'!$P$6)</f>
        <v>26779.934142000002</v>
      </c>
      <c r="I5" s="15">
        <f>G5+('Barema''s aan 100%'!$J$4*'Logistiek medewerker E1-E2-E3'!$P$6)</f>
        <v>26140.752690000001</v>
      </c>
      <c r="K5" s="22">
        <v>3</v>
      </c>
      <c r="L5" s="14">
        <f t="shared" si="0"/>
        <v>1617.0434800000003</v>
      </c>
      <c r="M5" s="14">
        <f t="shared" si="1"/>
        <v>1617.0434800000003</v>
      </c>
      <c r="O5" s="1" t="s">
        <v>21</v>
      </c>
      <c r="P5" s="25"/>
      <c r="Q5" s="25" t="s">
        <v>22</v>
      </c>
    </row>
    <row r="6" spans="1:17" x14ac:dyDescent="0.2">
      <c r="A6" s="22">
        <v>4</v>
      </c>
      <c r="B6" s="2">
        <f>'Barema''s aan 100%'!B7*'Logistiek medewerker E1-E2-E3'!$P$6</f>
        <v>24594.83</v>
      </c>
      <c r="C6" s="4">
        <f>B6+('Barema''s aan 100%'!$I$4*'Logistiek medewerker E1-E2-E3'!$P$6)</f>
        <v>25873.210662000001</v>
      </c>
      <c r="D6" s="4">
        <f>B6+('Barema''s aan 100%'!$J$4*'Logistiek medewerker E1-E2-E3'!$P$6)</f>
        <v>25234.029210000001</v>
      </c>
      <c r="F6" s="22">
        <v>4</v>
      </c>
      <c r="G6" s="2">
        <f>'Barema''s aan 100%'!M7*$P$6</f>
        <v>25871.878811999999</v>
      </c>
      <c r="H6" s="15">
        <f>G6+('Barema''s aan 100%'!$I$4*'Logistiek medewerker E1-E2-E3'!$P$6)</f>
        <v>27150.259473999999</v>
      </c>
      <c r="I6" s="15">
        <f>G6+('Barema''s aan 100%'!$J$4*'Logistiek medewerker E1-E2-E3'!$P$6)</f>
        <v>26511.078021999998</v>
      </c>
      <c r="K6" s="22">
        <v>4</v>
      </c>
      <c r="L6" s="14">
        <f t="shared" si="0"/>
        <v>1277.0488119999973</v>
      </c>
      <c r="M6" s="14">
        <f t="shared" si="1"/>
        <v>1277.0488119999973</v>
      </c>
      <c r="O6" s="1" t="s">
        <v>23</v>
      </c>
      <c r="P6" s="25">
        <v>1.7758</v>
      </c>
    </row>
    <row r="7" spans="1:17" x14ac:dyDescent="0.2">
      <c r="A7" s="22">
        <v>5</v>
      </c>
      <c r="B7" s="2">
        <f>'Barema''s aan 100%'!B8*'Logistiek medewerker E1-E2-E3'!$P$6</f>
        <v>24861.200000000001</v>
      </c>
      <c r="C7" s="4">
        <f>B7+('Barema''s aan 100%'!$I$4*'Logistiek medewerker E1-E2-E3'!$P$6)</f>
        <v>26139.580662</v>
      </c>
      <c r="D7" s="4">
        <f>B7+('Barema''s aan 100%'!$J$4*'Logistiek medewerker E1-E2-E3'!$P$6)</f>
        <v>25500.39921</v>
      </c>
      <c r="F7" s="22">
        <v>5</v>
      </c>
      <c r="G7" s="2">
        <f>'Barema''s aan 100%'!M8*$P$6</f>
        <v>26219.402872000002</v>
      </c>
      <c r="H7" s="15">
        <f>G7+('Barema''s aan 100%'!$I$4*'Logistiek medewerker E1-E2-E3'!$P$6)</f>
        <v>27497.783534000002</v>
      </c>
      <c r="I7" s="15">
        <f>G7+('Barema''s aan 100%'!$J$4*'Logistiek medewerker E1-E2-E3'!$P$6)</f>
        <v>26858.602082000001</v>
      </c>
      <c r="K7" s="22">
        <v>5</v>
      </c>
      <c r="L7" s="14">
        <f t="shared" si="0"/>
        <v>1358.2028720000017</v>
      </c>
      <c r="M7" s="14">
        <f t="shared" si="1"/>
        <v>1358.2028720000017</v>
      </c>
    </row>
    <row r="8" spans="1:17" x14ac:dyDescent="0.2">
      <c r="A8" s="22">
        <v>6</v>
      </c>
      <c r="B8" s="2">
        <f>'Barema''s aan 100%'!B9*'Logistiek medewerker E1-E2-E3'!$P$6</f>
        <v>24861.200000000001</v>
      </c>
      <c r="C8" s="4">
        <f>B8+('Barema''s aan 100%'!$I$4*'Logistiek medewerker E1-E2-E3'!$P$6)</f>
        <v>26139.580662</v>
      </c>
      <c r="D8" s="4">
        <f>B8+('Barema''s aan 100%'!$J$4*'Logistiek medewerker E1-E2-E3'!$P$6)</f>
        <v>25500.39921</v>
      </c>
      <c r="F8" s="22">
        <v>6</v>
      </c>
      <c r="G8" s="2">
        <f>'Barema''s aan 100%'!M9*$P$6</f>
        <v>26545.084591999999</v>
      </c>
      <c r="H8" s="15">
        <f>G8+('Barema''s aan 100%'!$I$4*'Logistiek medewerker E1-E2-E3'!$P$6)</f>
        <v>27823.465253999999</v>
      </c>
      <c r="I8" s="15">
        <f>G8+('Barema''s aan 100%'!$J$4*'Logistiek medewerker E1-E2-E3'!$P$6)</f>
        <v>27184.283801999998</v>
      </c>
      <c r="K8" s="22">
        <v>6</v>
      </c>
      <c r="L8" s="14">
        <f t="shared" si="0"/>
        <v>1683.8845919999985</v>
      </c>
      <c r="M8" s="14">
        <f t="shared" si="1"/>
        <v>1683.8845919999985</v>
      </c>
    </row>
    <row r="9" spans="1:17" x14ac:dyDescent="0.2">
      <c r="A9" s="22">
        <v>7</v>
      </c>
      <c r="B9" s="2">
        <f>'Barema''s aan 100%'!B10*'Logistiek medewerker E1-E2-E3'!$P$6</f>
        <v>25127.57</v>
      </c>
      <c r="C9" s="4">
        <f>B9+('Barema''s aan 100%'!$I$4*'Logistiek medewerker E1-E2-E3'!$P$6)</f>
        <v>26405.950661999999</v>
      </c>
      <c r="D9" s="4">
        <f>B9+('Barema''s aan 100%'!$J$4*'Logistiek medewerker E1-E2-E3'!$P$6)</f>
        <v>25766.769209999999</v>
      </c>
      <c r="F9" s="22">
        <v>7</v>
      </c>
      <c r="G9" s="2">
        <f>'Barema''s aan 100%'!M10*$P$6</f>
        <v>26850.113758</v>
      </c>
      <c r="H9" s="15">
        <f>G9+('Barema''s aan 100%'!$I$4*'Logistiek medewerker E1-E2-E3'!$P$6)</f>
        <v>28128.494419999999</v>
      </c>
      <c r="I9" s="15">
        <f>G9+('Barema''s aan 100%'!$J$4*'Logistiek medewerker E1-E2-E3'!$P$6)</f>
        <v>27489.312967999998</v>
      </c>
      <c r="K9" s="22">
        <v>7</v>
      </c>
      <c r="L9" s="14">
        <f t="shared" si="0"/>
        <v>1722.5437579999998</v>
      </c>
      <c r="M9" s="14">
        <f t="shared" si="1"/>
        <v>1722.5437579999998</v>
      </c>
    </row>
    <row r="10" spans="1:17" x14ac:dyDescent="0.2">
      <c r="A10" s="22">
        <v>8</v>
      </c>
      <c r="B10" s="2">
        <f>'Barema''s aan 100%'!B11*'Logistiek medewerker E1-E2-E3'!$P$6</f>
        <v>25127.57</v>
      </c>
      <c r="C10" s="4">
        <f>B10+('Barema''s aan 100%'!$I$4*'Logistiek medewerker E1-E2-E3'!$P$6)</f>
        <v>26405.950661999999</v>
      </c>
      <c r="D10" s="4">
        <f>B10+('Barema''s aan 100%'!$J$4*'Logistiek medewerker E1-E2-E3'!$P$6)</f>
        <v>25766.769209999999</v>
      </c>
      <c r="F10" s="22">
        <v>8</v>
      </c>
      <c r="G10" s="2">
        <f>'Barema''s aan 100%'!M11*$P$6</f>
        <v>27135.484818000001</v>
      </c>
      <c r="H10" s="15">
        <f>G10+('Barema''s aan 100%'!$I$4*'Logistiek medewerker E1-E2-E3'!$P$6)</f>
        <v>28413.86548</v>
      </c>
      <c r="I10" s="15">
        <f>G10+('Barema''s aan 100%'!$J$4*'Logistiek medewerker E1-E2-E3'!$P$6)</f>
        <v>27774.684028</v>
      </c>
      <c r="K10" s="22">
        <v>8</v>
      </c>
      <c r="L10" s="14">
        <f t="shared" si="0"/>
        <v>2007.9148180000011</v>
      </c>
      <c r="M10" s="14">
        <f t="shared" si="1"/>
        <v>2007.9148180000011</v>
      </c>
    </row>
    <row r="11" spans="1:17" x14ac:dyDescent="0.2">
      <c r="A11" s="22">
        <v>9</v>
      </c>
      <c r="B11" s="2">
        <f>'Barema''s aan 100%'!B12*'Logistiek medewerker E1-E2-E3'!$P$6</f>
        <v>25393.940000000002</v>
      </c>
      <c r="C11" s="4">
        <f>B11+('Barema''s aan 100%'!$I$4*'Logistiek medewerker E1-E2-E3'!$P$6)</f>
        <v>26672.320662000002</v>
      </c>
      <c r="D11" s="4">
        <f>B11+('Barema''s aan 100%'!$J$4*'Logistiek medewerker E1-E2-E3'!$P$6)</f>
        <v>26033.139210000001</v>
      </c>
      <c r="F11" s="22">
        <v>9</v>
      </c>
      <c r="G11" s="2">
        <f>'Barema''s aan 100%'!M12*$P$6</f>
        <v>27402.245494000003</v>
      </c>
      <c r="H11" s="15">
        <f>G11+('Barema''s aan 100%'!$I$4*'Logistiek medewerker E1-E2-E3'!$P$6)</f>
        <v>28680.626156000002</v>
      </c>
      <c r="I11" s="15">
        <f>G11+('Barema''s aan 100%'!$J$4*'Logistiek medewerker E1-E2-E3'!$P$6)</f>
        <v>28041.444704000001</v>
      </c>
      <c r="K11" s="22">
        <v>9</v>
      </c>
      <c r="L11" s="14">
        <f t="shared" si="0"/>
        <v>2008.3054940000002</v>
      </c>
      <c r="M11" s="14">
        <f t="shared" si="1"/>
        <v>2008.3054940000002</v>
      </c>
    </row>
    <row r="12" spans="1:17" x14ac:dyDescent="0.2">
      <c r="A12" s="22">
        <v>10</v>
      </c>
      <c r="B12" s="2">
        <f>'Barema''s aan 100%'!B13*'Logistiek medewerker E1-E2-E3'!$P$6</f>
        <v>25393.940000000002</v>
      </c>
      <c r="C12" s="4">
        <f>B12+('Barema''s aan 100%'!$I$4*'Logistiek medewerker E1-E2-E3'!$P$6)</f>
        <v>26672.320662000002</v>
      </c>
      <c r="D12" s="4">
        <f>B12+('Barema''s aan 100%'!$J$4*'Logistiek medewerker E1-E2-E3'!$P$6)</f>
        <v>26033.139210000001</v>
      </c>
      <c r="F12" s="22">
        <v>10</v>
      </c>
      <c r="G12" s="2">
        <f>'Barema''s aan 100%'!M13*$P$6</f>
        <v>27651.479024</v>
      </c>
      <c r="H12" s="15">
        <f>G12+('Barema''s aan 100%'!$I$4*'Logistiek medewerker E1-E2-E3'!$P$6)</f>
        <v>28929.859686</v>
      </c>
      <c r="I12" s="15">
        <f>G12+('Barema''s aan 100%'!$J$4*'Logistiek medewerker E1-E2-E3'!$P$6)</f>
        <v>28290.678233999999</v>
      </c>
      <c r="K12" s="22">
        <v>10</v>
      </c>
      <c r="L12" s="14">
        <f t="shared" si="0"/>
        <v>2257.5390239999979</v>
      </c>
      <c r="M12" s="14">
        <f t="shared" si="1"/>
        <v>2257.5390239999979</v>
      </c>
    </row>
    <row r="13" spans="1:17" x14ac:dyDescent="0.2">
      <c r="A13" s="22">
        <v>11</v>
      </c>
      <c r="B13" s="2">
        <f>'Barema''s aan 100%'!B14*'Logistiek medewerker E1-E2-E3'!$P$6</f>
        <v>25660.31</v>
      </c>
      <c r="C13" s="4">
        <f>B13+('Barema''s aan 100%'!$I$4*'Logistiek medewerker E1-E2-E3'!$P$6)</f>
        <v>26938.690662000001</v>
      </c>
      <c r="D13" s="4">
        <f>B13+('Barema''s aan 100%'!$J$4*'Logistiek medewerker E1-E2-E3'!$P$6)</f>
        <v>26299.50921</v>
      </c>
      <c r="F13" s="22">
        <v>11</v>
      </c>
      <c r="G13" s="2">
        <f>'Barema''s aan 100%'!M14*$P$6</f>
        <v>27884.162098000001</v>
      </c>
      <c r="H13" s="15">
        <f>G13+('Barema''s aan 100%'!$I$4*'Logistiek medewerker E1-E2-E3'!$P$6)</f>
        <v>29162.54276</v>
      </c>
      <c r="I13" s="15">
        <f>G13+('Barema''s aan 100%'!$J$4*'Logistiek medewerker E1-E2-E3'!$P$6)</f>
        <v>28523.361308</v>
      </c>
      <c r="K13" s="22">
        <v>11</v>
      </c>
      <c r="L13" s="14">
        <f t="shared" si="0"/>
        <v>2223.8520979999994</v>
      </c>
      <c r="M13" s="14">
        <f t="shared" si="1"/>
        <v>2223.8520979999994</v>
      </c>
    </row>
    <row r="14" spans="1:17" x14ac:dyDescent="0.2">
      <c r="A14" s="22">
        <v>12</v>
      </c>
      <c r="B14" s="2">
        <f>'Barema''s aan 100%'!B15*'Logistiek medewerker E1-E2-E3'!$P$6</f>
        <v>25660.31</v>
      </c>
      <c r="C14" s="4">
        <f>B14+('Barema''s aan 100%'!$I$4*'Logistiek medewerker E1-E2-E3'!$P$6)</f>
        <v>26938.690662000001</v>
      </c>
      <c r="D14" s="4">
        <f>B14+('Barema''s aan 100%'!$J$4*'Logistiek medewerker E1-E2-E3'!$P$6)</f>
        <v>26299.50921</v>
      </c>
      <c r="F14" s="22">
        <v>12</v>
      </c>
      <c r="G14" s="2">
        <f>'Barema''s aan 100%'!M15*$P$6</f>
        <v>28101.005036000002</v>
      </c>
      <c r="H14" s="15">
        <f>G14+('Barema''s aan 100%'!$I$4*'Logistiek medewerker E1-E2-E3'!$P$6)</f>
        <v>29379.385698000002</v>
      </c>
      <c r="I14" s="15">
        <f>G14+('Barema''s aan 100%'!$J$4*'Logistiek medewerker E1-E2-E3'!$P$6)</f>
        <v>28740.204246000001</v>
      </c>
      <c r="K14" s="22">
        <v>12</v>
      </c>
      <c r="L14" s="14">
        <f t="shared" si="0"/>
        <v>2440.695036000001</v>
      </c>
      <c r="M14" s="14">
        <f t="shared" si="1"/>
        <v>2440.695036000001</v>
      </c>
    </row>
    <row r="15" spans="1:17" x14ac:dyDescent="0.2">
      <c r="A15" s="22">
        <v>13</v>
      </c>
      <c r="B15" s="2">
        <f>'Barema''s aan 100%'!B16*'Logistiek medewerker E1-E2-E3'!$P$6</f>
        <v>25926.68</v>
      </c>
      <c r="C15" s="4">
        <f>B15+('Barema''s aan 100%'!$I$4*'Logistiek medewerker E1-E2-E3'!$P$6)</f>
        <v>27205.060662</v>
      </c>
      <c r="D15" s="4">
        <f>B15+('Barema''s aan 100%'!$J$4*'Logistiek medewerker E1-E2-E3'!$P$6)</f>
        <v>26565.879209999999</v>
      </c>
      <c r="F15" s="22">
        <v>13</v>
      </c>
      <c r="G15" s="2">
        <f>'Barema''s aan 100%'!M16*$P$6</f>
        <v>28303.197624</v>
      </c>
      <c r="H15" s="15">
        <f>G15+('Barema''s aan 100%'!$I$4*'Logistiek medewerker E1-E2-E3'!$P$6)</f>
        <v>29581.578286</v>
      </c>
      <c r="I15" s="15">
        <f>G15+('Barema''s aan 100%'!$J$4*'Logistiek medewerker E1-E2-E3'!$P$6)</f>
        <v>28942.396833999999</v>
      </c>
      <c r="K15" s="22">
        <v>13</v>
      </c>
      <c r="L15" s="14">
        <f t="shared" si="0"/>
        <v>2376.5176240000001</v>
      </c>
      <c r="M15" s="14">
        <f t="shared" si="1"/>
        <v>2376.5176240000001</v>
      </c>
    </row>
    <row r="16" spans="1:17" x14ac:dyDescent="0.2">
      <c r="A16" s="22">
        <v>14</v>
      </c>
      <c r="B16" s="2">
        <f>'Barema''s aan 100%'!B17*'Logistiek medewerker E1-E2-E3'!$P$6</f>
        <v>25926.68</v>
      </c>
      <c r="C16" s="4">
        <f>B16+('Barema''s aan 100%'!$I$4*'Logistiek medewerker E1-E2-E3'!$P$6)</f>
        <v>27205.060662</v>
      </c>
      <c r="D16" s="4">
        <f>B16+('Barema''s aan 100%'!$J$4*'Logistiek medewerker E1-E2-E3'!$P$6)</f>
        <v>26565.879209999999</v>
      </c>
      <c r="F16" s="22">
        <v>14</v>
      </c>
      <c r="G16" s="2">
        <f>'Barema''s aan 100%'!M17*$P$6</f>
        <v>28491.716552000002</v>
      </c>
      <c r="H16" s="15">
        <f>G16+('Barema''s aan 100%'!$I$4*'Logistiek medewerker E1-E2-E3'!$P$6)</f>
        <v>29770.097214000001</v>
      </c>
      <c r="I16" s="15">
        <f>G16+('Barema''s aan 100%'!$J$4*'Logistiek medewerker E1-E2-E3'!$P$6)</f>
        <v>29130.915762000001</v>
      </c>
      <c r="K16" s="22">
        <v>14</v>
      </c>
      <c r="L16" s="14">
        <f t="shared" si="0"/>
        <v>2565.0365520000014</v>
      </c>
      <c r="M16" s="14">
        <f t="shared" si="1"/>
        <v>2565.0365520000014</v>
      </c>
    </row>
    <row r="17" spans="1:13" x14ac:dyDescent="0.2">
      <c r="A17" s="22">
        <v>15</v>
      </c>
      <c r="B17" s="2">
        <f>'Barema''s aan 100%'!B18*'Logistiek medewerker E1-E2-E3'!$P$6</f>
        <v>26193.05</v>
      </c>
      <c r="C17" s="4">
        <f>B17+('Barema''s aan 100%'!$I$4*'Logistiek medewerker E1-E2-E3'!$P$6)</f>
        <v>27471.430661999999</v>
      </c>
      <c r="D17" s="4">
        <f>B17+('Barema''s aan 100%'!$J$4*'Logistiek medewerker E1-E2-E3'!$P$6)</f>
        <v>26832.249209999998</v>
      </c>
      <c r="F17" s="22">
        <v>15</v>
      </c>
      <c r="G17" s="2">
        <f>'Barema''s aan 100%'!M18*$P$6</f>
        <v>28667.165592000001</v>
      </c>
      <c r="H17" s="15">
        <f>G17+('Barema''s aan 100%'!$I$4*'Logistiek medewerker E1-E2-E3'!$P$6)</f>
        <v>29945.546254000001</v>
      </c>
      <c r="I17" s="15">
        <f>G17+('Barema''s aan 100%'!$J$4*'Logistiek medewerker E1-E2-E3'!$P$6)</f>
        <v>29306.364802</v>
      </c>
      <c r="K17" s="22">
        <v>15</v>
      </c>
      <c r="L17" s="14">
        <f t="shared" si="0"/>
        <v>2474.1155920000019</v>
      </c>
      <c r="M17" s="14">
        <f t="shared" si="1"/>
        <v>2474.1155920000019</v>
      </c>
    </row>
    <row r="18" spans="1:13" x14ac:dyDescent="0.2">
      <c r="A18" s="22">
        <v>16</v>
      </c>
      <c r="B18" s="2">
        <f>'Barema''s aan 100%'!B19*'Logistiek medewerker E1-E2-E3'!$P$6</f>
        <v>26193.05</v>
      </c>
      <c r="C18" s="4">
        <f>B18+('Barema''s aan 100%'!$I$4*'Logistiek medewerker E1-E2-E3'!$P$6)</f>
        <v>27471.430661999999</v>
      </c>
      <c r="D18" s="4">
        <f>B18+('Barema''s aan 100%'!$J$4*'Logistiek medewerker E1-E2-E3'!$P$6)</f>
        <v>26832.249209999998</v>
      </c>
      <c r="F18" s="22">
        <v>16</v>
      </c>
      <c r="G18" s="2">
        <f>'Barema''s aan 100%'!M19*$P$6</f>
        <v>28783.196363999999</v>
      </c>
      <c r="H18" s="15">
        <f>G18+('Barema''s aan 100%'!$I$4*'Logistiek medewerker E1-E2-E3'!$P$6)</f>
        <v>30061.577025999999</v>
      </c>
      <c r="I18" s="15">
        <f>G18+('Barema''s aan 100%'!$J$4*'Logistiek medewerker E1-E2-E3'!$P$6)</f>
        <v>29422.395573999998</v>
      </c>
      <c r="K18" s="22">
        <v>16</v>
      </c>
      <c r="L18" s="14">
        <f t="shared" si="0"/>
        <v>2590.1463640000002</v>
      </c>
      <c r="M18" s="14">
        <f t="shared" si="1"/>
        <v>2590.1463640000002</v>
      </c>
    </row>
    <row r="19" spans="1:13" x14ac:dyDescent="0.2">
      <c r="A19" s="22">
        <v>17</v>
      </c>
      <c r="B19" s="2">
        <f>'Barema''s aan 100%'!B20*'Logistiek medewerker E1-E2-E3'!$P$6</f>
        <v>26370.63</v>
      </c>
      <c r="C19" s="4">
        <f>B19+('Barema''s aan 100%'!$I$4*'Logistiek medewerker E1-E2-E3'!$P$6)</f>
        <v>27649.010662000001</v>
      </c>
      <c r="D19" s="4">
        <f>B19+('Barema''s aan 100%'!$J$4*'Logistiek medewerker E1-E2-E3'!$P$6)</f>
        <v>27009.82921</v>
      </c>
      <c r="F19" s="22">
        <v>17</v>
      </c>
      <c r="G19" s="2">
        <f>'Barema''s aan 100%'!M20*$P$6</f>
        <v>28890.951908000003</v>
      </c>
      <c r="H19" s="15">
        <f>G19+('Barema''s aan 100%'!$I$4*'Logistiek medewerker E1-E2-E3'!$P$6)</f>
        <v>30169.332570000002</v>
      </c>
      <c r="I19" s="15">
        <f>G19+('Barema''s aan 100%'!$J$4*'Logistiek medewerker E1-E2-E3'!$P$6)</f>
        <v>29530.151118000002</v>
      </c>
      <c r="K19" s="22">
        <v>17</v>
      </c>
      <c r="L19" s="14">
        <f t="shared" si="0"/>
        <v>2520.3219080000017</v>
      </c>
      <c r="M19" s="14">
        <f t="shared" si="1"/>
        <v>2520.3219080000017</v>
      </c>
    </row>
    <row r="20" spans="1:13" x14ac:dyDescent="0.2">
      <c r="A20" s="22">
        <v>18</v>
      </c>
      <c r="B20" s="2">
        <f>'Barema''s aan 100%'!B21*'Logistiek medewerker E1-E2-E3'!$P$6</f>
        <v>27613.690000000002</v>
      </c>
      <c r="C20" s="4">
        <f>B20+('Barema''s aan 100%'!$I$4*'Logistiek medewerker E1-E2-E3'!$P$6)</f>
        <v>28892.070662000002</v>
      </c>
      <c r="D20" s="4">
        <f>B20+('Barema''s aan 100%'!$J$4*'Logistiek medewerker E1-E2-E3'!$P$6)</f>
        <v>28252.889210000001</v>
      </c>
      <c r="F20" s="22">
        <v>18</v>
      </c>
      <c r="G20" s="2">
        <f>'Barema''s aan 100%'!M21*$P$6</f>
        <v>28990.911690000001</v>
      </c>
      <c r="H20" s="15">
        <f>G20+('Barema''s aan 100%'!$I$4*'Logistiek medewerker E1-E2-E3'!$P$6)</f>
        <v>30269.292352</v>
      </c>
      <c r="I20" s="15">
        <f>G20+('Barema''s aan 100%'!$J$4*'Logistiek medewerker E1-E2-E3'!$P$6)</f>
        <v>29630.1109</v>
      </c>
      <c r="K20" s="22">
        <v>18</v>
      </c>
      <c r="L20" s="14">
        <f t="shared" si="0"/>
        <v>1377.2216899999985</v>
      </c>
      <c r="M20" s="14">
        <f t="shared" si="1"/>
        <v>1377.2216899999985</v>
      </c>
    </row>
    <row r="21" spans="1:13" x14ac:dyDescent="0.2">
      <c r="A21" s="22">
        <v>19</v>
      </c>
      <c r="B21" s="2">
        <f>'Barema''s aan 100%'!B22*'Logistiek medewerker E1-E2-E3'!$P$6</f>
        <v>27880.06</v>
      </c>
      <c r="C21" s="4">
        <f>B21+('Barema''s aan 100%'!$I$4*'Logistiek medewerker E1-E2-E3'!$P$6)</f>
        <v>29158.440662000001</v>
      </c>
      <c r="D21" s="4">
        <f>B21+('Barema''s aan 100%'!$J$4*'Logistiek medewerker E1-E2-E3'!$P$6)</f>
        <v>28519.25921</v>
      </c>
      <c r="F21" s="22">
        <v>19</v>
      </c>
      <c r="G21" s="2">
        <f>'Barema''s aan 100%'!M22*$P$6</f>
        <v>29083.679482000003</v>
      </c>
      <c r="H21" s="15">
        <f>G21+('Barema''s aan 100%'!$I$4*'Logistiek medewerker E1-E2-E3'!$P$6)</f>
        <v>30362.060144000003</v>
      </c>
      <c r="I21" s="15">
        <f>G21+('Barema''s aan 100%'!$J$4*'Logistiek medewerker E1-E2-E3'!$P$6)</f>
        <v>29722.878692000002</v>
      </c>
      <c r="K21" s="22">
        <v>19</v>
      </c>
      <c r="L21" s="14">
        <f t="shared" si="0"/>
        <v>1203.6194820000019</v>
      </c>
      <c r="M21" s="14">
        <f t="shared" si="1"/>
        <v>1203.6194820000019</v>
      </c>
    </row>
    <row r="22" spans="1:13" x14ac:dyDescent="0.2">
      <c r="A22" s="22">
        <v>20</v>
      </c>
      <c r="B22" s="2">
        <f>'Barema''s aan 100%'!B23*'Logistiek medewerker E1-E2-E3'!$P$6</f>
        <v>27880.06</v>
      </c>
      <c r="C22" s="4">
        <f>B22+('Barema''s aan 100%'!$I$4*'Logistiek medewerker E1-E2-E3'!$P$6)</f>
        <v>29158.440662000001</v>
      </c>
      <c r="D22" s="4">
        <f>B22+('Barema''s aan 100%'!$J$4*'Logistiek medewerker E1-E2-E3'!$P$6)</f>
        <v>28519.25921</v>
      </c>
      <c r="F22" s="22">
        <v>20</v>
      </c>
      <c r="G22" s="2">
        <f>'Barema''s aan 100%'!M23*$P$6</f>
        <v>29169.965604000001</v>
      </c>
      <c r="H22" s="16">
        <f>G22+('Barema''s aan 100%'!$I$10*'Logistiek medewerker E1-E2-E3'!$P$6)</f>
        <v>29809.164814</v>
      </c>
      <c r="I22" s="16">
        <f>G22+('Barema''s aan 100%'!$J$10*'Logistiek medewerker E1-E2-E3'!$P$6)</f>
        <v>29489.574088000001</v>
      </c>
      <c r="K22" s="22">
        <v>20</v>
      </c>
      <c r="L22" s="14">
        <f t="shared" si="0"/>
        <v>650.72415199999887</v>
      </c>
      <c r="M22" s="14">
        <f t="shared" si="1"/>
        <v>970.31487800000104</v>
      </c>
    </row>
    <row r="23" spans="1:13" x14ac:dyDescent="0.2">
      <c r="A23" s="22">
        <v>21</v>
      </c>
      <c r="B23" s="2">
        <f>'Barema''s aan 100%'!B24*'Logistiek medewerker E1-E2-E3'!$P$6</f>
        <v>28146.43</v>
      </c>
      <c r="C23" s="4">
        <f>B23+('Barema''s aan 100%'!$I$4*'Logistiek medewerker E1-E2-E3'!$P$6)</f>
        <v>29424.810662</v>
      </c>
      <c r="D23" s="4">
        <f>B23+('Barema''s aan 100%'!$J$4*'Logistiek medewerker E1-E2-E3'!$P$6)</f>
        <v>28785.629209999999</v>
      </c>
      <c r="F23" s="22">
        <v>21</v>
      </c>
      <c r="G23" s="2">
        <f>'Barema''s aan 100%'!M24*$P$6</f>
        <v>29249.752298000003</v>
      </c>
      <c r="H23" s="16">
        <f>G23+('Barema''s aan 100%'!$I$10*'Logistiek medewerker E1-E2-E3'!$P$6)</f>
        <v>29888.951508000002</v>
      </c>
      <c r="I23" s="16">
        <f>G23+('Barema''s aan 100%'!$J$10*'Logistiek medewerker E1-E2-E3'!$P$6)</f>
        <v>29569.360782000003</v>
      </c>
      <c r="K23" s="22">
        <v>21</v>
      </c>
      <c r="L23" s="14">
        <f t="shared" si="0"/>
        <v>464.14084600000206</v>
      </c>
      <c r="M23" s="14">
        <f t="shared" si="1"/>
        <v>783.73157200000423</v>
      </c>
    </row>
    <row r="24" spans="1:13" x14ac:dyDescent="0.2">
      <c r="A24" s="22">
        <v>22</v>
      </c>
      <c r="B24" s="2">
        <f>'Barema''s aan 100%'!B25*'Logistiek medewerker E1-E2-E3'!$P$6</f>
        <v>28146.43</v>
      </c>
      <c r="C24" s="4">
        <f>B24+('Barema''s aan 100%'!$I$4*'Logistiek medewerker E1-E2-E3'!$P$6)</f>
        <v>29424.810662</v>
      </c>
      <c r="D24" s="4">
        <f>B24+('Barema''s aan 100%'!$J$4*'Logistiek medewerker E1-E2-E3'!$P$6)</f>
        <v>28785.629209999999</v>
      </c>
      <c r="F24" s="22">
        <v>22</v>
      </c>
      <c r="G24" s="2">
        <f>'Barema''s aan 100%'!M25*$P$6</f>
        <v>29323.927464000004</v>
      </c>
      <c r="H24" s="16">
        <f>G24+('Barema''s aan 100%'!$I$10*'Logistiek medewerker E1-E2-E3'!$P$6)</f>
        <v>29963.126674000003</v>
      </c>
      <c r="I24" s="16">
        <f>G24+('Barema''s aan 100%'!$J$10*'Logistiek medewerker E1-E2-E3'!$P$6)</f>
        <v>29643.535948000004</v>
      </c>
      <c r="K24" s="22">
        <v>22</v>
      </c>
      <c r="L24" s="14">
        <f t="shared" si="0"/>
        <v>538.31601200000296</v>
      </c>
      <c r="M24" s="14">
        <f t="shared" si="1"/>
        <v>857.90673800000513</v>
      </c>
    </row>
    <row r="25" spans="1:13" x14ac:dyDescent="0.2">
      <c r="A25" s="22">
        <v>23</v>
      </c>
      <c r="B25" s="2">
        <f>'Barema''s aan 100%'!B26*'Logistiek medewerker E1-E2-E3'!$P$6</f>
        <v>28412.799999999999</v>
      </c>
      <c r="C25" s="4">
        <f>B25+('Barema''s aan 100%'!$I$4*'Logistiek medewerker E1-E2-E3'!$P$6)</f>
        <v>29691.180661999999</v>
      </c>
      <c r="D25" s="4">
        <f>B25+('Barema''s aan 100%'!$J$4*'Logistiek medewerker E1-E2-E3'!$P$6)</f>
        <v>29051.999209999998</v>
      </c>
      <c r="F25" s="22">
        <v>23</v>
      </c>
      <c r="G25" s="2">
        <f>'Barema''s aan 100%'!M26*$P$6</f>
        <v>29392.686439999998</v>
      </c>
      <c r="H25" s="16">
        <f>G25+('Barema''s aan 100%'!$I$10*'Logistiek medewerker E1-E2-E3'!$P$6)</f>
        <v>30031.885649999997</v>
      </c>
      <c r="I25" s="16">
        <f>G25+('Barema''s aan 100%'!$J$10*'Logistiek medewerker E1-E2-E3'!$P$6)</f>
        <v>29712.294923999998</v>
      </c>
      <c r="K25" s="22">
        <v>23</v>
      </c>
      <c r="L25" s="14">
        <f t="shared" si="0"/>
        <v>340.70498799999768</v>
      </c>
      <c r="M25" s="14">
        <f t="shared" si="1"/>
        <v>660.29571399999986</v>
      </c>
    </row>
    <row r="26" spans="1:13" x14ac:dyDescent="0.2">
      <c r="A26" s="22">
        <v>24</v>
      </c>
      <c r="B26" s="2">
        <f>'Barema''s aan 100%'!B27*'Logistiek medewerker E1-E2-E3'!$P$6</f>
        <v>28412.799999999999</v>
      </c>
      <c r="C26" s="4">
        <f>B26+('Barema''s aan 100%'!$I$4*'Logistiek medewerker E1-E2-E3'!$P$6)</f>
        <v>29691.180661999999</v>
      </c>
      <c r="D26" s="4">
        <f>B26+('Barema''s aan 100%'!$J$4*'Logistiek medewerker E1-E2-E3'!$P$6)</f>
        <v>29051.999209999998</v>
      </c>
      <c r="F26" s="22">
        <v>24</v>
      </c>
      <c r="G26" s="2">
        <f>'Barema''s aan 100%'!M27*$P$6</f>
        <v>29456.402144</v>
      </c>
      <c r="H26" s="16">
        <f>G26+('Barema''s aan 100%'!$I$10*'Logistiek medewerker E1-E2-E3'!$P$6)</f>
        <v>30095.601353999999</v>
      </c>
      <c r="I26" s="16">
        <f>G26+('Barema''s aan 100%'!$J$10*'Logistiek medewerker E1-E2-E3'!$P$6)</f>
        <v>29776.010628</v>
      </c>
      <c r="K26" s="22">
        <v>24</v>
      </c>
      <c r="L26" s="14">
        <f t="shared" si="0"/>
        <v>404.42069199999969</v>
      </c>
      <c r="M26" s="14">
        <f t="shared" si="1"/>
        <v>724.01141800000187</v>
      </c>
    </row>
    <row r="27" spans="1:13" x14ac:dyDescent="0.2">
      <c r="A27" s="22">
        <v>25</v>
      </c>
      <c r="B27" s="2">
        <f>'Barema''s aan 100%'!B28*'Logistiek medewerker E1-E2-E3'!$P$6</f>
        <v>28679.170000000002</v>
      </c>
      <c r="C27" s="4">
        <f>B27+('Barema''s aan 100%'!$I$4*'Logistiek medewerker E1-E2-E3'!$P$6)</f>
        <v>29957.550662000001</v>
      </c>
      <c r="D27" s="4">
        <f>B27+('Barema''s aan 100%'!$J$4*'Logistiek medewerker E1-E2-E3'!$P$6)</f>
        <v>29318.369210000001</v>
      </c>
      <c r="F27" s="22">
        <v>25</v>
      </c>
      <c r="G27" s="2">
        <f>'Barema''s aan 100%'!M28*$P$6</f>
        <v>29515.554042000003</v>
      </c>
      <c r="H27" s="16">
        <f>G27+('Barema''s aan 100%'!$I$10*'Logistiek medewerker E1-E2-E3'!$P$6)</f>
        <v>30154.753252000002</v>
      </c>
      <c r="I27" s="16">
        <f>G27+('Barema''s aan 100%'!$J$10*'Logistiek medewerker E1-E2-E3'!$P$6)</f>
        <v>29835.162526000004</v>
      </c>
      <c r="K27" s="22">
        <v>25</v>
      </c>
      <c r="L27" s="14">
        <f t="shared" si="0"/>
        <v>197.20259000000078</v>
      </c>
      <c r="M27" s="14">
        <f t="shared" si="1"/>
        <v>516.79331600000296</v>
      </c>
    </row>
    <row r="28" spans="1:13" x14ac:dyDescent="0.2">
      <c r="A28" s="22">
        <v>26</v>
      </c>
      <c r="B28" s="2">
        <f>'Barema''s aan 100%'!B29*'Logistiek medewerker E1-E2-E3'!$P$6</f>
        <v>28679.170000000002</v>
      </c>
      <c r="C28" s="4">
        <f>B28+('Barema''s aan 100%'!$I$4*'Logistiek medewerker E1-E2-E3'!$P$6)</f>
        <v>29957.550662000001</v>
      </c>
      <c r="D28" s="4">
        <f>B28+('Barema''s aan 100%'!$J$4*'Logistiek medewerker E1-E2-E3'!$P$6)</f>
        <v>29318.369210000001</v>
      </c>
      <c r="F28" s="22">
        <v>26</v>
      </c>
      <c r="G28" s="2">
        <f>'Barema''s aan 100%'!M29*$P$6</f>
        <v>29570.284198000005</v>
      </c>
      <c r="H28" s="16">
        <f>G28+('Barema''s aan 100%'!$I$10*'Logistiek medewerker E1-E2-E3'!$P$6)</f>
        <v>30209.483408000004</v>
      </c>
      <c r="I28" s="16">
        <f>G28+('Barema''s aan 100%'!$J$10*'Logistiek medewerker E1-E2-E3'!$P$6)</f>
        <v>29889.892682000005</v>
      </c>
      <c r="K28" s="22">
        <v>26</v>
      </c>
      <c r="L28" s="14">
        <f t="shared" si="0"/>
        <v>251.93274600000223</v>
      </c>
      <c r="M28" s="14">
        <f t="shared" si="1"/>
        <v>571.5234720000044</v>
      </c>
    </row>
    <row r="29" spans="1:13" x14ac:dyDescent="0.2">
      <c r="A29" s="22">
        <v>27</v>
      </c>
      <c r="B29" s="2">
        <f>'Barema''s aan 100%'!B30*'Logistiek medewerker E1-E2-E3'!$P$6</f>
        <v>29389.49</v>
      </c>
      <c r="C29" s="3">
        <f>B29+('Barema''s aan 100%'!$I$10*'Logistiek medewerker E1-E2-E3'!$P$6)</f>
        <v>30028.68921</v>
      </c>
      <c r="D29" s="3">
        <f>B29+('Barema''s aan 100%'!$J$10*'Logistiek medewerker E1-E2-E3'!$P$6)</f>
        <v>29709.098484000002</v>
      </c>
      <c r="F29" s="22">
        <v>27</v>
      </c>
      <c r="G29" s="2">
        <f>'Barema''s aan 100%'!M30*$P$6</f>
        <v>29620.912256</v>
      </c>
      <c r="H29" s="16">
        <f>G29+('Barema''s aan 100%'!$I$10*'Logistiek medewerker E1-E2-E3'!$P$6)</f>
        <v>30260.111465999998</v>
      </c>
      <c r="I29" s="16">
        <f>G29+('Barema''s aan 100%'!$J$10*'Logistiek medewerker E1-E2-E3'!$P$6)</f>
        <v>29940.52074</v>
      </c>
      <c r="K29" s="22">
        <v>27</v>
      </c>
      <c r="L29" s="14">
        <f t="shared" si="0"/>
        <v>231.42225599999801</v>
      </c>
      <c r="M29" s="14">
        <f t="shared" si="1"/>
        <v>231.42225599999801</v>
      </c>
    </row>
    <row r="30" spans="1:13" x14ac:dyDescent="0.2">
      <c r="A30" s="22">
        <v>28</v>
      </c>
      <c r="B30" s="2">
        <f>'Barema''s aan 100%'!B31*'Logistiek medewerker E1-E2-E3'!$P$6</f>
        <v>29389.49</v>
      </c>
      <c r="C30" s="3">
        <f>B30+('Barema''s aan 100%'!$I$10*'Logistiek medewerker E1-E2-E3'!$P$6)</f>
        <v>30028.68921</v>
      </c>
      <c r="D30" s="3">
        <f>B30+('Barema''s aan 100%'!$J$10*'Logistiek medewerker E1-E2-E3'!$P$6)</f>
        <v>29709.098484000002</v>
      </c>
      <c r="F30" s="22">
        <v>28</v>
      </c>
      <c r="G30" s="2">
        <f>'Barema''s aan 100%'!M31*$P$6</f>
        <v>29668.077504000001</v>
      </c>
      <c r="H30" s="16">
        <f>G30+('Barema''s aan 100%'!$I$10*'Logistiek medewerker E1-E2-E3'!$P$6)</f>
        <v>30307.276714</v>
      </c>
      <c r="I30" s="16">
        <f>G30+('Barema''s aan 100%'!$J$10*'Logistiek medewerker E1-E2-E3'!$P$6)</f>
        <v>29987.685988000001</v>
      </c>
      <c r="K30" s="22">
        <v>28</v>
      </c>
      <c r="L30" s="14">
        <f t="shared" si="0"/>
        <v>278.58750399999917</v>
      </c>
      <c r="M30" s="14">
        <f t="shared" si="1"/>
        <v>278.58750399999917</v>
      </c>
    </row>
    <row r="31" spans="1:13" x14ac:dyDescent="0.2">
      <c r="A31" s="22">
        <v>29</v>
      </c>
      <c r="B31" s="2">
        <f>'Barema''s aan 100%'!B32*'Logistiek medewerker E1-E2-E3'!$P$6</f>
        <v>29389.49</v>
      </c>
      <c r="C31" s="3">
        <f>B31+('Barema''s aan 100%'!$I$10*'Logistiek medewerker E1-E2-E3'!$P$6)</f>
        <v>30028.68921</v>
      </c>
      <c r="D31" s="3">
        <f>B31+('Barema''s aan 100%'!$J$10*'Logistiek medewerker E1-E2-E3'!$P$6)</f>
        <v>29709.098484000002</v>
      </c>
      <c r="F31" s="22">
        <v>29</v>
      </c>
      <c r="G31" s="2">
        <f>'Barema''s aan 100%'!M32*$P$6</f>
        <v>29711.637878000001</v>
      </c>
      <c r="H31" s="16">
        <f>G31+('Barema''s aan 100%'!$I$10*'Logistiek medewerker E1-E2-E3'!$P$6)</f>
        <v>30350.837088</v>
      </c>
      <c r="I31" s="16">
        <f>G31+('Barema''s aan 100%'!$J$10*'Logistiek medewerker E1-E2-E3'!$P$6)</f>
        <v>30031.246362000002</v>
      </c>
      <c r="K31" s="22">
        <v>29</v>
      </c>
      <c r="L31" s="14">
        <f t="shared" si="0"/>
        <v>322.14787799999976</v>
      </c>
      <c r="M31" s="14">
        <f t="shared" si="1"/>
        <v>322.14787799999976</v>
      </c>
    </row>
    <row r="32" spans="1:13" x14ac:dyDescent="0.2">
      <c r="A32" s="22">
        <v>30</v>
      </c>
      <c r="B32" s="2">
        <f>'Barema''s aan 100%'!B33*'Logistiek medewerker E1-E2-E3'!$P$6</f>
        <v>29389.49</v>
      </c>
      <c r="C32" s="3">
        <f>B32+('Barema''s aan 100%'!$I$10*'Logistiek medewerker E1-E2-E3'!$P$6)</f>
        <v>30028.68921</v>
      </c>
      <c r="D32" s="3">
        <f>B32+('Barema''s aan 100%'!$J$10*'Logistiek medewerker E1-E2-E3'!$P$6)</f>
        <v>29709.098484000002</v>
      </c>
      <c r="F32" s="22">
        <v>30</v>
      </c>
      <c r="G32" s="2">
        <f>'Barema''s aan 100%'!M33*$P$6</f>
        <v>29751.966295999999</v>
      </c>
      <c r="H32" s="16">
        <f>G32+('Barema''s aan 100%'!$I$10*'Logistiek medewerker E1-E2-E3'!$P$6)</f>
        <v>30391.165505999998</v>
      </c>
      <c r="I32" s="16">
        <f>G32+('Barema''s aan 100%'!$J$10*'Logistiek medewerker E1-E2-E3'!$P$6)</f>
        <v>30071.574779999999</v>
      </c>
      <c r="K32" s="22">
        <v>30</v>
      </c>
      <c r="L32" s="14">
        <f t="shared" si="0"/>
        <v>362.47629599999709</v>
      </c>
      <c r="M32" s="14">
        <f t="shared" si="1"/>
        <v>362.47629599999709</v>
      </c>
    </row>
    <row r="33" spans="1:13" x14ac:dyDescent="0.2">
      <c r="A33" s="22">
        <v>31</v>
      </c>
      <c r="B33" s="2">
        <f>'Barema''s aan 100%'!B34*'Logistiek medewerker E1-E2-E3'!$P$6</f>
        <v>29389.49</v>
      </c>
      <c r="C33" s="3">
        <f>B33+('Barema''s aan 100%'!$I$10*'Logistiek medewerker E1-E2-E3'!$P$6)</f>
        <v>30028.68921</v>
      </c>
      <c r="D33" s="3">
        <f>B33+('Barema''s aan 100%'!$J$10*'Logistiek medewerker E1-E2-E3'!$P$6)</f>
        <v>29709.098484000002</v>
      </c>
      <c r="F33" s="22">
        <v>31</v>
      </c>
      <c r="G33" s="2">
        <f>'Barema''s aan 100%'!M34*$P$6</f>
        <v>29789.275854000003</v>
      </c>
      <c r="H33" s="16">
        <f>G33+('Barema''s aan 100%'!$I$10*'Logistiek medewerker E1-E2-E3'!$P$6)</f>
        <v>30428.475064000002</v>
      </c>
      <c r="I33" s="16">
        <f>G33+('Barema''s aan 100%'!$J$10*'Logistiek medewerker E1-E2-E3'!$P$6)</f>
        <v>30108.884338000003</v>
      </c>
      <c r="K33" s="22">
        <v>31</v>
      </c>
      <c r="L33" s="14">
        <f t="shared" si="0"/>
        <v>399.78585400000156</v>
      </c>
      <c r="M33" s="14">
        <f t="shared" si="1"/>
        <v>399.78585400000156</v>
      </c>
    </row>
    <row r="34" spans="1:13" x14ac:dyDescent="0.2">
      <c r="A34" s="22">
        <v>32</v>
      </c>
      <c r="B34" s="2">
        <f>'Barema''s aan 100%'!B35*'Logistiek medewerker E1-E2-E3'!$P$6</f>
        <v>29389.49</v>
      </c>
      <c r="C34" s="3">
        <f>B34+('Barema''s aan 100%'!$I$10*'Logistiek medewerker E1-E2-E3'!$P$6)</f>
        <v>30028.68921</v>
      </c>
      <c r="D34" s="3">
        <f>B34+('Barema''s aan 100%'!$J$10*'Logistiek medewerker E1-E2-E3'!$P$6)</f>
        <v>29709.098484000002</v>
      </c>
      <c r="F34" s="22">
        <v>32</v>
      </c>
      <c r="G34" s="2">
        <f>'Barema''s aan 100%'!M35*$P$6</f>
        <v>29823.957227999999</v>
      </c>
      <c r="H34" s="16">
        <f>G34+('Barema''s aan 100%'!$I$10*'Logistiek medewerker E1-E2-E3'!$P$6)</f>
        <v>30463.156437999998</v>
      </c>
      <c r="I34" s="16">
        <f>G34+('Barema''s aan 100%'!$J$10*'Logistiek medewerker E1-E2-E3'!$P$6)</f>
        <v>30143.565712</v>
      </c>
      <c r="K34" s="22">
        <v>32</v>
      </c>
      <c r="L34" s="14">
        <f t="shared" si="0"/>
        <v>434.4672279999977</v>
      </c>
      <c r="M34" s="14">
        <f t="shared" si="1"/>
        <v>434.4672279999977</v>
      </c>
    </row>
    <row r="35" spans="1:13" x14ac:dyDescent="0.2">
      <c r="A35" s="22">
        <v>33</v>
      </c>
      <c r="B35" s="2">
        <f>'Barema''s aan 100%'!B36*'Logistiek medewerker E1-E2-E3'!$P$6</f>
        <v>29389.49</v>
      </c>
      <c r="C35" s="3">
        <f>B35+('Barema''s aan 100%'!$I$10*'Logistiek medewerker E1-E2-E3'!$P$6)</f>
        <v>30028.68921</v>
      </c>
      <c r="D35" s="3">
        <f>B35+('Barema''s aan 100%'!$J$10*'Logistiek medewerker E1-E2-E3'!$P$6)</f>
        <v>29709.098484000002</v>
      </c>
      <c r="F35" s="22">
        <v>33</v>
      </c>
      <c r="G35" s="2">
        <f>'Barema''s aan 100%'!M36*$P$6</f>
        <v>29855.992660000004</v>
      </c>
      <c r="H35" s="16">
        <f>G35+('Barema''s aan 100%'!$I$10*'Logistiek medewerker E1-E2-E3'!$P$6)</f>
        <v>30495.191870000002</v>
      </c>
      <c r="I35" s="16">
        <f>G35+('Barema''s aan 100%'!$J$10*'Logistiek medewerker E1-E2-E3'!$P$6)</f>
        <v>30175.601144000004</v>
      </c>
      <c r="K35" s="22">
        <v>33</v>
      </c>
      <c r="L35" s="14">
        <f t="shared" si="0"/>
        <v>466.50266000000192</v>
      </c>
      <c r="M35" s="14">
        <f t="shared" si="1"/>
        <v>466.50266000000192</v>
      </c>
    </row>
    <row r="36" spans="1:13" x14ac:dyDescent="0.2">
      <c r="A36" s="22">
        <v>34</v>
      </c>
      <c r="B36" s="2">
        <f>'Barema''s aan 100%'!B37*'Logistiek medewerker E1-E2-E3'!$P$6</f>
        <v>29389.49</v>
      </c>
      <c r="C36" s="3">
        <f>B36+('Barema''s aan 100%'!$I$10*'Logistiek medewerker E1-E2-E3'!$P$6)</f>
        <v>30028.68921</v>
      </c>
      <c r="D36" s="3">
        <f>B36+('Barema''s aan 100%'!$J$10*'Logistiek medewerker E1-E2-E3'!$P$6)</f>
        <v>29709.098484000002</v>
      </c>
      <c r="F36" s="22">
        <v>34</v>
      </c>
      <c r="G36" s="2">
        <f>'Barema''s aan 100%'!M37*$P$6</f>
        <v>29885.755067999999</v>
      </c>
      <c r="H36" s="16">
        <f>G36+('Barema''s aan 100%'!$I$10*'Logistiek medewerker E1-E2-E3'!$P$6)</f>
        <v>30524.954277999997</v>
      </c>
      <c r="I36" s="16">
        <f>G36+('Barema''s aan 100%'!$J$10*'Logistiek medewerker E1-E2-E3'!$P$6)</f>
        <v>30205.363551999999</v>
      </c>
      <c r="K36" s="22">
        <v>34</v>
      </c>
      <c r="L36" s="14">
        <f t="shared" si="0"/>
        <v>496.26506799999697</v>
      </c>
      <c r="M36" s="14">
        <f t="shared" si="1"/>
        <v>496.26506799999697</v>
      </c>
    </row>
    <row r="37" spans="1:13" x14ac:dyDescent="0.2">
      <c r="A37" s="22">
        <v>35</v>
      </c>
      <c r="B37" s="2">
        <f>'Barema''s aan 100%'!B38*'Logistiek medewerker E1-E2-E3'!$P$6</f>
        <v>29389.49</v>
      </c>
      <c r="C37" s="3">
        <f>B37+('Barema''s aan 100%'!$I$10*'Logistiek medewerker E1-E2-E3'!$P$6)</f>
        <v>30028.68921</v>
      </c>
      <c r="D37" s="3">
        <f>B37+('Barema''s aan 100%'!$J$10*'Logistiek medewerker E1-E2-E3'!$P$6)</f>
        <v>29709.098484000002</v>
      </c>
      <c r="F37" s="22">
        <v>35</v>
      </c>
      <c r="G37" s="2">
        <f>'Barema''s aan 100%'!M38*$P$6</f>
        <v>29913.244451999999</v>
      </c>
      <c r="H37" s="16">
        <f>G37+('Barema''s aan 100%'!$I$10*'Logistiek medewerker E1-E2-E3'!$P$6)</f>
        <v>30552.443661999998</v>
      </c>
      <c r="I37" s="16">
        <f>G37+('Barema''s aan 100%'!$J$10*'Logistiek medewerker E1-E2-E3'!$P$6)</f>
        <v>30232.852935999999</v>
      </c>
      <c r="K37" s="22">
        <v>35</v>
      </c>
      <c r="L37" s="14">
        <f t="shared" si="0"/>
        <v>523.7544519999974</v>
      </c>
      <c r="M37" s="14">
        <f t="shared" si="1"/>
        <v>523.7544519999974</v>
      </c>
    </row>
    <row r="38" spans="1:13" x14ac:dyDescent="0.2">
      <c r="A38" s="22">
        <v>36</v>
      </c>
      <c r="B38" s="2">
        <f>'Barema''s aan 100%'!B39*'Logistiek medewerker E1-E2-E3'!$P$6</f>
        <v>29389.49</v>
      </c>
      <c r="C38" s="3">
        <f>B38+('Barema''s aan 100%'!$I$10*'Logistiek medewerker E1-E2-E3'!$P$6)</f>
        <v>30028.68921</v>
      </c>
      <c r="D38" s="3">
        <f>B38+('Barema''s aan 100%'!$J$10*'Logistiek medewerker E1-E2-E3'!$P$6)</f>
        <v>29709.098484000002</v>
      </c>
      <c r="F38" s="22">
        <v>36</v>
      </c>
      <c r="G38" s="2">
        <f>'Barema''s aan 100%'!M39*$P$6</f>
        <v>29913.244451999999</v>
      </c>
      <c r="H38" s="16">
        <f>G38+('Barema''s aan 100%'!$I$10*'Logistiek medewerker E1-E2-E3'!$P$6)</f>
        <v>30552.443661999998</v>
      </c>
      <c r="I38" s="16">
        <f>G38+('Barema''s aan 100%'!$J$10*'Logistiek medewerker E1-E2-E3'!$P$6)</f>
        <v>30232.852935999999</v>
      </c>
      <c r="K38" s="22">
        <v>36</v>
      </c>
      <c r="L38" s="14">
        <f t="shared" si="0"/>
        <v>523.7544519999974</v>
      </c>
      <c r="M38" s="14">
        <f t="shared" si="1"/>
        <v>523.7544519999974</v>
      </c>
    </row>
    <row r="39" spans="1:13" x14ac:dyDescent="0.2">
      <c r="A39" s="22">
        <v>37</v>
      </c>
      <c r="B39" s="2">
        <f>'Barema''s aan 100%'!B40*'Logistiek medewerker E1-E2-E3'!$P$6</f>
        <v>29389.49</v>
      </c>
      <c r="C39" s="3">
        <f>B39+('Barema''s aan 100%'!$I$10*'Logistiek medewerker E1-E2-E3'!$P$6)</f>
        <v>30028.68921</v>
      </c>
      <c r="D39" s="3">
        <f>B39+('Barema''s aan 100%'!$J$10*'Logistiek medewerker E1-E2-E3'!$P$6)</f>
        <v>29709.098484000002</v>
      </c>
      <c r="F39" s="22">
        <v>37</v>
      </c>
      <c r="G39" s="2">
        <f>'Barema''s aan 100%'!M40*$P$6</f>
        <v>29913.244451999999</v>
      </c>
      <c r="H39" s="16">
        <f>G39+('Barema''s aan 100%'!$I$10*'Logistiek medewerker E1-E2-E3'!$P$6)</f>
        <v>30552.443661999998</v>
      </c>
      <c r="I39" s="16">
        <f>G39+('Barema''s aan 100%'!$J$10*'Logistiek medewerker E1-E2-E3'!$P$6)</f>
        <v>30232.852935999999</v>
      </c>
      <c r="K39" s="22">
        <v>37</v>
      </c>
      <c r="L39" s="14">
        <f t="shared" si="0"/>
        <v>523.7544519999974</v>
      </c>
      <c r="M39" s="14">
        <f t="shared" si="1"/>
        <v>523.7544519999974</v>
      </c>
    </row>
    <row r="40" spans="1:13" x14ac:dyDescent="0.2">
      <c r="A40" s="22">
        <v>38</v>
      </c>
      <c r="B40" s="2">
        <f>'Barema''s aan 100%'!B41*'Logistiek medewerker E1-E2-E3'!$P$6</f>
        <v>29389.49</v>
      </c>
      <c r="C40" s="3">
        <f>B40+('Barema''s aan 100%'!$I$10*'Logistiek medewerker E1-E2-E3'!$P$6)</f>
        <v>30028.68921</v>
      </c>
      <c r="D40" s="3">
        <f>B40+('Barema''s aan 100%'!$J$10*'Logistiek medewerker E1-E2-E3'!$P$6)</f>
        <v>29709.098484000002</v>
      </c>
      <c r="F40" s="22">
        <v>38</v>
      </c>
      <c r="G40" s="2">
        <f>'Barema''s aan 100%'!M41*$P$6</f>
        <v>29913.244451999999</v>
      </c>
      <c r="H40" s="16">
        <f>G40+('Barema''s aan 100%'!$I$10*'Logistiek medewerker E1-E2-E3'!$P$6)</f>
        <v>30552.443661999998</v>
      </c>
      <c r="I40" s="16">
        <f>G40+('Barema''s aan 100%'!$J$10*'Logistiek medewerker E1-E2-E3'!$P$6)</f>
        <v>30232.852935999999</v>
      </c>
      <c r="K40" s="22">
        <v>38</v>
      </c>
      <c r="L40" s="14">
        <f t="shared" si="0"/>
        <v>523.7544519999974</v>
      </c>
      <c r="M40" s="14">
        <f t="shared" si="1"/>
        <v>523.7544519999974</v>
      </c>
    </row>
    <row r="41" spans="1:13" x14ac:dyDescent="0.2">
      <c r="A41" s="22">
        <v>39</v>
      </c>
      <c r="B41" s="2">
        <f>'Barema''s aan 100%'!B42*'Logistiek medewerker E1-E2-E3'!$P$6</f>
        <v>29389.49</v>
      </c>
      <c r="C41" s="3">
        <f>B41+('Barema''s aan 100%'!$I$10*'Logistiek medewerker E1-E2-E3'!$P$6)</f>
        <v>30028.68921</v>
      </c>
      <c r="D41" s="3">
        <f>B41+('Barema''s aan 100%'!$J$10*'Logistiek medewerker E1-E2-E3'!$P$6)</f>
        <v>29709.098484000002</v>
      </c>
      <c r="F41" s="22">
        <v>39</v>
      </c>
      <c r="G41" s="2">
        <f>'Barema''s aan 100%'!M42*$P$6</f>
        <v>29913.244451999999</v>
      </c>
      <c r="H41" s="16">
        <f>G41+('Barema''s aan 100%'!$I$10*'Logistiek medewerker E1-E2-E3'!$P$6)</f>
        <v>30552.443661999998</v>
      </c>
      <c r="I41" s="16">
        <f>G41+('Barema''s aan 100%'!$J$10*'Logistiek medewerker E1-E2-E3'!$P$6)</f>
        <v>30232.852935999999</v>
      </c>
      <c r="K41" s="22">
        <v>39</v>
      </c>
      <c r="L41" s="14">
        <f t="shared" si="0"/>
        <v>523.7544519999974</v>
      </c>
      <c r="M41" s="14">
        <f t="shared" si="1"/>
        <v>523.7544519999974</v>
      </c>
    </row>
    <row r="42" spans="1:13" x14ac:dyDescent="0.2">
      <c r="A42" s="22">
        <v>40</v>
      </c>
      <c r="B42" s="2">
        <f>'Barema''s aan 100%'!B43*'Logistiek medewerker E1-E2-E3'!$P$6</f>
        <v>29389.49</v>
      </c>
      <c r="C42" s="3">
        <f>B42+('Barema''s aan 100%'!$I$10*'Logistiek medewerker E1-E2-E3'!$P$6)</f>
        <v>30028.68921</v>
      </c>
      <c r="D42" s="3">
        <f>B42+('Barema''s aan 100%'!$J$10*'Logistiek medewerker E1-E2-E3'!$P$6)</f>
        <v>29709.098484000002</v>
      </c>
      <c r="F42" s="22">
        <v>40</v>
      </c>
      <c r="G42" s="2">
        <f>'Barema''s aan 100%'!M43*$P$6</f>
        <v>29913.244451999999</v>
      </c>
      <c r="H42" s="16">
        <f>G42+('Barema''s aan 100%'!$I$10*'Logistiek medewerker E1-E2-E3'!$P$6)</f>
        <v>30552.443661999998</v>
      </c>
      <c r="I42" s="16">
        <f>G42+('Barema''s aan 100%'!$J$10*'Logistiek medewerker E1-E2-E3'!$P$6)</f>
        <v>30232.852935999999</v>
      </c>
      <c r="K42" s="22">
        <v>40</v>
      </c>
      <c r="L42" s="14">
        <f t="shared" si="0"/>
        <v>523.7544519999974</v>
      </c>
      <c r="M42" s="14">
        <f t="shared" si="1"/>
        <v>523.7544519999974</v>
      </c>
    </row>
    <row r="43" spans="1:13" x14ac:dyDescent="0.2">
      <c r="A43" s="22">
        <v>41</v>
      </c>
      <c r="B43" s="2">
        <f>'Barema''s aan 100%'!B44*'Logistiek medewerker E1-E2-E3'!$P$6</f>
        <v>29389.49</v>
      </c>
      <c r="C43" s="3">
        <f>B43+('Barema''s aan 100%'!$I$10*'Logistiek medewerker E1-E2-E3'!$P$6)</f>
        <v>30028.68921</v>
      </c>
      <c r="D43" s="3">
        <f>B43+('Barema''s aan 100%'!$J$10*'Logistiek medewerker E1-E2-E3'!$P$6)</f>
        <v>29709.098484000002</v>
      </c>
      <c r="F43" s="22">
        <v>41</v>
      </c>
      <c r="G43" s="2">
        <f>'Barema''s aan 100%'!M44*$P$6</f>
        <v>29913.244451999999</v>
      </c>
      <c r="H43" s="16">
        <f>G43+('Barema''s aan 100%'!$I$10*'Logistiek medewerker E1-E2-E3'!$P$6)</f>
        <v>30552.443661999998</v>
      </c>
      <c r="I43" s="16">
        <f>G43+('Barema''s aan 100%'!$J$10*'Logistiek medewerker E1-E2-E3'!$P$6)</f>
        <v>30232.852935999999</v>
      </c>
      <c r="K43" s="22">
        <v>41</v>
      </c>
      <c r="L43" s="14">
        <f t="shared" si="0"/>
        <v>523.7544519999974</v>
      </c>
      <c r="M43" s="14">
        <f t="shared" si="1"/>
        <v>523.7544519999974</v>
      </c>
    </row>
    <row r="44" spans="1:13" x14ac:dyDescent="0.2">
      <c r="A44" s="22">
        <v>42</v>
      </c>
      <c r="B44" s="2">
        <f>'Barema''s aan 100%'!B45*'Logistiek medewerker E1-E2-E3'!$P$6</f>
        <v>29389.49</v>
      </c>
      <c r="C44" s="3">
        <f>B44+('Barema''s aan 100%'!$I$10*'Logistiek medewerker E1-E2-E3'!$P$6)</f>
        <v>30028.68921</v>
      </c>
      <c r="D44" s="3">
        <f>B44+('Barema''s aan 100%'!$J$10*'Logistiek medewerker E1-E2-E3'!$P$6)</f>
        <v>29709.098484000002</v>
      </c>
      <c r="F44" s="22">
        <v>42</v>
      </c>
      <c r="G44" s="2">
        <f>'Barema''s aan 100%'!M45*$P$6</f>
        <v>29913.244451999999</v>
      </c>
      <c r="H44" s="16">
        <f>G44+('Barema''s aan 100%'!$I$10*'Logistiek medewerker E1-E2-E3'!$P$6)</f>
        <v>30552.443661999998</v>
      </c>
      <c r="I44" s="16">
        <f>G44+('Barema''s aan 100%'!$J$10*'Logistiek medewerker E1-E2-E3'!$P$6)</f>
        <v>30232.852935999999</v>
      </c>
      <c r="K44" s="22">
        <v>42</v>
      </c>
      <c r="L44" s="14">
        <f t="shared" si="0"/>
        <v>523.7544519999974</v>
      </c>
      <c r="M44" s="14">
        <f t="shared" si="1"/>
        <v>523.7544519999974</v>
      </c>
    </row>
    <row r="45" spans="1:13" x14ac:dyDescent="0.2">
      <c r="A45" s="22">
        <v>43</v>
      </c>
      <c r="B45" s="2">
        <f>'Barema''s aan 100%'!B46*'Logistiek medewerker E1-E2-E3'!$P$6</f>
        <v>29389.49</v>
      </c>
      <c r="C45" s="3">
        <f>B45+('Barema''s aan 100%'!$I$10*'Logistiek medewerker E1-E2-E3'!$P$6)</f>
        <v>30028.68921</v>
      </c>
      <c r="D45" s="3">
        <f>B45+('Barema''s aan 100%'!$J$10*'Logistiek medewerker E1-E2-E3'!$P$6)</f>
        <v>29709.098484000002</v>
      </c>
      <c r="F45" s="22">
        <v>43</v>
      </c>
      <c r="G45" s="2">
        <f>'Barema''s aan 100%'!M46*$P$6</f>
        <v>29913.244451999999</v>
      </c>
      <c r="H45" s="16">
        <f>G45+('Barema''s aan 100%'!$I$10*'Logistiek medewerker E1-E2-E3'!$P$6)</f>
        <v>30552.443661999998</v>
      </c>
      <c r="I45" s="16">
        <f>G45+('Barema''s aan 100%'!$J$10*'Logistiek medewerker E1-E2-E3'!$P$6)</f>
        <v>30232.852935999999</v>
      </c>
      <c r="K45" s="22">
        <v>43</v>
      </c>
      <c r="L45" s="14">
        <f t="shared" si="0"/>
        <v>523.7544519999974</v>
      </c>
      <c r="M45" s="14">
        <f t="shared" si="1"/>
        <v>523.7544519999974</v>
      </c>
    </row>
    <row r="46" spans="1:13" x14ac:dyDescent="0.2">
      <c r="A46" s="22">
        <v>44</v>
      </c>
      <c r="B46" s="2">
        <f>'Barema''s aan 100%'!B47*'Logistiek medewerker E1-E2-E3'!$P$6</f>
        <v>29389.49</v>
      </c>
      <c r="C46" s="3">
        <f>B46+('Barema''s aan 100%'!$I$10*'Logistiek medewerker E1-E2-E3'!$P$6)</f>
        <v>30028.68921</v>
      </c>
      <c r="D46" s="3">
        <f>B46+('Barema''s aan 100%'!$J$10*'Logistiek medewerker E1-E2-E3'!$P$6)</f>
        <v>29709.098484000002</v>
      </c>
      <c r="F46" s="22">
        <v>44</v>
      </c>
      <c r="G46" s="2">
        <f>'Barema''s aan 100%'!M47*$P$6</f>
        <v>29913.244451999999</v>
      </c>
      <c r="H46" s="16">
        <f>G46+('Barema''s aan 100%'!$I$10*'Logistiek medewerker E1-E2-E3'!$P$6)</f>
        <v>30552.443661999998</v>
      </c>
      <c r="I46" s="16">
        <f>G46+('Barema''s aan 100%'!$J$10*'Logistiek medewerker E1-E2-E3'!$P$6)</f>
        <v>30232.852935999999</v>
      </c>
      <c r="K46" s="22">
        <v>44</v>
      </c>
      <c r="L46" s="14">
        <f t="shared" si="0"/>
        <v>523.7544519999974</v>
      </c>
      <c r="M46" s="14">
        <f t="shared" si="1"/>
        <v>523.7544519999974</v>
      </c>
    </row>
    <row r="47" spans="1:13" x14ac:dyDescent="0.2">
      <c r="A47" s="22">
        <v>45</v>
      </c>
      <c r="B47" s="2">
        <f>'Barema''s aan 100%'!B48*'Logistiek medewerker E1-E2-E3'!$P$6</f>
        <v>29389.49</v>
      </c>
      <c r="C47" s="3">
        <f>B47+('Barema''s aan 100%'!$I$10*'Logistiek medewerker E1-E2-E3'!$P$6)</f>
        <v>30028.68921</v>
      </c>
      <c r="D47" s="3">
        <f>B47+('Barema''s aan 100%'!$J$10*'Logistiek medewerker E1-E2-E3'!$P$6)</f>
        <v>29709.098484000002</v>
      </c>
      <c r="F47" s="22">
        <v>45</v>
      </c>
      <c r="G47" s="2">
        <f>'Barema''s aan 100%'!M48*$P$6</f>
        <v>29913.244451999999</v>
      </c>
      <c r="H47" s="16">
        <f>G47+('Barema''s aan 100%'!$I$10*'Logistiek medewerker E1-E2-E3'!$P$6)</f>
        <v>30552.443661999998</v>
      </c>
      <c r="I47" s="16">
        <f>G47+('Barema''s aan 100%'!$J$10*'Logistiek medewerker E1-E2-E3'!$P$6)</f>
        <v>30232.852935999999</v>
      </c>
      <c r="K47" s="22">
        <v>45</v>
      </c>
      <c r="L47" s="14">
        <f t="shared" si="0"/>
        <v>523.7544519999974</v>
      </c>
      <c r="M47" s="14">
        <f t="shared" si="1"/>
        <v>523.7544519999974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64556-4DFA-49D5-924D-EC7D586EE8A0}">
  <dimension ref="A1:Q47"/>
  <sheetViews>
    <sheetView topLeftCell="C1" workbookViewId="0">
      <selection activeCell="I22" sqref="I22"/>
    </sheetView>
  </sheetViews>
  <sheetFormatPr defaultColWidth="8.85546875" defaultRowHeight="14.25" x14ac:dyDescent="0.2"/>
  <cols>
    <col min="1" max="1" width="13.5703125" style="23" customWidth="1"/>
    <col min="2" max="4" width="30.140625" style="1" customWidth="1"/>
    <col min="5" max="5" width="8.85546875" style="1"/>
    <col min="6" max="6" width="13.5703125" style="23" customWidth="1"/>
    <col min="7" max="9" width="25.28515625" style="1" customWidth="1"/>
    <col min="10" max="10" width="8.85546875" style="1"/>
    <col min="11" max="11" width="13.5703125" style="23" customWidth="1"/>
    <col min="12" max="13" width="29.85546875" style="1" customWidth="1"/>
    <col min="14" max="14" width="8.85546875" style="1"/>
    <col min="15" max="17" width="33.28515625" style="1" customWidth="1"/>
    <col min="18" max="16384" width="8.85546875" style="1"/>
  </cols>
  <sheetData>
    <row r="1" spans="1:17" ht="71.25" x14ac:dyDescent="0.2">
      <c r="A1" s="22" t="s">
        <v>16</v>
      </c>
      <c r="B1" s="27" t="s">
        <v>51</v>
      </c>
      <c r="C1" s="27" t="s">
        <v>52</v>
      </c>
      <c r="D1" s="27" t="s">
        <v>25</v>
      </c>
      <c r="F1" s="22" t="s">
        <v>16</v>
      </c>
      <c r="G1" s="27" t="s">
        <v>46</v>
      </c>
      <c r="H1" s="27" t="s">
        <v>47</v>
      </c>
      <c r="I1" s="27" t="s">
        <v>48</v>
      </c>
      <c r="K1" s="22" t="s">
        <v>16</v>
      </c>
      <c r="L1" s="27" t="s">
        <v>30</v>
      </c>
      <c r="M1" s="27" t="s">
        <v>31</v>
      </c>
    </row>
    <row r="2" spans="1:17" x14ac:dyDescent="0.2">
      <c r="A2" s="22">
        <v>0</v>
      </c>
      <c r="B2" s="21">
        <f>'Verzorgende D1-D2-D3'!B2</f>
        <v>23618.14</v>
      </c>
      <c r="C2" s="4">
        <f>'Verzorgende D1-D2-D3'!C2</f>
        <v>24896.520661999999</v>
      </c>
      <c r="D2" s="4">
        <f>'Verzorgende D1-D2-D3'!D2</f>
        <v>24257.339209999998</v>
      </c>
      <c r="F2" s="22">
        <v>0</v>
      </c>
      <c r="G2" s="2">
        <f>'Logistiek medewerker E1-E2-E3'!G2</f>
        <v>24243.594517999998</v>
      </c>
      <c r="H2" s="15">
        <f>'Logistiek medewerker E1-E2-E3'!H2</f>
        <v>25521.975179999998</v>
      </c>
      <c r="I2" s="15">
        <f>'Logistiek medewerker E1-E2-E3'!I2</f>
        <v>24882.793727999997</v>
      </c>
      <c r="K2" s="22">
        <v>0</v>
      </c>
      <c r="L2" s="14">
        <f>H2-C2</f>
        <v>625.45451799999864</v>
      </c>
      <c r="M2" s="14">
        <f>I2-D2</f>
        <v>625.45451799999864</v>
      </c>
    </row>
    <row r="3" spans="1:17" ht="13.9" customHeight="1" x14ac:dyDescent="0.2">
      <c r="A3" s="22">
        <v>1</v>
      </c>
      <c r="B3" s="21">
        <f>'Verzorgende D1-D2-D3'!B3</f>
        <v>24239.670000000002</v>
      </c>
      <c r="C3" s="4">
        <f>'Verzorgende D1-D2-D3'!C3</f>
        <v>25518.050662000001</v>
      </c>
      <c r="D3" s="4">
        <f>'Verzorgende D1-D2-D3'!D3</f>
        <v>24878.869210000001</v>
      </c>
      <c r="F3" s="22">
        <v>1</v>
      </c>
      <c r="G3" s="2">
        <f>'Logistiek medewerker E1-E2-E3'!G3</f>
        <v>24688.432418</v>
      </c>
      <c r="H3" s="15">
        <f>'Logistiek medewerker E1-E2-E3'!H3</f>
        <v>25966.81308</v>
      </c>
      <c r="I3" s="15">
        <f>'Logistiek medewerker E1-E2-E3'!I3</f>
        <v>25327.631627999999</v>
      </c>
      <c r="K3" s="22">
        <v>1</v>
      </c>
      <c r="L3" s="14">
        <f t="shared" ref="L3:L47" si="0">H3-C3</f>
        <v>448.76241799999843</v>
      </c>
      <c r="M3" s="14">
        <f t="shared" ref="M3:M47" si="1">I3-D3</f>
        <v>448.76241799999843</v>
      </c>
      <c r="O3" s="27" t="s">
        <v>19</v>
      </c>
      <c r="P3" s="27"/>
      <c r="Q3" s="27"/>
    </row>
    <row r="4" spans="1:17" ht="25.15" customHeight="1" x14ac:dyDescent="0.2">
      <c r="A4" s="22">
        <v>2</v>
      </c>
      <c r="B4" s="21">
        <f>'Verzorgende D1-D2-D3'!B4</f>
        <v>24239.670000000002</v>
      </c>
      <c r="C4" s="4">
        <f>'Verzorgende D1-D2-D3'!C4</f>
        <v>25518.050662000001</v>
      </c>
      <c r="D4" s="4">
        <f>'Verzorgende D1-D2-D3'!D4</f>
        <v>24878.869210000001</v>
      </c>
      <c r="F4" s="22">
        <v>2</v>
      </c>
      <c r="G4" s="2">
        <f>'Logistiek medewerker E1-E2-E3'!G4</f>
        <v>25107.361396</v>
      </c>
      <c r="H4" s="15">
        <f>'Logistiek medewerker E1-E2-E3'!H4</f>
        <v>26385.742058</v>
      </c>
      <c r="I4" s="15">
        <f>'Logistiek medewerker E1-E2-E3'!I4</f>
        <v>25746.560605999999</v>
      </c>
      <c r="K4" s="22">
        <v>2</v>
      </c>
      <c r="L4" s="14">
        <f t="shared" si="0"/>
        <v>867.69139599999835</v>
      </c>
      <c r="M4" s="14">
        <f t="shared" si="1"/>
        <v>867.69139599999835</v>
      </c>
      <c r="O4" s="27" t="s">
        <v>20</v>
      </c>
      <c r="P4" s="27"/>
      <c r="Q4" s="27"/>
    </row>
    <row r="5" spans="1:17" x14ac:dyDescent="0.2">
      <c r="A5" s="22">
        <v>3</v>
      </c>
      <c r="B5" s="21">
        <f>'Verzorgende D1-D2-D3'!B5</f>
        <v>24861.200000000001</v>
      </c>
      <c r="C5" s="4">
        <f>'Verzorgende D1-D2-D3'!C5</f>
        <v>26139.580662</v>
      </c>
      <c r="D5" s="4">
        <f>'Verzorgende D1-D2-D3'!D5</f>
        <v>25500.39921</v>
      </c>
      <c r="F5" s="22">
        <v>3</v>
      </c>
      <c r="G5" s="2">
        <f>'Logistiek medewerker E1-E2-E3'!G5</f>
        <v>25501.553480000002</v>
      </c>
      <c r="H5" s="15">
        <f>'Logistiek medewerker E1-E2-E3'!H5</f>
        <v>26779.934142000002</v>
      </c>
      <c r="I5" s="15">
        <f>'Logistiek medewerker E1-E2-E3'!I5</f>
        <v>26140.752690000001</v>
      </c>
      <c r="K5" s="22">
        <v>3</v>
      </c>
      <c r="L5" s="14">
        <f t="shared" si="0"/>
        <v>640.35348000000158</v>
      </c>
      <c r="M5" s="14">
        <f t="shared" si="1"/>
        <v>640.35348000000158</v>
      </c>
      <c r="O5" s="1" t="s">
        <v>21</v>
      </c>
      <c r="P5" s="25"/>
      <c r="Q5" s="25" t="s">
        <v>22</v>
      </c>
    </row>
    <row r="6" spans="1:17" x14ac:dyDescent="0.2">
      <c r="A6" s="22">
        <v>4</v>
      </c>
      <c r="B6" s="21">
        <f>'Verzorgende D1-D2-D3'!B6</f>
        <v>26637</v>
      </c>
      <c r="C6" s="4">
        <f>'Verzorgende D1-D2-D3'!C6</f>
        <v>27915.380662</v>
      </c>
      <c r="D6" s="4">
        <f>'Verzorgende D1-D2-D3'!D6</f>
        <v>27276.199209999999</v>
      </c>
      <c r="F6" s="22">
        <v>4</v>
      </c>
      <c r="G6" s="2">
        <f>'Logistiek medewerker E1-E2-E3'!G6</f>
        <v>25871.878811999999</v>
      </c>
      <c r="H6" s="15">
        <f>'Logistiek medewerker E1-E2-E3'!H6</f>
        <v>27150.259473999999</v>
      </c>
      <c r="I6" s="15">
        <f>'Logistiek medewerker E1-E2-E3'!I6</f>
        <v>26511.078021999998</v>
      </c>
      <c r="K6" s="22">
        <v>4</v>
      </c>
      <c r="L6" s="14">
        <f t="shared" si="0"/>
        <v>-765.12118800000098</v>
      </c>
      <c r="M6" s="14">
        <f t="shared" si="1"/>
        <v>-765.12118800000098</v>
      </c>
      <c r="O6" s="1" t="s">
        <v>23</v>
      </c>
      <c r="P6" s="25">
        <v>1.7758</v>
      </c>
    </row>
    <row r="7" spans="1:17" x14ac:dyDescent="0.2">
      <c r="A7" s="22">
        <v>5</v>
      </c>
      <c r="B7" s="21">
        <f>'Verzorgende D1-D2-D3'!B7</f>
        <v>27347.32</v>
      </c>
      <c r="C7" s="4">
        <f>'Verzorgende D1-D2-D3'!C7</f>
        <v>28625.700661999999</v>
      </c>
      <c r="D7" s="4">
        <f>'Verzorgende D1-D2-D3'!D7</f>
        <v>27986.519209999999</v>
      </c>
      <c r="F7" s="22">
        <v>5</v>
      </c>
      <c r="G7" s="2">
        <f>'Logistiek medewerker E1-E2-E3'!G7</f>
        <v>26219.402872000002</v>
      </c>
      <c r="H7" s="15">
        <f>'Logistiek medewerker E1-E2-E3'!H7</f>
        <v>27497.783534000002</v>
      </c>
      <c r="I7" s="15">
        <f>'Logistiek medewerker E1-E2-E3'!I7</f>
        <v>26858.602082000001</v>
      </c>
      <c r="K7" s="22">
        <v>5</v>
      </c>
      <c r="L7" s="14">
        <f t="shared" si="0"/>
        <v>-1127.9171279999973</v>
      </c>
      <c r="M7" s="14">
        <f t="shared" si="1"/>
        <v>-1127.9171279999973</v>
      </c>
    </row>
    <row r="8" spans="1:17" x14ac:dyDescent="0.2">
      <c r="A8" s="22">
        <v>6</v>
      </c>
      <c r="B8" s="21">
        <f>'Verzorgende D1-D2-D3'!B8</f>
        <v>27347.32</v>
      </c>
      <c r="C8" s="4">
        <f>'Verzorgende D1-D2-D3'!C8</f>
        <v>28625.700661999999</v>
      </c>
      <c r="D8" s="4">
        <f>'Verzorgende D1-D2-D3'!D8</f>
        <v>27986.519209999999</v>
      </c>
      <c r="F8" s="22">
        <v>6</v>
      </c>
      <c r="G8" s="2">
        <f>'Logistiek medewerker E1-E2-E3'!G8</f>
        <v>26545.084591999999</v>
      </c>
      <c r="H8" s="15">
        <f>'Logistiek medewerker E1-E2-E3'!H8</f>
        <v>27823.465253999999</v>
      </c>
      <c r="I8" s="15">
        <f>'Logistiek medewerker E1-E2-E3'!I8</f>
        <v>27184.283801999998</v>
      </c>
      <c r="K8" s="22">
        <v>6</v>
      </c>
      <c r="L8" s="14">
        <f t="shared" si="0"/>
        <v>-802.23540800000046</v>
      </c>
      <c r="M8" s="14">
        <f t="shared" si="1"/>
        <v>-802.23540800000046</v>
      </c>
    </row>
    <row r="9" spans="1:17" x14ac:dyDescent="0.2">
      <c r="A9" s="22">
        <v>7</v>
      </c>
      <c r="B9" s="21">
        <f>'Verzorgende D1-D2-D3'!B9</f>
        <v>27968.850000000002</v>
      </c>
      <c r="C9" s="4">
        <f>'Verzorgende D1-D2-D3'!C9</f>
        <v>29247.230662000002</v>
      </c>
      <c r="D9" s="4">
        <f>'Verzorgende D1-D2-D3'!D9</f>
        <v>28608.049210000001</v>
      </c>
      <c r="F9" s="22">
        <v>7</v>
      </c>
      <c r="G9" s="2">
        <f>'Logistiek medewerker E1-E2-E3'!G9</f>
        <v>26850.113758</v>
      </c>
      <c r="H9" s="15">
        <f>'Logistiek medewerker E1-E2-E3'!H9</f>
        <v>28128.494419999999</v>
      </c>
      <c r="I9" s="15">
        <f>'Logistiek medewerker E1-E2-E3'!I9</f>
        <v>27489.312967999998</v>
      </c>
      <c r="K9" s="22">
        <v>7</v>
      </c>
      <c r="L9" s="14">
        <f t="shared" si="0"/>
        <v>-1118.7362420000027</v>
      </c>
      <c r="M9" s="14">
        <f t="shared" si="1"/>
        <v>-1118.7362420000027</v>
      </c>
    </row>
    <row r="10" spans="1:17" x14ac:dyDescent="0.2">
      <c r="A10" s="22">
        <v>8</v>
      </c>
      <c r="B10" s="21">
        <f>'Verzorgende D1-D2-D3'!B10</f>
        <v>27968.850000000002</v>
      </c>
      <c r="C10" s="4">
        <f>'Verzorgende D1-D2-D3'!C10</f>
        <v>29247.230662000002</v>
      </c>
      <c r="D10" s="4">
        <f>'Verzorgende D1-D2-D3'!D10</f>
        <v>28608.049210000001</v>
      </c>
      <c r="F10" s="22">
        <v>8</v>
      </c>
      <c r="G10" s="2">
        <f>'Logistiek medewerker E1-E2-E3'!G10</f>
        <v>27135.484818000001</v>
      </c>
      <c r="H10" s="15">
        <f>'Logistiek medewerker E1-E2-E3'!H10</f>
        <v>28413.86548</v>
      </c>
      <c r="I10" s="15">
        <f>'Logistiek medewerker E1-E2-E3'!I10</f>
        <v>27774.684028</v>
      </c>
      <c r="K10" s="22">
        <v>8</v>
      </c>
      <c r="L10" s="14">
        <f t="shared" si="0"/>
        <v>-833.36518200000137</v>
      </c>
      <c r="M10" s="14">
        <f t="shared" si="1"/>
        <v>-833.36518200000137</v>
      </c>
    </row>
    <row r="11" spans="1:17" x14ac:dyDescent="0.2">
      <c r="A11" s="22">
        <v>9</v>
      </c>
      <c r="B11" s="21">
        <f>'Verzorgende D1-D2-D3'!B11</f>
        <v>28679.170000000002</v>
      </c>
      <c r="C11" s="4">
        <f>'Verzorgende D1-D2-D3'!C11</f>
        <v>29957.550662000001</v>
      </c>
      <c r="D11" s="4">
        <f>'Verzorgende D1-D2-D3'!D11</f>
        <v>29318.369210000001</v>
      </c>
      <c r="F11" s="22">
        <v>9</v>
      </c>
      <c r="G11" s="2">
        <f>'Logistiek medewerker E1-E2-E3'!G11</f>
        <v>27402.245494000003</v>
      </c>
      <c r="H11" s="15">
        <f>'Logistiek medewerker E1-E2-E3'!H11</f>
        <v>28680.626156000002</v>
      </c>
      <c r="I11" s="15">
        <f>'Logistiek medewerker E1-E2-E3'!I11</f>
        <v>28041.444704000001</v>
      </c>
      <c r="K11" s="22">
        <v>9</v>
      </c>
      <c r="L11" s="14">
        <f t="shared" si="0"/>
        <v>-1276.9245059999994</v>
      </c>
      <c r="M11" s="14">
        <f t="shared" si="1"/>
        <v>-1276.9245059999994</v>
      </c>
    </row>
    <row r="12" spans="1:17" x14ac:dyDescent="0.2">
      <c r="A12" s="22">
        <v>10</v>
      </c>
      <c r="B12" s="21">
        <f>'Verzorgende D1-D2-D3'!B12</f>
        <v>28679.170000000002</v>
      </c>
      <c r="C12" s="4">
        <f>'Verzorgende D1-D2-D3'!C12</f>
        <v>29957.550662000001</v>
      </c>
      <c r="D12" s="4">
        <f>'Verzorgende D1-D2-D3'!D12</f>
        <v>29318.369210000001</v>
      </c>
      <c r="F12" s="22">
        <v>10</v>
      </c>
      <c r="G12" s="2">
        <f>'Logistiek medewerker E1-E2-E3'!G12</f>
        <v>27651.479024</v>
      </c>
      <c r="H12" s="15">
        <f>'Logistiek medewerker E1-E2-E3'!H12</f>
        <v>28929.859686</v>
      </c>
      <c r="I12" s="15">
        <f>'Logistiek medewerker E1-E2-E3'!I12</f>
        <v>28290.678233999999</v>
      </c>
      <c r="K12" s="22">
        <v>10</v>
      </c>
      <c r="L12" s="14">
        <f t="shared" si="0"/>
        <v>-1027.6909760000017</v>
      </c>
      <c r="M12" s="14">
        <f t="shared" si="1"/>
        <v>-1027.6909760000017</v>
      </c>
    </row>
    <row r="13" spans="1:17" x14ac:dyDescent="0.2">
      <c r="A13" s="22">
        <v>11</v>
      </c>
      <c r="B13" s="21">
        <f>'Verzorgende D1-D2-D3'!B13</f>
        <v>29300.7</v>
      </c>
      <c r="C13" s="3">
        <f>'Verzorgende D1-D2-D3'!C13</f>
        <v>29939.89921</v>
      </c>
      <c r="D13" s="3">
        <f>'Verzorgende D1-D2-D3'!D13</f>
        <v>29620.308484000001</v>
      </c>
      <c r="F13" s="22">
        <v>11</v>
      </c>
      <c r="G13" s="2">
        <f>'Logistiek medewerker E1-E2-E3'!G13</f>
        <v>27884.162098000001</v>
      </c>
      <c r="H13" s="15">
        <f>'Logistiek medewerker E1-E2-E3'!H13</f>
        <v>29162.54276</v>
      </c>
      <c r="I13" s="15">
        <f>'Logistiek medewerker E1-E2-E3'!I13</f>
        <v>28523.361308</v>
      </c>
      <c r="K13" s="22">
        <v>11</v>
      </c>
      <c r="L13" s="14">
        <f t="shared" si="0"/>
        <v>-777.35644999999931</v>
      </c>
      <c r="M13" s="14">
        <f t="shared" si="1"/>
        <v>-1096.9471760000015</v>
      </c>
    </row>
    <row r="14" spans="1:17" x14ac:dyDescent="0.2">
      <c r="A14" s="22">
        <v>12</v>
      </c>
      <c r="B14" s="21">
        <f>'Verzorgende D1-D2-D3'!B14</f>
        <v>29300.7</v>
      </c>
      <c r="C14" s="3">
        <f>'Verzorgende D1-D2-D3'!C14</f>
        <v>29939.89921</v>
      </c>
      <c r="D14" s="3">
        <f>'Verzorgende D1-D2-D3'!D14</f>
        <v>29620.308484000001</v>
      </c>
      <c r="F14" s="22">
        <v>12</v>
      </c>
      <c r="G14" s="2">
        <f>'Logistiek medewerker E1-E2-E3'!G14</f>
        <v>28101.005036000002</v>
      </c>
      <c r="H14" s="15">
        <f>'Logistiek medewerker E1-E2-E3'!H14</f>
        <v>29379.385698000002</v>
      </c>
      <c r="I14" s="15">
        <f>'Logistiek medewerker E1-E2-E3'!I14</f>
        <v>28740.204246000001</v>
      </c>
      <c r="K14" s="22">
        <v>12</v>
      </c>
      <c r="L14" s="14">
        <f t="shared" si="0"/>
        <v>-560.51351199999772</v>
      </c>
      <c r="M14" s="14">
        <f t="shared" si="1"/>
        <v>-880.1042379999999</v>
      </c>
    </row>
    <row r="15" spans="1:17" x14ac:dyDescent="0.2">
      <c r="A15" s="22">
        <v>13</v>
      </c>
      <c r="B15" s="21">
        <f>'Verzorgende D1-D2-D3'!B15</f>
        <v>30011.02</v>
      </c>
      <c r="C15" s="3">
        <f>'Verzorgende D1-D2-D3'!C15</f>
        <v>30650.219209999999</v>
      </c>
      <c r="D15" s="3">
        <f>'Verzorgende D1-D2-D3'!D15</f>
        <v>30330.628484000001</v>
      </c>
      <c r="F15" s="22">
        <v>13</v>
      </c>
      <c r="G15" s="2">
        <f>'Logistiek medewerker E1-E2-E3'!G15</f>
        <v>28303.197624</v>
      </c>
      <c r="H15" s="15">
        <f>'Logistiek medewerker E1-E2-E3'!H15</f>
        <v>29581.578286</v>
      </c>
      <c r="I15" s="15">
        <f>'Logistiek medewerker E1-E2-E3'!I15</f>
        <v>28942.396833999999</v>
      </c>
      <c r="K15" s="22">
        <v>13</v>
      </c>
      <c r="L15" s="14">
        <f t="shared" si="0"/>
        <v>-1068.6409239999994</v>
      </c>
      <c r="M15" s="14">
        <f t="shared" si="1"/>
        <v>-1388.2316500000015</v>
      </c>
    </row>
    <row r="16" spans="1:17" x14ac:dyDescent="0.2">
      <c r="A16" s="22">
        <v>14</v>
      </c>
      <c r="B16" s="21">
        <f>'Verzorgende D1-D2-D3'!B16</f>
        <v>30011.02</v>
      </c>
      <c r="C16" s="3">
        <f>'Verzorgende D1-D2-D3'!C16</f>
        <v>30650.219209999999</v>
      </c>
      <c r="D16" s="3">
        <f>'Verzorgende D1-D2-D3'!D16</f>
        <v>30330.628484000001</v>
      </c>
      <c r="F16" s="22">
        <v>14</v>
      </c>
      <c r="G16" s="2">
        <f>'Logistiek medewerker E1-E2-E3'!G16</f>
        <v>28491.716552000002</v>
      </c>
      <c r="H16" s="15">
        <f>'Logistiek medewerker E1-E2-E3'!H16</f>
        <v>29770.097214000001</v>
      </c>
      <c r="I16" s="15">
        <f>'Logistiek medewerker E1-E2-E3'!I16</f>
        <v>29130.915762000001</v>
      </c>
      <c r="K16" s="22">
        <v>14</v>
      </c>
      <c r="L16" s="14">
        <f t="shared" si="0"/>
        <v>-880.12199599999803</v>
      </c>
      <c r="M16" s="14">
        <f t="shared" si="1"/>
        <v>-1199.7127220000002</v>
      </c>
    </row>
    <row r="17" spans="1:13" x14ac:dyDescent="0.2">
      <c r="A17" s="22">
        <v>15</v>
      </c>
      <c r="B17" s="21">
        <f>'Verzorgende D1-D2-D3'!B17</f>
        <v>30632.55</v>
      </c>
      <c r="C17" s="3">
        <f>'Verzorgende D1-D2-D3'!C17</f>
        <v>31271.749209999998</v>
      </c>
      <c r="D17" s="3">
        <f>'Verzorgende D1-D2-D3'!D17</f>
        <v>30952.158484</v>
      </c>
      <c r="F17" s="22">
        <v>15</v>
      </c>
      <c r="G17" s="2">
        <f>'Logistiek medewerker E1-E2-E3'!G17</f>
        <v>28667.165592000001</v>
      </c>
      <c r="H17" s="15">
        <f>'Logistiek medewerker E1-E2-E3'!H17</f>
        <v>29945.546254000001</v>
      </c>
      <c r="I17" s="15">
        <f>'Logistiek medewerker E1-E2-E3'!I17</f>
        <v>29306.364802</v>
      </c>
      <c r="K17" s="22">
        <v>15</v>
      </c>
      <c r="L17" s="14">
        <f t="shared" si="0"/>
        <v>-1326.2029559999974</v>
      </c>
      <c r="M17" s="14">
        <f t="shared" si="1"/>
        <v>-1645.7936819999995</v>
      </c>
    </row>
    <row r="18" spans="1:13" x14ac:dyDescent="0.2">
      <c r="A18" s="22">
        <v>16</v>
      </c>
      <c r="B18" s="21">
        <f>'Verzorgende D1-D2-D3'!B18</f>
        <v>30632.55</v>
      </c>
      <c r="C18" s="3">
        <f>'Verzorgende D1-D2-D3'!C18</f>
        <v>31271.749209999998</v>
      </c>
      <c r="D18" s="3">
        <f>'Verzorgende D1-D2-D3'!D18</f>
        <v>30952.158484</v>
      </c>
      <c r="F18" s="22">
        <v>16</v>
      </c>
      <c r="G18" s="2">
        <f>'Logistiek medewerker E1-E2-E3'!G18</f>
        <v>28783.196363999999</v>
      </c>
      <c r="H18" s="15">
        <f>'Logistiek medewerker E1-E2-E3'!H18</f>
        <v>30061.577025999999</v>
      </c>
      <c r="I18" s="15">
        <f>'Logistiek medewerker E1-E2-E3'!I18</f>
        <v>29422.395573999998</v>
      </c>
      <c r="K18" s="22">
        <v>16</v>
      </c>
      <c r="L18" s="14">
        <f t="shared" si="0"/>
        <v>-1210.1721839999991</v>
      </c>
      <c r="M18" s="14">
        <f t="shared" si="1"/>
        <v>-1529.7629100000013</v>
      </c>
    </row>
    <row r="19" spans="1:13" x14ac:dyDescent="0.2">
      <c r="A19" s="22">
        <v>17</v>
      </c>
      <c r="B19" s="21">
        <f>'Verzorgende D1-D2-D3'!B19</f>
        <v>31342.87</v>
      </c>
      <c r="C19" s="3">
        <f>'Verzorgende D1-D2-D3'!C19</f>
        <v>31982.069209999998</v>
      </c>
      <c r="D19" s="3">
        <f>'Verzorgende D1-D2-D3'!D19</f>
        <v>31662.478483999999</v>
      </c>
      <c r="F19" s="22">
        <v>17</v>
      </c>
      <c r="G19" s="2">
        <f>'Logistiek medewerker E1-E2-E3'!G19</f>
        <v>28890.951908000003</v>
      </c>
      <c r="H19" s="15">
        <f>'Logistiek medewerker E1-E2-E3'!H19</f>
        <v>30169.332570000002</v>
      </c>
      <c r="I19" s="15">
        <f>'Logistiek medewerker E1-E2-E3'!I19</f>
        <v>29530.151118000002</v>
      </c>
      <c r="K19" s="22">
        <v>17</v>
      </c>
      <c r="L19" s="14">
        <f t="shared" si="0"/>
        <v>-1812.7366399999955</v>
      </c>
      <c r="M19" s="14">
        <f t="shared" si="1"/>
        <v>-2132.3273659999977</v>
      </c>
    </row>
    <row r="20" spans="1:13" x14ac:dyDescent="0.2">
      <c r="A20" s="22">
        <v>18</v>
      </c>
      <c r="B20" s="14">
        <f>'Verzorgende D1-D2-D3'!B20</f>
        <v>33473.83</v>
      </c>
      <c r="C20" s="14">
        <f>'Verzorgende D1-D2-D3'!C20</f>
        <v>33473.83</v>
      </c>
      <c r="D20" s="14">
        <f>'Verzorgende D1-D2-D3'!D20</f>
        <v>33473.83</v>
      </c>
      <c r="F20" s="22">
        <v>18</v>
      </c>
      <c r="G20" s="2">
        <f>'Logistiek medewerker E1-E2-E3'!G20</f>
        <v>28990.911690000001</v>
      </c>
      <c r="H20" s="15">
        <f>'Logistiek medewerker E1-E2-E3'!H20</f>
        <v>30269.292352</v>
      </c>
      <c r="I20" s="15">
        <f>'Logistiek medewerker E1-E2-E3'!I20</f>
        <v>29630.1109</v>
      </c>
      <c r="K20" s="22">
        <v>18</v>
      </c>
      <c r="L20" s="14">
        <f t="shared" si="0"/>
        <v>-3204.5376480000014</v>
      </c>
      <c r="M20" s="14">
        <f t="shared" si="1"/>
        <v>-3843.7191000000021</v>
      </c>
    </row>
    <row r="21" spans="1:13" x14ac:dyDescent="0.2">
      <c r="A21" s="22">
        <v>19</v>
      </c>
      <c r="B21" s="14">
        <f>'Verzorgende D1-D2-D3'!B21</f>
        <v>34095.360000000001</v>
      </c>
      <c r="C21" s="14">
        <f>'Verzorgende D1-D2-D3'!C21</f>
        <v>34095.360000000001</v>
      </c>
      <c r="D21" s="14">
        <f>'Verzorgende D1-D2-D3'!D21</f>
        <v>34095.360000000001</v>
      </c>
      <c r="F21" s="22">
        <v>19</v>
      </c>
      <c r="G21" s="2">
        <f>'Logistiek medewerker E1-E2-E3'!G21</f>
        <v>29083.679482000003</v>
      </c>
      <c r="H21" s="15">
        <f>'Logistiek medewerker E1-E2-E3'!H21</f>
        <v>30362.060144000003</v>
      </c>
      <c r="I21" s="15">
        <f>'Logistiek medewerker E1-E2-E3'!I21</f>
        <v>29722.878692000002</v>
      </c>
      <c r="K21" s="22">
        <v>19</v>
      </c>
      <c r="L21" s="14">
        <f t="shared" si="0"/>
        <v>-3733.2998559999978</v>
      </c>
      <c r="M21" s="14">
        <f t="shared" si="1"/>
        <v>-4372.4813079999985</v>
      </c>
    </row>
    <row r="22" spans="1:13" x14ac:dyDescent="0.2">
      <c r="A22" s="22">
        <v>20</v>
      </c>
      <c r="B22" s="14">
        <f>'Verzorgende D1-D2-D3'!B22</f>
        <v>34095.360000000001</v>
      </c>
      <c r="C22" s="14">
        <f>'Verzorgende D1-D2-D3'!C22</f>
        <v>34095.360000000001</v>
      </c>
      <c r="D22" s="14">
        <f>'Verzorgende D1-D2-D3'!D22</f>
        <v>34095.360000000001</v>
      </c>
      <c r="F22" s="22">
        <v>20</v>
      </c>
      <c r="G22" s="2">
        <f>'Logistiek medewerker E1-E2-E3'!G22</f>
        <v>29169.965604000001</v>
      </c>
      <c r="H22" s="16">
        <f>'Logistiek medewerker E1-E2-E3'!H22</f>
        <v>29809.164814</v>
      </c>
      <c r="I22" s="16">
        <f>'Logistiek medewerker E1-E2-E3'!I22</f>
        <v>29489.574088000001</v>
      </c>
      <c r="K22" s="22">
        <v>20</v>
      </c>
      <c r="L22" s="14">
        <f t="shared" si="0"/>
        <v>-4286.1951860000008</v>
      </c>
      <c r="M22" s="14">
        <f t="shared" si="1"/>
        <v>-4605.7859119999994</v>
      </c>
    </row>
    <row r="23" spans="1:13" x14ac:dyDescent="0.2">
      <c r="A23" s="22">
        <v>21</v>
      </c>
      <c r="B23" s="14">
        <f>'Verzorgende D1-D2-D3'!B23</f>
        <v>34805.68</v>
      </c>
      <c r="C23" s="14">
        <f>'Verzorgende D1-D2-D3'!C23</f>
        <v>34805.68</v>
      </c>
      <c r="D23" s="14">
        <f>'Verzorgende D1-D2-D3'!D23</f>
        <v>34805.68</v>
      </c>
      <c r="F23" s="22">
        <v>21</v>
      </c>
      <c r="G23" s="2">
        <f>'Logistiek medewerker E1-E2-E3'!G23</f>
        <v>29249.752298000003</v>
      </c>
      <c r="H23" s="16">
        <f>'Logistiek medewerker E1-E2-E3'!H23</f>
        <v>29888.951508000002</v>
      </c>
      <c r="I23" s="16">
        <f>'Logistiek medewerker E1-E2-E3'!I23</f>
        <v>29569.360782000003</v>
      </c>
      <c r="K23" s="22">
        <v>21</v>
      </c>
      <c r="L23" s="14">
        <f t="shared" si="0"/>
        <v>-4916.7284919999984</v>
      </c>
      <c r="M23" s="14">
        <f t="shared" si="1"/>
        <v>-5236.3192179999969</v>
      </c>
    </row>
    <row r="24" spans="1:13" x14ac:dyDescent="0.2">
      <c r="A24" s="22">
        <v>22</v>
      </c>
      <c r="B24" s="14">
        <f>'Verzorgende D1-D2-D3'!B24</f>
        <v>34805.68</v>
      </c>
      <c r="C24" s="14">
        <f>'Verzorgende D1-D2-D3'!C24</f>
        <v>34805.68</v>
      </c>
      <c r="D24" s="14">
        <f>'Verzorgende D1-D2-D3'!D24</f>
        <v>34805.68</v>
      </c>
      <c r="F24" s="22">
        <v>22</v>
      </c>
      <c r="G24" s="2">
        <f>'Logistiek medewerker E1-E2-E3'!G24</f>
        <v>29323.927464000004</v>
      </c>
      <c r="H24" s="16">
        <f>'Logistiek medewerker E1-E2-E3'!H24</f>
        <v>29963.126674000003</v>
      </c>
      <c r="I24" s="16">
        <f>'Logistiek medewerker E1-E2-E3'!I24</f>
        <v>29643.535948000004</v>
      </c>
      <c r="K24" s="22">
        <v>22</v>
      </c>
      <c r="L24" s="14">
        <f t="shared" si="0"/>
        <v>-4842.5533259999975</v>
      </c>
      <c r="M24" s="14">
        <f t="shared" si="1"/>
        <v>-5162.144051999996</v>
      </c>
    </row>
    <row r="25" spans="1:13" x14ac:dyDescent="0.2">
      <c r="A25" s="22">
        <v>23</v>
      </c>
      <c r="B25" s="14">
        <f>'Verzorgende D1-D2-D3'!B25</f>
        <v>35427.21</v>
      </c>
      <c r="C25" s="14">
        <f>'Verzorgende D1-D2-D3'!C25</f>
        <v>35427.21</v>
      </c>
      <c r="D25" s="14">
        <f>'Verzorgende D1-D2-D3'!D25</f>
        <v>35427.21</v>
      </c>
      <c r="F25" s="22">
        <v>23</v>
      </c>
      <c r="G25" s="2">
        <f>'Logistiek medewerker E1-E2-E3'!G25</f>
        <v>29392.686439999998</v>
      </c>
      <c r="H25" s="16">
        <f>'Logistiek medewerker E1-E2-E3'!H25</f>
        <v>30031.885649999997</v>
      </c>
      <c r="I25" s="16">
        <f>'Logistiek medewerker E1-E2-E3'!I25</f>
        <v>29712.294923999998</v>
      </c>
      <c r="K25" s="22">
        <v>23</v>
      </c>
      <c r="L25" s="14">
        <f t="shared" si="0"/>
        <v>-5395.3243500000026</v>
      </c>
      <c r="M25" s="14">
        <f t="shared" si="1"/>
        <v>-5714.9150760000011</v>
      </c>
    </row>
    <row r="26" spans="1:13" x14ac:dyDescent="0.2">
      <c r="A26" s="22">
        <v>24</v>
      </c>
      <c r="B26" s="14">
        <f>'Verzorgende D1-D2-D3'!B26</f>
        <v>35427.21</v>
      </c>
      <c r="C26" s="14">
        <f>'Verzorgende D1-D2-D3'!C26</f>
        <v>35427.21</v>
      </c>
      <c r="D26" s="14">
        <f>'Verzorgende D1-D2-D3'!D26</f>
        <v>35427.21</v>
      </c>
      <c r="F26" s="22">
        <v>24</v>
      </c>
      <c r="G26" s="2">
        <f>'Logistiek medewerker E1-E2-E3'!G26</f>
        <v>29456.402144</v>
      </c>
      <c r="H26" s="16">
        <f>'Logistiek medewerker E1-E2-E3'!H26</f>
        <v>30095.601353999999</v>
      </c>
      <c r="I26" s="16">
        <f>'Logistiek medewerker E1-E2-E3'!I26</f>
        <v>29776.010628</v>
      </c>
      <c r="K26" s="22">
        <v>24</v>
      </c>
      <c r="L26" s="14">
        <f t="shared" si="0"/>
        <v>-5331.6086460000006</v>
      </c>
      <c r="M26" s="14">
        <f t="shared" si="1"/>
        <v>-5651.1993719999991</v>
      </c>
    </row>
    <row r="27" spans="1:13" x14ac:dyDescent="0.2">
      <c r="A27" s="22">
        <v>25</v>
      </c>
      <c r="B27" s="14">
        <f>'Verzorgende D1-D2-D3'!B27</f>
        <v>36137.53</v>
      </c>
      <c r="C27" s="14">
        <f>'Verzorgende D1-D2-D3'!C27</f>
        <v>36137.53</v>
      </c>
      <c r="D27" s="14">
        <f>'Verzorgende D1-D2-D3'!D27</f>
        <v>36137.53</v>
      </c>
      <c r="F27" s="22">
        <v>25</v>
      </c>
      <c r="G27" s="2">
        <f>'Logistiek medewerker E1-E2-E3'!G27</f>
        <v>29515.554042000003</v>
      </c>
      <c r="H27" s="16">
        <f>'Logistiek medewerker E1-E2-E3'!H27</f>
        <v>30154.753252000002</v>
      </c>
      <c r="I27" s="16">
        <f>'Logistiek medewerker E1-E2-E3'!I27</f>
        <v>29835.162526000004</v>
      </c>
      <c r="K27" s="22">
        <v>25</v>
      </c>
      <c r="L27" s="14">
        <f t="shared" si="0"/>
        <v>-5982.7767479999966</v>
      </c>
      <c r="M27" s="14">
        <f t="shared" si="1"/>
        <v>-6302.3674739999951</v>
      </c>
    </row>
    <row r="28" spans="1:13" x14ac:dyDescent="0.2">
      <c r="A28" s="22">
        <v>26</v>
      </c>
      <c r="B28" s="14">
        <f>'Verzorgende D1-D2-D3'!B28</f>
        <v>36137.53</v>
      </c>
      <c r="C28" s="14">
        <f>'Verzorgende D1-D2-D3'!C28</f>
        <v>36137.53</v>
      </c>
      <c r="D28" s="14">
        <f>'Verzorgende D1-D2-D3'!D28</f>
        <v>36137.53</v>
      </c>
      <c r="F28" s="22">
        <v>26</v>
      </c>
      <c r="G28" s="2">
        <f>'Logistiek medewerker E1-E2-E3'!G28</f>
        <v>29570.284198000005</v>
      </c>
      <c r="H28" s="16">
        <f>'Logistiek medewerker E1-E2-E3'!H28</f>
        <v>30209.483408000004</v>
      </c>
      <c r="I28" s="16">
        <f>'Logistiek medewerker E1-E2-E3'!I28</f>
        <v>29889.892682000005</v>
      </c>
      <c r="K28" s="22">
        <v>26</v>
      </c>
      <c r="L28" s="14">
        <f t="shared" si="0"/>
        <v>-5928.0465919999951</v>
      </c>
      <c r="M28" s="14">
        <f t="shared" si="1"/>
        <v>-6247.6373179999937</v>
      </c>
    </row>
    <row r="29" spans="1:13" x14ac:dyDescent="0.2">
      <c r="A29" s="22">
        <v>27</v>
      </c>
      <c r="B29" s="14">
        <f>'Verzorgende D1-D2-D3'!B29</f>
        <v>36759.06</v>
      </c>
      <c r="C29" s="14">
        <f>'Verzorgende D1-D2-D3'!C29</f>
        <v>36759.06</v>
      </c>
      <c r="D29" s="14">
        <f>'Verzorgende D1-D2-D3'!D29</f>
        <v>36759.06</v>
      </c>
      <c r="F29" s="22">
        <v>27</v>
      </c>
      <c r="G29" s="2">
        <f>'Logistiek medewerker E1-E2-E3'!G29</f>
        <v>29620.912256</v>
      </c>
      <c r="H29" s="16">
        <f>'Logistiek medewerker E1-E2-E3'!H29</f>
        <v>30260.111465999998</v>
      </c>
      <c r="I29" s="16">
        <f>'Logistiek medewerker E1-E2-E3'!I29</f>
        <v>29940.52074</v>
      </c>
      <c r="K29" s="22">
        <v>27</v>
      </c>
      <c r="L29" s="14">
        <f t="shared" si="0"/>
        <v>-6498.9485339999992</v>
      </c>
      <c r="M29" s="14">
        <f t="shared" si="1"/>
        <v>-6818.5392599999977</v>
      </c>
    </row>
    <row r="30" spans="1:13" x14ac:dyDescent="0.2">
      <c r="A30" s="22">
        <v>28</v>
      </c>
      <c r="B30" s="14">
        <f>'Verzorgende D1-D2-D3'!B30</f>
        <v>36759.06</v>
      </c>
      <c r="C30" s="14">
        <f>'Verzorgende D1-D2-D3'!C30</f>
        <v>36759.06</v>
      </c>
      <c r="D30" s="14">
        <f>'Verzorgende D1-D2-D3'!D30</f>
        <v>36759.06</v>
      </c>
      <c r="F30" s="22">
        <v>28</v>
      </c>
      <c r="G30" s="2">
        <f>'Logistiek medewerker E1-E2-E3'!G30</f>
        <v>29668.077504000001</v>
      </c>
      <c r="H30" s="16">
        <f>'Logistiek medewerker E1-E2-E3'!H30</f>
        <v>30307.276714</v>
      </c>
      <c r="I30" s="16">
        <f>'Logistiek medewerker E1-E2-E3'!I30</f>
        <v>29987.685988000001</v>
      </c>
      <c r="K30" s="22">
        <v>28</v>
      </c>
      <c r="L30" s="14">
        <f t="shared" si="0"/>
        <v>-6451.783285999998</v>
      </c>
      <c r="M30" s="14">
        <f t="shared" si="1"/>
        <v>-6771.3740119999966</v>
      </c>
    </row>
    <row r="31" spans="1:13" x14ac:dyDescent="0.2">
      <c r="A31" s="22">
        <v>29</v>
      </c>
      <c r="B31" s="14">
        <f>'Verzorgende D1-D2-D3'!B31</f>
        <v>36759.06</v>
      </c>
      <c r="C31" s="14">
        <f>'Verzorgende D1-D2-D3'!C31</f>
        <v>36759.06</v>
      </c>
      <c r="D31" s="14">
        <f>'Verzorgende D1-D2-D3'!D31</f>
        <v>36759.06</v>
      </c>
      <c r="F31" s="22">
        <v>29</v>
      </c>
      <c r="G31" s="2">
        <f>'Logistiek medewerker E1-E2-E3'!G31</f>
        <v>29711.637878000001</v>
      </c>
      <c r="H31" s="16">
        <f>'Logistiek medewerker E1-E2-E3'!H31</f>
        <v>30350.837088</v>
      </c>
      <c r="I31" s="16">
        <f>'Logistiek medewerker E1-E2-E3'!I31</f>
        <v>30031.246362000002</v>
      </c>
      <c r="K31" s="22">
        <v>29</v>
      </c>
      <c r="L31" s="14">
        <f t="shared" si="0"/>
        <v>-6408.2229119999975</v>
      </c>
      <c r="M31" s="14">
        <f t="shared" si="1"/>
        <v>-6727.813637999996</v>
      </c>
    </row>
    <row r="32" spans="1:13" x14ac:dyDescent="0.2">
      <c r="A32" s="22">
        <v>30</v>
      </c>
      <c r="B32" s="14">
        <f>'Verzorgende D1-D2-D3'!B32</f>
        <v>36759.06</v>
      </c>
      <c r="C32" s="14">
        <f>'Verzorgende D1-D2-D3'!C32</f>
        <v>36759.06</v>
      </c>
      <c r="D32" s="14">
        <f>'Verzorgende D1-D2-D3'!D32</f>
        <v>36759.06</v>
      </c>
      <c r="F32" s="22">
        <v>30</v>
      </c>
      <c r="G32" s="2">
        <f>'Logistiek medewerker E1-E2-E3'!G32</f>
        <v>29751.966295999999</v>
      </c>
      <c r="H32" s="16">
        <f>'Logistiek medewerker E1-E2-E3'!H32</f>
        <v>30391.165505999998</v>
      </c>
      <c r="I32" s="16">
        <f>'Logistiek medewerker E1-E2-E3'!I32</f>
        <v>30071.574779999999</v>
      </c>
      <c r="K32" s="22">
        <v>30</v>
      </c>
      <c r="L32" s="14">
        <f t="shared" si="0"/>
        <v>-6367.8944940000001</v>
      </c>
      <c r="M32" s="14">
        <f t="shared" si="1"/>
        <v>-6687.4852199999987</v>
      </c>
    </row>
    <row r="33" spans="1:13" x14ac:dyDescent="0.2">
      <c r="A33" s="22">
        <v>31</v>
      </c>
      <c r="B33" s="14">
        <f>'Verzorgende D1-D2-D3'!B33</f>
        <v>36759.06</v>
      </c>
      <c r="C33" s="14">
        <f>'Verzorgende D1-D2-D3'!C33</f>
        <v>36759.06</v>
      </c>
      <c r="D33" s="14">
        <f>'Verzorgende D1-D2-D3'!D33</f>
        <v>36759.06</v>
      </c>
      <c r="F33" s="22">
        <v>31</v>
      </c>
      <c r="G33" s="2">
        <f>'Logistiek medewerker E1-E2-E3'!G33</f>
        <v>29789.275854000003</v>
      </c>
      <c r="H33" s="16">
        <f>'Logistiek medewerker E1-E2-E3'!H33</f>
        <v>30428.475064000002</v>
      </c>
      <c r="I33" s="16">
        <f>'Logistiek medewerker E1-E2-E3'!I33</f>
        <v>30108.884338000003</v>
      </c>
      <c r="K33" s="22">
        <v>31</v>
      </c>
      <c r="L33" s="14">
        <f t="shared" si="0"/>
        <v>-6330.5849359999957</v>
      </c>
      <c r="M33" s="14">
        <f t="shared" si="1"/>
        <v>-6650.1756619999942</v>
      </c>
    </row>
    <row r="34" spans="1:13" x14ac:dyDescent="0.2">
      <c r="A34" s="22">
        <v>32</v>
      </c>
      <c r="B34" s="14">
        <f>'Verzorgende D1-D2-D3'!B34</f>
        <v>36759.06</v>
      </c>
      <c r="C34" s="14">
        <f>'Verzorgende D1-D2-D3'!C34</f>
        <v>36759.06</v>
      </c>
      <c r="D34" s="14">
        <f>'Verzorgende D1-D2-D3'!D34</f>
        <v>36759.06</v>
      </c>
      <c r="F34" s="22">
        <v>32</v>
      </c>
      <c r="G34" s="2">
        <f>'Logistiek medewerker E1-E2-E3'!G34</f>
        <v>29823.957227999999</v>
      </c>
      <c r="H34" s="16">
        <f>'Logistiek medewerker E1-E2-E3'!H34</f>
        <v>30463.156437999998</v>
      </c>
      <c r="I34" s="16">
        <f>'Logistiek medewerker E1-E2-E3'!I34</f>
        <v>30143.565712</v>
      </c>
      <c r="K34" s="22">
        <v>32</v>
      </c>
      <c r="L34" s="14">
        <f t="shared" si="0"/>
        <v>-6295.9035619999995</v>
      </c>
      <c r="M34" s="14">
        <f t="shared" si="1"/>
        <v>-6615.4942879999981</v>
      </c>
    </row>
    <row r="35" spans="1:13" x14ac:dyDescent="0.2">
      <c r="A35" s="22">
        <v>33</v>
      </c>
      <c r="B35" s="14">
        <f>'Verzorgende D1-D2-D3'!B35</f>
        <v>36759.06</v>
      </c>
      <c r="C35" s="14">
        <f>'Verzorgende D1-D2-D3'!C35</f>
        <v>36759.06</v>
      </c>
      <c r="D35" s="14">
        <f>'Verzorgende D1-D2-D3'!D35</f>
        <v>36759.06</v>
      </c>
      <c r="F35" s="22">
        <v>33</v>
      </c>
      <c r="G35" s="2">
        <f>'Logistiek medewerker E1-E2-E3'!G35</f>
        <v>29855.992660000004</v>
      </c>
      <c r="H35" s="16">
        <f>'Logistiek medewerker E1-E2-E3'!H35</f>
        <v>30495.191870000002</v>
      </c>
      <c r="I35" s="16">
        <f>'Logistiek medewerker E1-E2-E3'!I35</f>
        <v>30175.601144000004</v>
      </c>
      <c r="K35" s="22">
        <v>33</v>
      </c>
      <c r="L35" s="14">
        <f t="shared" si="0"/>
        <v>-6263.8681299999953</v>
      </c>
      <c r="M35" s="14">
        <f t="shared" si="1"/>
        <v>-6583.4588559999938</v>
      </c>
    </row>
    <row r="36" spans="1:13" x14ac:dyDescent="0.2">
      <c r="A36" s="22">
        <v>34</v>
      </c>
      <c r="B36" s="14">
        <f>'Verzorgende D1-D2-D3'!B36</f>
        <v>36759.06</v>
      </c>
      <c r="C36" s="14">
        <f>'Verzorgende D1-D2-D3'!C36</f>
        <v>36759.06</v>
      </c>
      <c r="D36" s="14">
        <f>'Verzorgende D1-D2-D3'!D36</f>
        <v>36759.06</v>
      </c>
      <c r="F36" s="22">
        <v>34</v>
      </c>
      <c r="G36" s="2">
        <f>'Logistiek medewerker E1-E2-E3'!G36</f>
        <v>29885.755067999999</v>
      </c>
      <c r="H36" s="16">
        <f>'Logistiek medewerker E1-E2-E3'!H36</f>
        <v>30524.954277999997</v>
      </c>
      <c r="I36" s="16">
        <f>'Logistiek medewerker E1-E2-E3'!I36</f>
        <v>30205.363551999999</v>
      </c>
      <c r="K36" s="22">
        <v>34</v>
      </c>
      <c r="L36" s="14">
        <f t="shared" si="0"/>
        <v>-6234.1057220000002</v>
      </c>
      <c r="M36" s="14">
        <f t="shared" si="1"/>
        <v>-6553.6964479999988</v>
      </c>
    </row>
    <row r="37" spans="1:13" x14ac:dyDescent="0.2">
      <c r="A37" s="22">
        <v>35</v>
      </c>
      <c r="B37" s="14">
        <f>'Verzorgende D1-D2-D3'!B37</f>
        <v>36759.06</v>
      </c>
      <c r="C37" s="14">
        <f>'Verzorgende D1-D2-D3'!C37</f>
        <v>36759.06</v>
      </c>
      <c r="D37" s="14">
        <f>'Verzorgende D1-D2-D3'!D37</f>
        <v>36759.06</v>
      </c>
      <c r="F37" s="22">
        <v>35</v>
      </c>
      <c r="G37" s="2">
        <f>'Logistiek medewerker E1-E2-E3'!G37</f>
        <v>29913.244451999999</v>
      </c>
      <c r="H37" s="16">
        <f>'Logistiek medewerker E1-E2-E3'!H37</f>
        <v>30552.443661999998</v>
      </c>
      <c r="I37" s="16">
        <f>'Logistiek medewerker E1-E2-E3'!I37</f>
        <v>30232.852935999999</v>
      </c>
      <c r="K37" s="22">
        <v>35</v>
      </c>
      <c r="L37" s="14">
        <f t="shared" si="0"/>
        <v>-6206.6163379999998</v>
      </c>
      <c r="M37" s="14">
        <f t="shared" si="1"/>
        <v>-6526.2070639999984</v>
      </c>
    </row>
    <row r="38" spans="1:13" x14ac:dyDescent="0.2">
      <c r="A38" s="22">
        <v>36</v>
      </c>
      <c r="B38" s="14">
        <f>'Verzorgende D1-D2-D3'!B38</f>
        <v>36759.06</v>
      </c>
      <c r="C38" s="14">
        <f>'Verzorgende D1-D2-D3'!C38</f>
        <v>36759.06</v>
      </c>
      <c r="D38" s="14">
        <f>'Verzorgende D1-D2-D3'!D38</f>
        <v>36759.06</v>
      </c>
      <c r="F38" s="22">
        <v>36</v>
      </c>
      <c r="G38" s="2">
        <f>'Logistiek medewerker E1-E2-E3'!G38</f>
        <v>29913.244451999999</v>
      </c>
      <c r="H38" s="16">
        <f>'Logistiek medewerker E1-E2-E3'!H38</f>
        <v>30552.443661999998</v>
      </c>
      <c r="I38" s="16">
        <f>'Logistiek medewerker E1-E2-E3'!I38</f>
        <v>30232.852935999999</v>
      </c>
      <c r="K38" s="22">
        <v>36</v>
      </c>
      <c r="L38" s="14">
        <f t="shared" si="0"/>
        <v>-6206.6163379999998</v>
      </c>
      <c r="M38" s="14">
        <f t="shared" si="1"/>
        <v>-6526.2070639999984</v>
      </c>
    </row>
    <row r="39" spans="1:13" x14ac:dyDescent="0.2">
      <c r="A39" s="22">
        <v>37</v>
      </c>
      <c r="B39" s="14">
        <f>'Verzorgende D1-D2-D3'!B39</f>
        <v>36759.06</v>
      </c>
      <c r="C39" s="14">
        <f>'Verzorgende D1-D2-D3'!C39</f>
        <v>36759.06</v>
      </c>
      <c r="D39" s="14">
        <f>'Verzorgende D1-D2-D3'!D39</f>
        <v>36759.06</v>
      </c>
      <c r="F39" s="22">
        <v>37</v>
      </c>
      <c r="G39" s="2">
        <f>'Logistiek medewerker E1-E2-E3'!G39</f>
        <v>29913.244451999999</v>
      </c>
      <c r="H39" s="16">
        <f>'Logistiek medewerker E1-E2-E3'!H39</f>
        <v>30552.443661999998</v>
      </c>
      <c r="I39" s="16">
        <f>'Logistiek medewerker E1-E2-E3'!I39</f>
        <v>30232.852935999999</v>
      </c>
      <c r="K39" s="22">
        <v>37</v>
      </c>
      <c r="L39" s="14">
        <f t="shared" si="0"/>
        <v>-6206.6163379999998</v>
      </c>
      <c r="M39" s="14">
        <f t="shared" si="1"/>
        <v>-6526.2070639999984</v>
      </c>
    </row>
    <row r="40" spans="1:13" x14ac:dyDescent="0.2">
      <c r="A40" s="22">
        <v>38</v>
      </c>
      <c r="B40" s="14">
        <f>'Verzorgende D1-D2-D3'!B40</f>
        <v>36759.06</v>
      </c>
      <c r="C40" s="14">
        <f>'Verzorgende D1-D2-D3'!C40</f>
        <v>36759.06</v>
      </c>
      <c r="D40" s="14">
        <f>'Verzorgende D1-D2-D3'!D40</f>
        <v>36759.06</v>
      </c>
      <c r="F40" s="22">
        <v>38</v>
      </c>
      <c r="G40" s="2">
        <f>'Logistiek medewerker E1-E2-E3'!G40</f>
        <v>29913.244451999999</v>
      </c>
      <c r="H40" s="16">
        <f>'Logistiek medewerker E1-E2-E3'!H40</f>
        <v>30552.443661999998</v>
      </c>
      <c r="I40" s="16">
        <f>'Logistiek medewerker E1-E2-E3'!I40</f>
        <v>30232.852935999999</v>
      </c>
      <c r="K40" s="22">
        <v>38</v>
      </c>
      <c r="L40" s="14">
        <f t="shared" si="0"/>
        <v>-6206.6163379999998</v>
      </c>
      <c r="M40" s="14">
        <f t="shared" si="1"/>
        <v>-6526.2070639999984</v>
      </c>
    </row>
    <row r="41" spans="1:13" x14ac:dyDescent="0.2">
      <c r="A41" s="22">
        <v>39</v>
      </c>
      <c r="B41" s="14">
        <f>'Verzorgende D1-D2-D3'!B41</f>
        <v>36759.06</v>
      </c>
      <c r="C41" s="14">
        <f>'Verzorgende D1-D2-D3'!C41</f>
        <v>36759.06</v>
      </c>
      <c r="D41" s="14">
        <f>'Verzorgende D1-D2-D3'!D41</f>
        <v>36759.06</v>
      </c>
      <c r="F41" s="22">
        <v>39</v>
      </c>
      <c r="G41" s="2">
        <f>'Logistiek medewerker E1-E2-E3'!G41</f>
        <v>29913.244451999999</v>
      </c>
      <c r="H41" s="16">
        <f>'Logistiek medewerker E1-E2-E3'!H41</f>
        <v>30552.443661999998</v>
      </c>
      <c r="I41" s="16">
        <f>'Logistiek medewerker E1-E2-E3'!I41</f>
        <v>30232.852935999999</v>
      </c>
      <c r="K41" s="22">
        <v>39</v>
      </c>
      <c r="L41" s="14">
        <f t="shared" si="0"/>
        <v>-6206.6163379999998</v>
      </c>
      <c r="M41" s="14">
        <f t="shared" si="1"/>
        <v>-6526.2070639999984</v>
      </c>
    </row>
    <row r="42" spans="1:13" x14ac:dyDescent="0.2">
      <c r="A42" s="22">
        <v>40</v>
      </c>
      <c r="B42" s="14">
        <f>'Verzorgende D1-D2-D3'!B42</f>
        <v>36759.06</v>
      </c>
      <c r="C42" s="14">
        <f>'Verzorgende D1-D2-D3'!C42</f>
        <v>36759.06</v>
      </c>
      <c r="D42" s="14">
        <f>'Verzorgende D1-D2-D3'!D42</f>
        <v>36759.06</v>
      </c>
      <c r="F42" s="22">
        <v>40</v>
      </c>
      <c r="G42" s="2">
        <f>'Logistiek medewerker E1-E2-E3'!G42</f>
        <v>29913.244451999999</v>
      </c>
      <c r="H42" s="16">
        <f>'Logistiek medewerker E1-E2-E3'!H42</f>
        <v>30552.443661999998</v>
      </c>
      <c r="I42" s="16">
        <f>'Logistiek medewerker E1-E2-E3'!I42</f>
        <v>30232.852935999999</v>
      </c>
      <c r="K42" s="22">
        <v>40</v>
      </c>
      <c r="L42" s="14">
        <f t="shared" si="0"/>
        <v>-6206.6163379999998</v>
      </c>
      <c r="M42" s="14">
        <f t="shared" si="1"/>
        <v>-6526.2070639999984</v>
      </c>
    </row>
    <row r="43" spans="1:13" x14ac:dyDescent="0.2">
      <c r="A43" s="22">
        <v>41</v>
      </c>
      <c r="B43" s="14">
        <f>'Verzorgende D1-D2-D3'!B43</f>
        <v>36759.06</v>
      </c>
      <c r="C43" s="14">
        <f>'Verzorgende D1-D2-D3'!C43</f>
        <v>36759.06</v>
      </c>
      <c r="D43" s="14">
        <f>'Verzorgende D1-D2-D3'!D43</f>
        <v>36759.06</v>
      </c>
      <c r="F43" s="22">
        <v>41</v>
      </c>
      <c r="G43" s="2">
        <f>'Logistiek medewerker E1-E2-E3'!G43</f>
        <v>29913.244451999999</v>
      </c>
      <c r="H43" s="16">
        <f>'Logistiek medewerker E1-E2-E3'!H43</f>
        <v>30552.443661999998</v>
      </c>
      <c r="I43" s="16">
        <f>'Logistiek medewerker E1-E2-E3'!I43</f>
        <v>30232.852935999999</v>
      </c>
      <c r="K43" s="22">
        <v>41</v>
      </c>
      <c r="L43" s="14">
        <f t="shared" si="0"/>
        <v>-6206.6163379999998</v>
      </c>
      <c r="M43" s="14">
        <f t="shared" si="1"/>
        <v>-6526.2070639999984</v>
      </c>
    </row>
    <row r="44" spans="1:13" x14ac:dyDescent="0.2">
      <c r="A44" s="22">
        <v>42</v>
      </c>
      <c r="B44" s="14">
        <f>'Verzorgende D1-D2-D3'!B44</f>
        <v>36759.06</v>
      </c>
      <c r="C44" s="14">
        <f>'Verzorgende D1-D2-D3'!C44</f>
        <v>36759.06</v>
      </c>
      <c r="D44" s="14">
        <f>'Verzorgende D1-D2-D3'!D44</f>
        <v>36759.06</v>
      </c>
      <c r="F44" s="22">
        <v>42</v>
      </c>
      <c r="G44" s="2">
        <f>'Logistiek medewerker E1-E2-E3'!G44</f>
        <v>29913.244451999999</v>
      </c>
      <c r="H44" s="16">
        <f>'Logistiek medewerker E1-E2-E3'!H44</f>
        <v>30552.443661999998</v>
      </c>
      <c r="I44" s="16">
        <f>'Logistiek medewerker E1-E2-E3'!I44</f>
        <v>30232.852935999999</v>
      </c>
      <c r="K44" s="22">
        <v>42</v>
      </c>
      <c r="L44" s="14">
        <f t="shared" si="0"/>
        <v>-6206.6163379999998</v>
      </c>
      <c r="M44" s="14">
        <f t="shared" si="1"/>
        <v>-6526.2070639999984</v>
      </c>
    </row>
    <row r="45" spans="1:13" x14ac:dyDescent="0.2">
      <c r="A45" s="22">
        <v>43</v>
      </c>
      <c r="B45" s="14">
        <f>'Verzorgende D1-D2-D3'!B45</f>
        <v>36759.06</v>
      </c>
      <c r="C45" s="14">
        <f>'Verzorgende D1-D2-D3'!C45</f>
        <v>36759.06</v>
      </c>
      <c r="D45" s="14">
        <f>'Verzorgende D1-D2-D3'!D45</f>
        <v>36759.06</v>
      </c>
      <c r="F45" s="22">
        <v>43</v>
      </c>
      <c r="G45" s="2">
        <f>'Logistiek medewerker E1-E2-E3'!G45</f>
        <v>29913.244451999999</v>
      </c>
      <c r="H45" s="16">
        <f>'Logistiek medewerker E1-E2-E3'!H45</f>
        <v>30552.443661999998</v>
      </c>
      <c r="I45" s="16">
        <f>'Logistiek medewerker E1-E2-E3'!I45</f>
        <v>30232.852935999999</v>
      </c>
      <c r="K45" s="22">
        <v>43</v>
      </c>
      <c r="L45" s="14">
        <f t="shared" si="0"/>
        <v>-6206.6163379999998</v>
      </c>
      <c r="M45" s="14">
        <f t="shared" si="1"/>
        <v>-6526.2070639999984</v>
      </c>
    </row>
    <row r="46" spans="1:13" x14ac:dyDescent="0.2">
      <c r="A46" s="22">
        <v>44</v>
      </c>
      <c r="B46" s="14">
        <f>'Verzorgende D1-D2-D3'!B46</f>
        <v>36759.06</v>
      </c>
      <c r="C46" s="14">
        <f>'Verzorgende D1-D2-D3'!C46</f>
        <v>36759.06</v>
      </c>
      <c r="D46" s="14">
        <f>'Verzorgende D1-D2-D3'!D46</f>
        <v>36759.06</v>
      </c>
      <c r="F46" s="22">
        <v>44</v>
      </c>
      <c r="G46" s="2">
        <f>'Logistiek medewerker E1-E2-E3'!G46</f>
        <v>29913.244451999999</v>
      </c>
      <c r="H46" s="16">
        <f>'Logistiek medewerker E1-E2-E3'!H46</f>
        <v>30552.443661999998</v>
      </c>
      <c r="I46" s="16">
        <f>'Logistiek medewerker E1-E2-E3'!I46</f>
        <v>30232.852935999999</v>
      </c>
      <c r="K46" s="22">
        <v>44</v>
      </c>
      <c r="L46" s="14">
        <f t="shared" si="0"/>
        <v>-6206.6163379999998</v>
      </c>
      <c r="M46" s="14">
        <f t="shared" si="1"/>
        <v>-6526.2070639999984</v>
      </c>
    </row>
    <row r="47" spans="1:13" x14ac:dyDescent="0.2">
      <c r="A47" s="22">
        <v>45</v>
      </c>
      <c r="B47" s="14">
        <f>'Verzorgende D1-D2-D3'!B47</f>
        <v>36759.06</v>
      </c>
      <c r="C47" s="14">
        <f>'Verzorgende D1-D2-D3'!C47</f>
        <v>36759.06</v>
      </c>
      <c r="D47" s="14">
        <f>'Verzorgende D1-D2-D3'!D47</f>
        <v>36759.06</v>
      </c>
      <c r="F47" s="22">
        <v>45</v>
      </c>
      <c r="G47" s="2">
        <f>'Logistiek medewerker E1-E2-E3'!G47</f>
        <v>29913.244451999999</v>
      </c>
      <c r="H47" s="16">
        <f>'Logistiek medewerker E1-E2-E3'!H47</f>
        <v>30552.443661999998</v>
      </c>
      <c r="I47" s="16">
        <f>'Logistiek medewerker E1-E2-E3'!I47</f>
        <v>30232.852935999999</v>
      </c>
      <c r="K47" s="22">
        <v>45</v>
      </c>
      <c r="L47" s="14">
        <f t="shared" si="0"/>
        <v>-6206.6163379999998</v>
      </c>
      <c r="M47" s="14">
        <f t="shared" si="1"/>
        <v>-6526.2070639999984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9122E7B53D8948B3A6E392A8561F1D" ma:contentTypeVersion="8" ma:contentTypeDescription="Een nieuw document maken." ma:contentTypeScope="" ma:versionID="05461d58f208824d5f90224c5f036417">
  <xsd:schema xmlns:xsd="http://www.w3.org/2001/XMLSchema" xmlns:xs="http://www.w3.org/2001/XMLSchema" xmlns:p="http://schemas.microsoft.com/office/2006/metadata/properties" xmlns:ns2="dc1abfb6-379a-4558-a2dc-e2f7db11c9ab" targetNamespace="http://schemas.microsoft.com/office/2006/metadata/properties" ma:root="true" ma:fieldsID="19fbeba848a451388a191d14e97b6cdf" ns2:_="">
    <xsd:import namespace="dc1abfb6-379a-4558-a2dc-e2f7db11c9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abfb6-379a-4558-a2dc-e2f7db11c9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D9B74F-2CB3-419A-AE58-ABAE4D1EC9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29C5DE-C178-45CD-A220-15543E60B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1abfb6-379a-4558-a2dc-e2f7db11c9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6A65A8-BBE3-4702-B8FC-C66C7EB84A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Barema's aan 100%</vt:lpstr>
      <vt:lpstr>Kinderbegeleider D1-D2-D3</vt:lpstr>
      <vt:lpstr>Kinderbegeleider C1-C2</vt:lpstr>
      <vt:lpstr>Kinderbegeleider C1-C2-C3</vt:lpstr>
      <vt:lpstr>Verzorgende D1-D2-D3</vt:lpstr>
      <vt:lpstr>Verzorgende C1-C2</vt:lpstr>
      <vt:lpstr>Verzorgende C1-C2-C3 </vt:lpstr>
      <vt:lpstr>Logistiek medewerker E1-E2-E3</vt:lpstr>
      <vt:lpstr>Logistiek medewerker D1-D2-D3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Straete Angelique</dc:creator>
  <cp:lastModifiedBy>Pajazitaj Kujtime</cp:lastModifiedBy>
  <dcterms:created xsi:type="dcterms:W3CDTF">2021-10-04T09:36:01Z</dcterms:created>
  <dcterms:modified xsi:type="dcterms:W3CDTF">2022-01-20T15:06:08Z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0x010100FD9122E7B53D8948B3A6E392A8561F1D</vt:lpwstr>
  </property>
</Properties>
</file>