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mc:AlternateContent xmlns:mc="http://schemas.openxmlformats.org/markup-compatibility/2006">
    <mc:Choice Requires="x15">
      <x15ac:absPath xmlns:x15ac="http://schemas.microsoft.com/office/spreadsheetml/2010/11/ac" url="C:\Users\MattiDefillet\OneDrive - TransitionStories\Transition Stories Intranet - TS25_04_VVSG_RapportCampagnePVprovWVL_06MRT\1_Uitvoering\a_Rekentabel\"/>
    </mc:Choice>
  </mc:AlternateContent>
  <xr:revisionPtr revIDLastSave="0" documentId="8_{8B50D882-1C50-4F0D-BE46-984A79DC5AB9}" xr6:coauthVersionLast="47" xr6:coauthVersionMax="47" xr10:uidLastSave="{00000000-0000-0000-0000-000000000000}"/>
  <bookViews>
    <workbookView xWindow="-108" yWindow="-108" windowWidth="23256" windowHeight="13896" xr2:uid="{00000000-000D-0000-FFFF-FFFF00000000}"/>
  </bookViews>
  <sheets>
    <sheet name="Inleiding" sheetId="12" r:id="rId1"/>
    <sheet name="0_OpenDataTabel" sheetId="11" r:id="rId2"/>
    <sheet name="1_OpenDataGrafieken" sheetId="10" r:id="rId3"/>
  </sheets>
  <definedNames>
    <definedName name="_xlnm._FilterDatabase" localSheetId="1" hidden="1">'0_OpenDataTabel'!$A$2:$BJ$286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88" i="11" l="1"/>
  <c r="BE62" i="11"/>
  <c r="BE263" i="11"/>
  <c r="BE45" i="11"/>
  <c r="BE241" i="11"/>
  <c r="BE20" i="11"/>
  <c r="BE109" i="11"/>
  <c r="BE163" i="11"/>
  <c r="BE135" i="11"/>
  <c r="BE197" i="11"/>
  <c r="BE267" i="11"/>
  <c r="BE122" i="11"/>
  <c r="BE87" i="11"/>
  <c r="BE92" i="11"/>
  <c r="BE32" i="11"/>
  <c r="BE220" i="11"/>
  <c r="BE248" i="11"/>
  <c r="BE252" i="11"/>
  <c r="BE8" i="11"/>
  <c r="BE187" i="11"/>
  <c r="BE63" i="11"/>
  <c r="BE173" i="11"/>
  <c r="BE131" i="11"/>
  <c r="BE69" i="11"/>
  <c r="BE125" i="11"/>
  <c r="BE23" i="11"/>
  <c r="BE194" i="11"/>
  <c r="BE266" i="11"/>
  <c r="BE262" i="11"/>
  <c r="BE284" i="11"/>
  <c r="BE275" i="11"/>
  <c r="BE276" i="11"/>
  <c r="BE106" i="11"/>
  <c r="BE85" i="11"/>
  <c r="BE158" i="11"/>
  <c r="BE223" i="11"/>
  <c r="BE161" i="11"/>
  <c r="BE66" i="11"/>
  <c r="BE174" i="11"/>
  <c r="BE231" i="11"/>
  <c r="BE265" i="11"/>
  <c r="BE281" i="11"/>
  <c r="BE50" i="11"/>
  <c r="BE160" i="11"/>
  <c r="BE84" i="11"/>
  <c r="BE268" i="11"/>
  <c r="BE279" i="11"/>
  <c r="BE179" i="11"/>
  <c r="BE207" i="11"/>
  <c r="BE57" i="11"/>
  <c r="BE104" i="11"/>
  <c r="BE100" i="11"/>
  <c r="BE214" i="11"/>
  <c r="BE124" i="11"/>
  <c r="BE277" i="11"/>
  <c r="BE170" i="11"/>
  <c r="BE107" i="11"/>
  <c r="BE67" i="11"/>
  <c r="BE189" i="11"/>
  <c r="BE11" i="11"/>
  <c r="BE145" i="11"/>
  <c r="BE229" i="11"/>
  <c r="BE68" i="11"/>
  <c r="BE129" i="11"/>
  <c r="BE116" i="11"/>
  <c r="BE165" i="11"/>
  <c r="BE216" i="11"/>
  <c r="BE278" i="11"/>
  <c r="BE36" i="11"/>
  <c r="BE185" i="11"/>
  <c r="BE53" i="11"/>
  <c r="BE26" i="11"/>
  <c r="BE24" i="11"/>
  <c r="BE142" i="11"/>
  <c r="BE153" i="11"/>
  <c r="BE72" i="11"/>
  <c r="BE115" i="11"/>
  <c r="BE210" i="11"/>
  <c r="BE94" i="11"/>
  <c r="BE148" i="11"/>
  <c r="BE60" i="11"/>
  <c r="BE49" i="11"/>
  <c r="BE249" i="11"/>
  <c r="BE139" i="11"/>
  <c r="BE261" i="11"/>
  <c r="BE236" i="11"/>
  <c r="BE88" i="11"/>
  <c r="BE144" i="11"/>
  <c r="BE44" i="11"/>
  <c r="BE244" i="11"/>
  <c r="BE172" i="11"/>
  <c r="BE91" i="11"/>
  <c r="BE240" i="11"/>
  <c r="BE119" i="11"/>
  <c r="BE180" i="11"/>
  <c r="BE206" i="11"/>
  <c r="BE33" i="11"/>
  <c r="BE54" i="11"/>
  <c r="BE18" i="11"/>
  <c r="BE213" i="11"/>
  <c r="BE200" i="11"/>
  <c r="BE215" i="11"/>
  <c r="BE232" i="11"/>
  <c r="BE166" i="11"/>
  <c r="BE47" i="11"/>
  <c r="BE211" i="11"/>
  <c r="BE43" i="11"/>
  <c r="BE130" i="11"/>
  <c r="BE79" i="11"/>
  <c r="BE101" i="11"/>
  <c r="BE143" i="11"/>
  <c r="BE70" i="11"/>
  <c r="BE251" i="11"/>
  <c r="BE186" i="11"/>
  <c r="BE99" i="11"/>
  <c r="BE98" i="11"/>
  <c r="BE140" i="11"/>
  <c r="BE177" i="11"/>
  <c r="BE246" i="11"/>
  <c r="BE74" i="11"/>
  <c r="BE254" i="11"/>
  <c r="BE38" i="11"/>
  <c r="BE283" i="11"/>
  <c r="BE77" i="11"/>
  <c r="BE282" i="11"/>
  <c r="BE245" i="11"/>
  <c r="BE73" i="11"/>
  <c r="BE86" i="11"/>
  <c r="BE126" i="11"/>
  <c r="BE78" i="11"/>
  <c r="BE7" i="11"/>
  <c r="BE114" i="11"/>
  <c r="BE184" i="11"/>
  <c r="BE208" i="11"/>
  <c r="BE97" i="11"/>
  <c r="BE253" i="11"/>
  <c r="BE28" i="11"/>
  <c r="BE123" i="11"/>
  <c r="BE90" i="11"/>
  <c r="BE46" i="11"/>
  <c r="BE134" i="11"/>
  <c r="BE195" i="11"/>
  <c r="BE138" i="11"/>
  <c r="BE137" i="11"/>
  <c r="BE192" i="11"/>
  <c r="BE239" i="11"/>
  <c r="BE55" i="11"/>
  <c r="BE128" i="11"/>
  <c r="BE113" i="11"/>
  <c r="BE147" i="11"/>
  <c r="BE238" i="11"/>
  <c r="BE4" i="11"/>
  <c r="BE274" i="11"/>
  <c r="BE27" i="11"/>
  <c r="BE71" i="11"/>
  <c r="BE169" i="11"/>
  <c r="BE133" i="11"/>
  <c r="BE259" i="11"/>
  <c r="BE151" i="11"/>
  <c r="BE255" i="11"/>
  <c r="BE260" i="11"/>
  <c r="BE40" i="11"/>
  <c r="BE235" i="11"/>
  <c r="BE154" i="11"/>
  <c r="BE14" i="11"/>
  <c r="BE120" i="11"/>
  <c r="BE269" i="11"/>
  <c r="BE41" i="11"/>
  <c r="BE205" i="11"/>
  <c r="BE76" i="11"/>
  <c r="BE17" i="11"/>
  <c r="BE212" i="11"/>
  <c r="BE176" i="11"/>
  <c r="BE230" i="11"/>
  <c r="BE3" i="11"/>
  <c r="BE285" i="11"/>
  <c r="BE228" i="11"/>
  <c r="BE118" i="11"/>
  <c r="BE117" i="11"/>
  <c r="BE221" i="11"/>
  <c r="BE37" i="11"/>
  <c r="BE178" i="11"/>
  <c r="BE286" i="11"/>
  <c r="BE127" i="11"/>
  <c r="BE83" i="11"/>
  <c r="BE168" i="11"/>
  <c r="BE270" i="11"/>
  <c r="BE136" i="11"/>
  <c r="BE233" i="11"/>
  <c r="BE237" i="11"/>
  <c r="BE203" i="11"/>
  <c r="BE196" i="11"/>
  <c r="BE250" i="11"/>
  <c r="BE141" i="11"/>
  <c r="BE191" i="11"/>
  <c r="BE273" i="11"/>
  <c r="BE10" i="11"/>
  <c r="BE35" i="11"/>
  <c r="BE272" i="11"/>
  <c r="BE280" i="11"/>
  <c r="BE103" i="11"/>
  <c r="BE209" i="11"/>
  <c r="BE96" i="11"/>
  <c r="BE150" i="11"/>
  <c r="BE204" i="11"/>
  <c r="BE247" i="11"/>
  <c r="BE201" i="11"/>
  <c r="BE258" i="11"/>
  <c r="BE105" i="11"/>
  <c r="BE171" i="11"/>
  <c r="BE164" i="11"/>
  <c r="BE9" i="11"/>
  <c r="BE59" i="11"/>
  <c r="BE226" i="11"/>
  <c r="BE110" i="11"/>
  <c r="BE190" i="11"/>
  <c r="BE42" i="11"/>
  <c r="BE61" i="11"/>
  <c r="BE111" i="11"/>
  <c r="BE6" i="11"/>
  <c r="BE157" i="11"/>
  <c r="BE152" i="11"/>
  <c r="BE52" i="11"/>
  <c r="BE146" i="11"/>
  <c r="BE21" i="11"/>
  <c r="BE159" i="11"/>
  <c r="BE12" i="11"/>
  <c r="BE81" i="11"/>
  <c r="BE5" i="11"/>
  <c r="BE219" i="11"/>
  <c r="BE112" i="11"/>
  <c r="BE31" i="11"/>
  <c r="BE175" i="11"/>
  <c r="BE199" i="11"/>
  <c r="BE51" i="11"/>
  <c r="BE19" i="11"/>
  <c r="BE242" i="11"/>
  <c r="BE108" i="11"/>
  <c r="BE149" i="11"/>
  <c r="BE30" i="11"/>
  <c r="BE93" i="11"/>
  <c r="BE198" i="11"/>
  <c r="BE95" i="11"/>
  <c r="BE162" i="11"/>
  <c r="BE167" i="11"/>
  <c r="BE15" i="11"/>
  <c r="BE58" i="11"/>
  <c r="BE16" i="11"/>
  <c r="BE183" i="11"/>
  <c r="BE257" i="11"/>
  <c r="BE89" i="11"/>
  <c r="BE224" i="11"/>
  <c r="BE202" i="11"/>
  <c r="BE22" i="11"/>
  <c r="BE48" i="11"/>
  <c r="BE222" i="11"/>
  <c r="BE82" i="11"/>
  <c r="BE182" i="11"/>
  <c r="BE13" i="11"/>
  <c r="BE75" i="11"/>
  <c r="BE121" i="11"/>
  <c r="BE227" i="11"/>
  <c r="BE39" i="11"/>
  <c r="BE225" i="11"/>
  <c r="BE256" i="11"/>
  <c r="BE65" i="11"/>
  <c r="BE218" i="11"/>
  <c r="BE217" i="11"/>
  <c r="BE29" i="11"/>
  <c r="BE234" i="11"/>
  <c r="BE34" i="11"/>
  <c r="BE25" i="11"/>
  <c r="BE102" i="11"/>
  <c r="BE243" i="11"/>
  <c r="BE271" i="11"/>
  <c r="BE181" i="11"/>
  <c r="BE156" i="11"/>
  <c r="BE56" i="11"/>
  <c r="BE64" i="11"/>
  <c r="BE155" i="11"/>
  <c r="BE264" i="11"/>
  <c r="BE132" i="11"/>
  <c r="BE193" i="11"/>
  <c r="BE80" i="11"/>
  <c r="BF80" i="11"/>
  <c r="BF188" i="11"/>
  <c r="BF62" i="11"/>
  <c r="BF263" i="11"/>
  <c r="BF45" i="11"/>
  <c r="BF241" i="11"/>
  <c r="BF20" i="11"/>
  <c r="BF109" i="11"/>
  <c r="BF163" i="11"/>
  <c r="BF135" i="11"/>
  <c r="BF197" i="11"/>
  <c r="BF267" i="11"/>
  <c r="BF122" i="11"/>
  <c r="BF87" i="11"/>
  <c r="BF92" i="11"/>
  <c r="BF32" i="11"/>
  <c r="BF220" i="11"/>
  <c r="BF248" i="11"/>
  <c r="BF252" i="11"/>
  <c r="BF8" i="11"/>
  <c r="BF187" i="11"/>
  <c r="BF63" i="11"/>
  <c r="BF173" i="11"/>
  <c r="BF131" i="11"/>
  <c r="BF69" i="11"/>
  <c r="BF125" i="11"/>
  <c r="BF23" i="11"/>
  <c r="BF194" i="11"/>
  <c r="BF266" i="11"/>
  <c r="BF262" i="11"/>
  <c r="BF284" i="11"/>
  <c r="BF275" i="11"/>
  <c r="BF276" i="11"/>
  <c r="BF106" i="11"/>
  <c r="BF85" i="11"/>
  <c r="BF158" i="11"/>
  <c r="BF223" i="11"/>
  <c r="BF161" i="11"/>
  <c r="BF66" i="11"/>
  <c r="BF174" i="11"/>
  <c r="BF231" i="11"/>
  <c r="BF265" i="11"/>
  <c r="BF281" i="11"/>
  <c r="BF50" i="11"/>
  <c r="BF160" i="11"/>
  <c r="BF84" i="11"/>
  <c r="BF268" i="11"/>
  <c r="BF279" i="11"/>
  <c r="BF179" i="11"/>
  <c r="BF207" i="11"/>
  <c r="BF57" i="11"/>
  <c r="BF104" i="11"/>
  <c r="BF100" i="11"/>
  <c r="BF214" i="11"/>
  <c r="BF124" i="11"/>
  <c r="BF277" i="11"/>
  <c r="BF170" i="11"/>
  <c r="BF107" i="11"/>
  <c r="BF67" i="11"/>
  <c r="BF189" i="11"/>
  <c r="BF11" i="11"/>
  <c r="BF145" i="11"/>
  <c r="BF229" i="11"/>
  <c r="BF68" i="11"/>
  <c r="BF129" i="11"/>
  <c r="BF116" i="11"/>
  <c r="BF165" i="11"/>
  <c r="BF216" i="11"/>
  <c r="BF278" i="11"/>
  <c r="BF36" i="11"/>
  <c r="BF185" i="11"/>
  <c r="BF53" i="11"/>
  <c r="BF26" i="11"/>
  <c r="BF24" i="11"/>
  <c r="BF142" i="11"/>
  <c r="BF153" i="11"/>
  <c r="BF72" i="11"/>
  <c r="BF115" i="11"/>
  <c r="BF210" i="11"/>
  <c r="BF94" i="11"/>
  <c r="BF148" i="11"/>
  <c r="BF60" i="11"/>
  <c r="BF49" i="11"/>
  <c r="BF249" i="11"/>
  <c r="BF139" i="11"/>
  <c r="BF261" i="11"/>
  <c r="BF236" i="11"/>
  <c r="BF88" i="11"/>
  <c r="BF144" i="11"/>
  <c r="BF44" i="11"/>
  <c r="BF244" i="11"/>
  <c r="BF172" i="11"/>
  <c r="BF91" i="11"/>
  <c r="BF240" i="11"/>
  <c r="BF119" i="11"/>
  <c r="BF180" i="11"/>
  <c r="BF206" i="11"/>
  <c r="BF33" i="11"/>
  <c r="BF54" i="11"/>
  <c r="BF18" i="11"/>
  <c r="BF213" i="11"/>
  <c r="BF200" i="11"/>
  <c r="BF215" i="11"/>
  <c r="BF232" i="11"/>
  <c r="BF166" i="11"/>
  <c r="BF47" i="11"/>
  <c r="BF211" i="11"/>
  <c r="BF43" i="11"/>
  <c r="BF130" i="11"/>
  <c r="BF79" i="11"/>
  <c r="BF101" i="11"/>
  <c r="BF143" i="11"/>
  <c r="BF70" i="11"/>
  <c r="BF251" i="11"/>
  <c r="BF186" i="11"/>
  <c r="BF99" i="11"/>
  <c r="BF98" i="11"/>
  <c r="BF140" i="11"/>
  <c r="BF177" i="11"/>
  <c r="BF246" i="11"/>
  <c r="BF74" i="11"/>
  <c r="BF254" i="11"/>
  <c r="BF38" i="11"/>
  <c r="BF283" i="11"/>
  <c r="BF77" i="11"/>
  <c r="BF282" i="11"/>
  <c r="BF245" i="11"/>
  <c r="BF73" i="11"/>
  <c r="BF86" i="11"/>
  <c r="BF126" i="11"/>
  <c r="BF78" i="11"/>
  <c r="BF7" i="11"/>
  <c r="BF114" i="11"/>
  <c r="BF184" i="11"/>
  <c r="BF208" i="11"/>
  <c r="BF97" i="11"/>
  <c r="BF253" i="11"/>
  <c r="BF28" i="11"/>
  <c r="BF123" i="11"/>
  <c r="BF90" i="11"/>
  <c r="BF46" i="11"/>
  <c r="BF134" i="11"/>
  <c r="BF195" i="11"/>
  <c r="BF138" i="11"/>
  <c r="BF137" i="11"/>
  <c r="BF192" i="11"/>
  <c r="BF239" i="11"/>
  <c r="BF55" i="11"/>
  <c r="BF128" i="11"/>
  <c r="BF113" i="11"/>
  <c r="BF147" i="11"/>
  <c r="BF238" i="11"/>
  <c r="BF4" i="11"/>
  <c r="BF274" i="11"/>
  <c r="BF27" i="11"/>
  <c r="BF71" i="11"/>
  <c r="BF169" i="11"/>
  <c r="BF133" i="11"/>
  <c r="BF259" i="11"/>
  <c r="BF151" i="11"/>
  <c r="BF255" i="11"/>
  <c r="BF260" i="11"/>
  <c r="BF40" i="11"/>
  <c r="BF235" i="11"/>
  <c r="BF154" i="11"/>
  <c r="BF14" i="11"/>
  <c r="BF120" i="11"/>
  <c r="BF269" i="11"/>
  <c r="BF41" i="11"/>
  <c r="BF205" i="11"/>
  <c r="BF76" i="11"/>
  <c r="BF17" i="11"/>
  <c r="BF212" i="11"/>
  <c r="BF176" i="11"/>
  <c r="BF230" i="11"/>
  <c r="BF3" i="11"/>
  <c r="BF285" i="11"/>
  <c r="BF228" i="11"/>
  <c r="BF118" i="11"/>
  <c r="BF117" i="11"/>
  <c r="BF221" i="11"/>
  <c r="BF37" i="11"/>
  <c r="BF178" i="11"/>
  <c r="BF286" i="11"/>
  <c r="BF127" i="11"/>
  <c r="BF83" i="11"/>
  <c r="BF168" i="11"/>
  <c r="BF270" i="11"/>
  <c r="BF136" i="11"/>
  <c r="BF233" i="11"/>
  <c r="BF237" i="11"/>
  <c r="BF203" i="11"/>
  <c r="BF196" i="11"/>
  <c r="BF250" i="11"/>
  <c r="BF141" i="11"/>
  <c r="BF191" i="11"/>
  <c r="BF273" i="11"/>
  <c r="BF10" i="11"/>
  <c r="BF35" i="11"/>
  <c r="BF272" i="11"/>
  <c r="BF280" i="11"/>
  <c r="BF103" i="11"/>
  <c r="BF209" i="11"/>
  <c r="BF96" i="11"/>
  <c r="BF150" i="11"/>
  <c r="BF204" i="11"/>
  <c r="BF247" i="11"/>
  <c r="BF201" i="11"/>
  <c r="BF258" i="11"/>
  <c r="BF105" i="11"/>
  <c r="BF171" i="11"/>
  <c r="BF164" i="11"/>
  <c r="BF9" i="11"/>
  <c r="BF59" i="11"/>
  <c r="BF226" i="11"/>
  <c r="BF110" i="11"/>
  <c r="BF190" i="11"/>
  <c r="BF42" i="11"/>
  <c r="BF61" i="11"/>
  <c r="BF111" i="11"/>
  <c r="BF6" i="11"/>
  <c r="BF157" i="11"/>
  <c r="BF152" i="11"/>
  <c r="BF52" i="11"/>
  <c r="BF146" i="11"/>
  <c r="BF21" i="11"/>
  <c r="BF159" i="11"/>
  <c r="BF12" i="11"/>
  <c r="BF81" i="11"/>
  <c r="BF5" i="11"/>
  <c r="BF219" i="11"/>
  <c r="BF112" i="11"/>
  <c r="BF31" i="11"/>
  <c r="BF175" i="11"/>
  <c r="BF199" i="11"/>
  <c r="BF51" i="11"/>
  <c r="BF19" i="11"/>
  <c r="BF242" i="11"/>
  <c r="BF108" i="11"/>
  <c r="BF149" i="11"/>
  <c r="BF30" i="11"/>
  <c r="BF93" i="11"/>
  <c r="BF198" i="11"/>
  <c r="BF95" i="11"/>
  <c r="BF162" i="11"/>
  <c r="BF167" i="11"/>
  <c r="BF15" i="11"/>
  <c r="BF58" i="11"/>
  <c r="BF16" i="11"/>
  <c r="BF183" i="11"/>
  <c r="BF257" i="11"/>
  <c r="BF89" i="11"/>
  <c r="BF224" i="11"/>
  <c r="BF202" i="11"/>
  <c r="BF22" i="11"/>
  <c r="BF48" i="11"/>
  <c r="BF222" i="11"/>
  <c r="BF82" i="11"/>
  <c r="BF182" i="11"/>
  <c r="BF13" i="11"/>
  <c r="BF75" i="11"/>
  <c r="BF121" i="11"/>
  <c r="BF227" i="11"/>
  <c r="BF39" i="11"/>
  <c r="BF225" i="11"/>
  <c r="BF256" i="11"/>
  <c r="BF65" i="11"/>
  <c r="BF218" i="11"/>
  <c r="BF217" i="11"/>
  <c r="BF29" i="11"/>
  <c r="BF234" i="11"/>
  <c r="BF34" i="11"/>
  <c r="BF25" i="11"/>
  <c r="BF102" i="11"/>
  <c r="BF243" i="11"/>
  <c r="BF271" i="11"/>
  <c r="BF181" i="11"/>
  <c r="BF156" i="11"/>
  <c r="BF56" i="11"/>
  <c r="BF64" i="11"/>
  <c r="BF155" i="11"/>
  <c r="BF264" i="11"/>
  <c r="BF132" i="11"/>
  <c r="BF193" i="11"/>
  <c r="BB188" i="11"/>
  <c r="BB62" i="11"/>
  <c r="BB263" i="11"/>
  <c r="BB45" i="11"/>
  <c r="BB241" i="11"/>
  <c r="BB20" i="11"/>
  <c r="BB109" i="11"/>
  <c r="BB163" i="11"/>
  <c r="BB135" i="11"/>
  <c r="BB197" i="11"/>
  <c r="BB267" i="11"/>
  <c r="BB122" i="11"/>
  <c r="BB87" i="11"/>
  <c r="BB92" i="11"/>
  <c r="BB32" i="11"/>
  <c r="BB220" i="11"/>
  <c r="BB248" i="11"/>
  <c r="BB252" i="11"/>
  <c r="BB8" i="11"/>
  <c r="BB187" i="11"/>
  <c r="BB63" i="11"/>
  <c r="BB173" i="11"/>
  <c r="BB131" i="11"/>
  <c r="BB69" i="11"/>
  <c r="BB125" i="11"/>
  <c r="BB23" i="11"/>
  <c r="BB194" i="11"/>
  <c r="BB266" i="11"/>
  <c r="BB262" i="11"/>
  <c r="BB284" i="11"/>
  <c r="BB275" i="11"/>
  <c r="BB276" i="11"/>
  <c r="BB106" i="11"/>
  <c r="BB85" i="11"/>
  <c r="BB158" i="11"/>
  <c r="BB223" i="11"/>
  <c r="BB161" i="11"/>
  <c r="BB66" i="11"/>
  <c r="BB174" i="11"/>
  <c r="BB231" i="11"/>
  <c r="BB265" i="11"/>
  <c r="BB281" i="11"/>
  <c r="BB50" i="11"/>
  <c r="BB160" i="11"/>
  <c r="BB84" i="11"/>
  <c r="BB268" i="11"/>
  <c r="BB279" i="11"/>
  <c r="BB179" i="11"/>
  <c r="BB207" i="11"/>
  <c r="BB57" i="11"/>
  <c r="BB104" i="11"/>
  <c r="BB100" i="11"/>
  <c r="BB214" i="11"/>
  <c r="BB124" i="11"/>
  <c r="BB277" i="11"/>
  <c r="BB170" i="11"/>
  <c r="BB107" i="11"/>
  <c r="BB67" i="11"/>
  <c r="BB189" i="11"/>
  <c r="BB11" i="11"/>
  <c r="BB145" i="11"/>
  <c r="BB229" i="11"/>
  <c r="BB68" i="11"/>
  <c r="BB129" i="11"/>
  <c r="BB116" i="11"/>
  <c r="BB165" i="11"/>
  <c r="BB216" i="11"/>
  <c r="BB278" i="11"/>
  <c r="BB36" i="11"/>
  <c r="BB185" i="11"/>
  <c r="BB53" i="11"/>
  <c r="BB26" i="11"/>
  <c r="BB24" i="11"/>
  <c r="BB142" i="11"/>
  <c r="BB153" i="11"/>
  <c r="BB72" i="11"/>
  <c r="BB115" i="11"/>
  <c r="BB210" i="11"/>
  <c r="BB94" i="11"/>
  <c r="BB148" i="11"/>
  <c r="BB60" i="11"/>
  <c r="BB49" i="11"/>
  <c r="BB249" i="11"/>
  <c r="BB139" i="11"/>
  <c r="BB261" i="11"/>
  <c r="BB236" i="11"/>
  <c r="BB88" i="11"/>
  <c r="BB144" i="11"/>
  <c r="BB44" i="11"/>
  <c r="BB244" i="11"/>
  <c r="BB172" i="11"/>
  <c r="BB91" i="11"/>
  <c r="BB240" i="11"/>
  <c r="BB119" i="11"/>
  <c r="BB180" i="11"/>
  <c r="BB206" i="11"/>
  <c r="BB33" i="11"/>
  <c r="BB54" i="11"/>
  <c r="BB18" i="11"/>
  <c r="BB213" i="11"/>
  <c r="BB200" i="11"/>
  <c r="BB215" i="11"/>
  <c r="BB232" i="11"/>
  <c r="BB166" i="11"/>
  <c r="BB47" i="11"/>
  <c r="BB211" i="11"/>
  <c r="BB43" i="11"/>
  <c r="BB130" i="11"/>
  <c r="BB79" i="11"/>
  <c r="BB101" i="11"/>
  <c r="BB143" i="11"/>
  <c r="BB70" i="11"/>
  <c r="BB251" i="11"/>
  <c r="BB186" i="11"/>
  <c r="BB99" i="11"/>
  <c r="BB98" i="11"/>
  <c r="BB140" i="11"/>
  <c r="BB177" i="11"/>
  <c r="BB246" i="11"/>
  <c r="BB74" i="11"/>
  <c r="BB254" i="11"/>
  <c r="BB38" i="11"/>
  <c r="BB283" i="11"/>
  <c r="BB77" i="11"/>
  <c r="BB282" i="11"/>
  <c r="BB245" i="11"/>
  <c r="BB73" i="11"/>
  <c r="BB86" i="11"/>
  <c r="BB126" i="11"/>
  <c r="BB78" i="11"/>
  <c r="BB7" i="11"/>
  <c r="BB114" i="11"/>
  <c r="BB184" i="11"/>
  <c r="BB208" i="11"/>
  <c r="BB97" i="11"/>
  <c r="BB253" i="11"/>
  <c r="BB28" i="11"/>
  <c r="BB123" i="11"/>
  <c r="BB90" i="11"/>
  <c r="BB46" i="11"/>
  <c r="BB134" i="11"/>
  <c r="BB195" i="11"/>
  <c r="BB138" i="11"/>
  <c r="BB137" i="11"/>
  <c r="BB192" i="11"/>
  <c r="BB239" i="11"/>
  <c r="BB55" i="11"/>
  <c r="BB128" i="11"/>
  <c r="BB113" i="11"/>
  <c r="BB147" i="11"/>
  <c r="BB238" i="11"/>
  <c r="BB4" i="11"/>
  <c r="BB274" i="11"/>
  <c r="BB27" i="11"/>
  <c r="BB71" i="11"/>
  <c r="BB169" i="11"/>
  <c r="BB133" i="11"/>
  <c r="BB259" i="11"/>
  <c r="BB151" i="11"/>
  <c r="BB255" i="11"/>
  <c r="BB260" i="11"/>
  <c r="BB40" i="11"/>
  <c r="BB235" i="11"/>
  <c r="BB154" i="11"/>
  <c r="BB14" i="11"/>
  <c r="BB120" i="11"/>
  <c r="BB269" i="11"/>
  <c r="BB41" i="11"/>
  <c r="BB205" i="11"/>
  <c r="BB76" i="11"/>
  <c r="BB17" i="11"/>
  <c r="BB212" i="11"/>
  <c r="BB176" i="11"/>
  <c r="BB230" i="11"/>
  <c r="BB3" i="11"/>
  <c r="BB285" i="11"/>
  <c r="BB228" i="11"/>
  <c r="BB118" i="11"/>
  <c r="BB117" i="11"/>
  <c r="BB221" i="11"/>
  <c r="BB37" i="11"/>
  <c r="BB178" i="11"/>
  <c r="BB286" i="11"/>
  <c r="BB127" i="11"/>
  <c r="BB83" i="11"/>
  <c r="BB168" i="11"/>
  <c r="BB270" i="11"/>
  <c r="BB136" i="11"/>
  <c r="BB233" i="11"/>
  <c r="BB237" i="11"/>
  <c r="BB203" i="11"/>
  <c r="BB196" i="11"/>
  <c r="BB250" i="11"/>
  <c r="BB141" i="11"/>
  <c r="BB191" i="11"/>
  <c r="BB273" i="11"/>
  <c r="BB10" i="11"/>
  <c r="BB35" i="11"/>
  <c r="BB272" i="11"/>
  <c r="BB280" i="11"/>
  <c r="BB103" i="11"/>
  <c r="BB209" i="11"/>
  <c r="BB96" i="11"/>
  <c r="BB150" i="11"/>
  <c r="BB204" i="11"/>
  <c r="BB247" i="11"/>
  <c r="BB201" i="11"/>
  <c r="BB258" i="11"/>
  <c r="BB105" i="11"/>
  <c r="BB171" i="11"/>
  <c r="BB164" i="11"/>
  <c r="BB9" i="11"/>
  <c r="BB59" i="11"/>
  <c r="BB226" i="11"/>
  <c r="BB110" i="11"/>
  <c r="BB190" i="11"/>
  <c r="BB42" i="11"/>
  <c r="BB61" i="11"/>
  <c r="BB111" i="11"/>
  <c r="BB6" i="11"/>
  <c r="BB157" i="11"/>
  <c r="BB152" i="11"/>
  <c r="BB52" i="11"/>
  <c r="BB146" i="11"/>
  <c r="BB21" i="11"/>
  <c r="BB159" i="11"/>
  <c r="BB12" i="11"/>
  <c r="BB81" i="11"/>
  <c r="BB5" i="11"/>
  <c r="BB219" i="11"/>
  <c r="BB112" i="11"/>
  <c r="BB31" i="11"/>
  <c r="BB175" i="11"/>
  <c r="BB199" i="11"/>
  <c r="BB51" i="11"/>
  <c r="BB19" i="11"/>
  <c r="BB242" i="11"/>
  <c r="BB108" i="11"/>
  <c r="BB149" i="11"/>
  <c r="BB30" i="11"/>
  <c r="BB93" i="11"/>
  <c r="BB198" i="11"/>
  <c r="BB95" i="11"/>
  <c r="BB162" i="11"/>
  <c r="BB167" i="11"/>
  <c r="BB15" i="11"/>
  <c r="BB58" i="11"/>
  <c r="BB16" i="11"/>
  <c r="BB183" i="11"/>
  <c r="BB257" i="11"/>
  <c r="BB89" i="11"/>
  <c r="BB224" i="11"/>
  <c r="BB202" i="11"/>
  <c r="BB22" i="11"/>
  <c r="BB48" i="11"/>
  <c r="BB222" i="11"/>
  <c r="BB82" i="11"/>
  <c r="BB182" i="11"/>
  <c r="BB13" i="11"/>
  <c r="BB75" i="11"/>
  <c r="BB121" i="11"/>
  <c r="BB227" i="11"/>
  <c r="BB39" i="11"/>
  <c r="BB225" i="11"/>
  <c r="BB256" i="11"/>
  <c r="BB65" i="11"/>
  <c r="BB218" i="11"/>
  <c r="BB217" i="11"/>
  <c r="BB29" i="11"/>
  <c r="BB234" i="11"/>
  <c r="BB34" i="11"/>
  <c r="BB25" i="11"/>
  <c r="BB102" i="11"/>
  <c r="BB243" i="11"/>
  <c r="BB271" i="11"/>
  <c r="BB181" i="11"/>
  <c r="BB156" i="11"/>
  <c r="BB56" i="11"/>
  <c r="BB64" i="11"/>
  <c r="BB155" i="11"/>
  <c r="BB264" i="11"/>
  <c r="BB132" i="11"/>
  <c r="BB193" i="11"/>
  <c r="BB80" i="11"/>
  <c r="C304" i="11"/>
  <c r="C303" i="11"/>
  <c r="C302" i="11"/>
  <c r="C300" i="11"/>
  <c r="BJ64" i="11" l="1"/>
  <c r="BJ159" i="11"/>
  <c r="BJ193" i="11"/>
  <c r="BJ51" i="11"/>
  <c r="BJ272" i="11"/>
  <c r="BJ3" i="11"/>
  <c r="BJ235" i="11"/>
  <c r="BJ90" i="11"/>
  <c r="BJ232" i="11"/>
  <c r="BJ163" i="11"/>
  <c r="BJ15" i="11"/>
  <c r="BJ230" i="11"/>
  <c r="BJ123" i="11"/>
  <c r="BJ215" i="11"/>
  <c r="BJ264" i="11"/>
  <c r="BJ167" i="11"/>
  <c r="BJ105" i="11"/>
  <c r="BJ176" i="11"/>
  <c r="BJ28" i="11"/>
  <c r="BJ200" i="11"/>
  <c r="BJ165" i="11"/>
  <c r="BJ284" i="11"/>
  <c r="BJ13" i="11"/>
  <c r="BJ164" i="11"/>
  <c r="BJ73" i="11"/>
  <c r="BJ276" i="11"/>
  <c r="BJ132" i="11"/>
  <c r="BJ171" i="11"/>
  <c r="BJ275" i="11"/>
  <c r="BJ155" i="11"/>
  <c r="BJ162" i="11"/>
  <c r="BJ258" i="11"/>
  <c r="BJ212" i="11"/>
  <c r="BJ253" i="11"/>
  <c r="BJ213" i="11"/>
  <c r="BJ116" i="11"/>
  <c r="BJ262" i="11"/>
  <c r="BJ34" i="11"/>
  <c r="BJ58" i="11"/>
  <c r="BJ52" i="11"/>
  <c r="BJ270" i="11"/>
  <c r="BJ238" i="11"/>
  <c r="BJ99" i="11"/>
  <c r="BJ148" i="11"/>
  <c r="BJ187" i="11"/>
  <c r="BJ216" i="11"/>
  <c r="BJ160" i="11"/>
  <c r="BJ170" i="11"/>
  <c r="BJ278" i="11"/>
  <c r="BJ182" i="11"/>
  <c r="BJ80" i="11"/>
  <c r="BJ25" i="11"/>
  <c r="BJ75" i="11"/>
  <c r="BJ16" i="11"/>
  <c r="BJ19" i="11"/>
  <c r="BJ146" i="11"/>
  <c r="BJ9" i="11"/>
  <c r="BJ280" i="11"/>
  <c r="BJ136" i="11"/>
  <c r="BJ285" i="11"/>
  <c r="BJ154" i="11"/>
  <c r="BJ4" i="11"/>
  <c r="BJ46" i="11"/>
  <c r="BJ86" i="11"/>
  <c r="BJ98" i="11"/>
  <c r="BJ166" i="11"/>
  <c r="BJ60" i="11"/>
  <c r="BJ36" i="11"/>
  <c r="BJ107" i="11"/>
  <c r="BJ84" i="11"/>
  <c r="BJ106" i="11"/>
  <c r="BJ63" i="11"/>
  <c r="BJ135" i="11"/>
  <c r="BJ91" i="11"/>
  <c r="BJ152" i="11"/>
  <c r="BJ94" i="11"/>
  <c r="BJ50" i="11"/>
  <c r="BJ109" i="11"/>
  <c r="BJ95" i="11"/>
  <c r="BJ201" i="11"/>
  <c r="BJ17" i="11"/>
  <c r="BJ97" i="11"/>
  <c r="BJ18" i="11"/>
  <c r="BJ129" i="11"/>
  <c r="BJ266" i="11"/>
  <c r="BJ267" i="11"/>
  <c r="BJ240" i="11"/>
  <c r="BJ168" i="11"/>
  <c r="BJ147" i="11"/>
  <c r="BJ186" i="11"/>
  <c r="BJ102" i="11"/>
  <c r="BJ121" i="11"/>
  <c r="BJ183" i="11"/>
  <c r="BJ242" i="11"/>
  <c r="BJ21" i="11"/>
  <c r="BJ59" i="11"/>
  <c r="BJ103" i="11"/>
  <c r="BJ233" i="11"/>
  <c r="BJ228" i="11"/>
  <c r="BJ14" i="11"/>
  <c r="BJ274" i="11"/>
  <c r="BJ134" i="11"/>
  <c r="BJ126" i="11"/>
  <c r="BJ140" i="11"/>
  <c r="BJ47" i="11"/>
  <c r="BJ29" i="11"/>
  <c r="BJ10" i="11"/>
  <c r="BJ113" i="11"/>
  <c r="BJ282" i="11"/>
  <c r="BJ124" i="11"/>
  <c r="BJ222" i="11"/>
  <c r="BJ6" i="11"/>
  <c r="BJ48" i="11"/>
  <c r="BJ111" i="11"/>
  <c r="BJ286" i="11"/>
  <c r="BJ143" i="11"/>
  <c r="BJ72" i="11"/>
  <c r="BJ100" i="11"/>
  <c r="BJ82" i="11"/>
  <c r="BJ157" i="11"/>
  <c r="BJ83" i="11"/>
  <c r="BJ260" i="11"/>
  <c r="BJ244" i="11"/>
  <c r="BJ252" i="11"/>
  <c r="BJ70" i="11"/>
  <c r="BJ218" i="11"/>
  <c r="BJ191" i="11"/>
  <c r="BJ151" i="11"/>
  <c r="BJ283" i="11"/>
  <c r="BJ144" i="11"/>
  <c r="BJ220" i="11"/>
  <c r="BJ119" i="11"/>
  <c r="BJ49" i="11"/>
  <c r="BJ185" i="11"/>
  <c r="BJ67" i="11"/>
  <c r="BJ268" i="11"/>
  <c r="BJ85" i="11"/>
  <c r="BJ173" i="11"/>
  <c r="BJ197" i="11"/>
  <c r="BJ175" i="11"/>
  <c r="BJ251" i="11"/>
  <c r="BJ210" i="11"/>
  <c r="BJ281" i="11"/>
  <c r="BJ20" i="11"/>
  <c r="BJ127" i="11"/>
  <c r="BJ128" i="11"/>
  <c r="BJ115" i="11"/>
  <c r="BJ265" i="11"/>
  <c r="BJ241" i="11"/>
  <c r="BJ112" i="11"/>
  <c r="BJ55" i="11"/>
  <c r="BJ231" i="11"/>
  <c r="BJ45" i="11"/>
  <c r="BJ243" i="11"/>
  <c r="BJ227" i="11"/>
  <c r="BJ257" i="11"/>
  <c r="BJ108" i="11"/>
  <c r="BJ226" i="11"/>
  <c r="BJ209" i="11"/>
  <c r="BJ237" i="11"/>
  <c r="BJ118" i="11"/>
  <c r="BJ120" i="11"/>
  <c r="BJ27" i="11"/>
  <c r="BJ195" i="11"/>
  <c r="BJ78" i="11"/>
  <c r="BJ177" i="11"/>
  <c r="BJ211" i="11"/>
  <c r="BJ249" i="11"/>
  <c r="BJ53" i="11"/>
  <c r="BJ189" i="11"/>
  <c r="BJ279" i="11"/>
  <c r="BJ158" i="11"/>
  <c r="BJ131" i="11"/>
  <c r="BJ56" i="11"/>
  <c r="BJ65" i="11"/>
  <c r="BJ22" i="11"/>
  <c r="BJ198" i="11"/>
  <c r="BJ219" i="11"/>
  <c r="BJ61" i="11"/>
  <c r="BJ247" i="11"/>
  <c r="BJ141" i="11"/>
  <c r="BJ178" i="11"/>
  <c r="BJ76" i="11"/>
  <c r="BJ259" i="11"/>
  <c r="BJ239" i="11"/>
  <c r="BJ208" i="11"/>
  <c r="BJ38" i="11"/>
  <c r="BJ101" i="11"/>
  <c r="BJ54" i="11"/>
  <c r="BJ88" i="11"/>
  <c r="BJ153" i="11"/>
  <c r="BJ68" i="11"/>
  <c r="BJ104" i="11"/>
  <c r="BJ174" i="11"/>
  <c r="BJ194" i="11"/>
  <c r="BJ32" i="11"/>
  <c r="BJ263" i="11"/>
  <c r="BJ234" i="11"/>
  <c r="BJ199" i="11"/>
  <c r="BJ35" i="11"/>
  <c r="BJ40" i="11"/>
  <c r="BJ245" i="11"/>
  <c r="BJ172" i="11"/>
  <c r="BJ277" i="11"/>
  <c r="BJ8" i="11"/>
  <c r="BJ156" i="11"/>
  <c r="BJ256" i="11"/>
  <c r="BJ202" i="11"/>
  <c r="BJ93" i="11"/>
  <c r="BJ5" i="11"/>
  <c r="BJ42" i="11"/>
  <c r="BJ204" i="11"/>
  <c r="BJ250" i="11"/>
  <c r="BJ37" i="11"/>
  <c r="BJ205" i="11"/>
  <c r="BJ133" i="11"/>
  <c r="BJ192" i="11"/>
  <c r="BJ184" i="11"/>
  <c r="BJ254" i="11"/>
  <c r="BJ79" i="11"/>
  <c r="BJ33" i="11"/>
  <c r="BJ236" i="11"/>
  <c r="BJ142" i="11"/>
  <c r="BJ229" i="11"/>
  <c r="BJ57" i="11"/>
  <c r="BJ66" i="11"/>
  <c r="BJ23" i="11"/>
  <c r="BJ92" i="11"/>
  <c r="BJ62" i="11"/>
  <c r="C301" i="11"/>
  <c r="BJ181" i="11"/>
  <c r="BJ225" i="11"/>
  <c r="BJ224" i="11"/>
  <c r="BJ30" i="11"/>
  <c r="BJ81" i="11"/>
  <c r="BJ190" i="11"/>
  <c r="BJ150" i="11"/>
  <c r="BJ196" i="11"/>
  <c r="BJ221" i="11"/>
  <c r="BJ41" i="11"/>
  <c r="BJ169" i="11"/>
  <c r="BJ137" i="11"/>
  <c r="BJ114" i="11"/>
  <c r="BJ74" i="11"/>
  <c r="BJ130" i="11"/>
  <c r="BJ206" i="11"/>
  <c r="BJ261" i="11"/>
  <c r="BJ24" i="11"/>
  <c r="BJ145" i="11"/>
  <c r="BJ207" i="11"/>
  <c r="BJ161" i="11"/>
  <c r="BJ125" i="11"/>
  <c r="BJ87" i="11"/>
  <c r="BJ188" i="11"/>
  <c r="BJ217" i="11"/>
  <c r="BJ31" i="11"/>
  <c r="BJ273" i="11"/>
  <c r="BJ255" i="11"/>
  <c r="BJ77" i="11"/>
  <c r="BJ44" i="11"/>
  <c r="BJ214" i="11"/>
  <c r="BJ248" i="11"/>
  <c r="BJ271" i="11"/>
  <c r="BJ39" i="11"/>
  <c r="BJ89" i="11"/>
  <c r="BJ149" i="11"/>
  <c r="BJ12" i="11"/>
  <c r="BJ110" i="11"/>
  <c r="BJ96" i="11"/>
  <c r="BJ203" i="11"/>
  <c r="BJ117" i="11"/>
  <c r="BJ269" i="11"/>
  <c r="BJ71" i="11"/>
  <c r="BJ138" i="11"/>
  <c r="BJ7" i="11"/>
  <c r="BJ246" i="11"/>
  <c r="BJ43" i="11"/>
  <c r="BJ180" i="11"/>
  <c r="BJ139" i="11"/>
  <c r="BJ26" i="11"/>
  <c r="BJ11" i="11"/>
  <c r="BJ179" i="11"/>
  <c r="BJ223" i="11"/>
  <c r="BJ69" i="11"/>
  <c r="BJ122" i="11"/>
  <c r="BG271" i="11"/>
  <c r="BG96" i="11"/>
  <c r="BG203" i="11"/>
  <c r="BG269" i="11"/>
  <c r="BG71" i="11"/>
  <c r="BG138" i="11"/>
  <c r="BG7" i="11"/>
  <c r="BG246" i="11"/>
  <c r="BG26" i="11"/>
  <c r="BG11" i="11"/>
  <c r="BG179" i="11"/>
  <c r="BG122" i="11"/>
  <c r="BG89" i="11"/>
  <c r="BG110" i="11"/>
  <c r="BG139" i="11"/>
  <c r="BG12" i="11"/>
  <c r="BG43" i="11"/>
  <c r="BG210" i="11"/>
  <c r="BG124" i="11"/>
  <c r="BG284" i="11"/>
  <c r="BG80" i="11"/>
  <c r="BG40" i="11"/>
  <c r="BG147" i="11"/>
  <c r="BG245" i="11"/>
  <c r="BG172" i="11"/>
  <c r="BG94" i="11"/>
  <c r="BG216" i="11"/>
  <c r="BG277" i="11"/>
  <c r="BG50" i="11"/>
  <c r="BG275" i="11"/>
  <c r="BG8" i="11"/>
  <c r="BG243" i="11"/>
  <c r="BG227" i="11"/>
  <c r="BG257" i="11"/>
  <c r="BG108" i="11"/>
  <c r="BG159" i="11"/>
  <c r="BG226" i="11"/>
  <c r="BG209" i="11"/>
  <c r="BG237" i="11"/>
  <c r="BG120" i="11"/>
  <c r="BG27" i="11"/>
  <c r="BG195" i="11"/>
  <c r="BG78" i="11"/>
  <c r="BG177" i="11"/>
  <c r="BG211" i="11"/>
  <c r="BG249" i="11"/>
  <c r="BG53" i="11"/>
  <c r="BG189" i="11"/>
  <c r="BG279" i="11"/>
  <c r="BG158" i="11"/>
  <c r="BG267" i="11"/>
  <c r="BG102" i="11"/>
  <c r="BG121" i="11"/>
  <c r="BG183" i="11"/>
  <c r="BG242" i="11"/>
  <c r="BG21" i="11"/>
  <c r="BG59" i="11"/>
  <c r="BG103" i="11"/>
  <c r="BG233" i="11"/>
  <c r="BG228" i="11"/>
  <c r="BG14" i="11"/>
  <c r="BG274" i="11"/>
  <c r="BG134" i="11"/>
  <c r="BG126" i="11"/>
  <c r="BG140" i="11"/>
  <c r="BG47" i="11"/>
  <c r="BG119" i="11"/>
  <c r="BG49" i="11"/>
  <c r="BG185" i="11"/>
  <c r="BG67" i="11"/>
  <c r="BG268" i="11"/>
  <c r="BG85" i="11"/>
  <c r="BG173" i="11"/>
  <c r="BG197" i="11"/>
  <c r="BG136" i="11"/>
  <c r="BG154" i="11"/>
  <c r="BG240" i="11"/>
  <c r="BG69" i="11"/>
  <c r="BG131" i="11"/>
  <c r="BG64" i="11"/>
  <c r="BG218" i="11"/>
  <c r="BG95" i="11"/>
  <c r="BG111" i="11"/>
  <c r="BG191" i="11"/>
  <c r="BG17" i="11"/>
  <c r="BG55" i="11"/>
  <c r="BG283" i="11"/>
  <c r="BG18" i="11"/>
  <c r="BG72" i="11"/>
  <c r="BG100" i="11"/>
  <c r="BG266" i="11"/>
  <c r="BG9" i="11"/>
  <c r="BG46" i="11"/>
  <c r="BG98" i="11"/>
  <c r="BG36" i="11"/>
  <c r="BG84" i="11"/>
  <c r="BG56" i="11"/>
  <c r="BG65" i="11"/>
  <c r="BG22" i="11"/>
  <c r="BG219" i="11"/>
  <c r="BG61" i="11"/>
  <c r="BG247" i="11"/>
  <c r="BG141" i="11"/>
  <c r="BG178" i="11"/>
  <c r="BG76" i="11"/>
  <c r="BG259" i="11"/>
  <c r="BG239" i="11"/>
  <c r="BG208" i="11"/>
  <c r="BG38" i="11"/>
  <c r="BG101" i="11"/>
  <c r="BG54" i="11"/>
  <c r="BG88" i="11"/>
  <c r="BG153" i="11"/>
  <c r="BG68" i="11"/>
  <c r="BG104" i="11"/>
  <c r="BG174" i="11"/>
  <c r="BG194" i="11"/>
  <c r="BG32" i="11"/>
  <c r="BG263" i="11"/>
  <c r="BG156" i="11"/>
  <c r="BG256" i="11"/>
  <c r="BG202" i="11"/>
  <c r="BG93" i="11"/>
  <c r="BG5" i="11"/>
  <c r="BG42" i="11"/>
  <c r="BG204" i="11"/>
  <c r="BG250" i="11"/>
  <c r="BG37" i="11"/>
  <c r="BG205" i="11"/>
  <c r="BG133" i="11"/>
  <c r="BG192" i="11"/>
  <c r="BG184" i="11"/>
  <c r="BG254" i="11"/>
  <c r="BG79" i="11"/>
  <c r="BG33" i="11"/>
  <c r="BG236" i="11"/>
  <c r="BG142" i="11"/>
  <c r="BG229" i="11"/>
  <c r="BG57" i="11"/>
  <c r="BG66" i="11"/>
  <c r="BG23" i="11"/>
  <c r="BG92" i="11"/>
  <c r="BG171" i="11"/>
  <c r="BG35" i="11"/>
  <c r="BG168" i="11"/>
  <c r="BG230" i="11"/>
  <c r="BG123" i="11"/>
  <c r="BG186" i="11"/>
  <c r="BG215" i="11"/>
  <c r="BG181" i="11"/>
  <c r="BG225" i="11"/>
  <c r="BG224" i="11"/>
  <c r="BG30" i="11"/>
  <c r="BG81" i="11"/>
  <c r="BG190" i="11"/>
  <c r="BG150" i="11"/>
  <c r="BG196" i="11"/>
  <c r="BG221" i="11"/>
  <c r="BG41" i="11"/>
  <c r="BG169" i="11"/>
  <c r="BG137" i="11"/>
  <c r="BG114" i="11"/>
  <c r="BG74" i="11"/>
  <c r="BG130" i="11"/>
  <c r="BG261" i="11"/>
  <c r="BG24" i="11"/>
  <c r="BG145" i="11"/>
  <c r="BG207" i="11"/>
  <c r="BG161" i="11"/>
  <c r="BG125" i="11"/>
  <c r="BG87" i="11"/>
  <c r="BG176" i="11"/>
  <c r="BG282" i="11"/>
  <c r="BG200" i="11"/>
  <c r="BG25" i="11"/>
  <c r="BG75" i="11"/>
  <c r="BG86" i="11"/>
  <c r="BG166" i="11"/>
  <c r="BG60" i="11"/>
  <c r="BG107" i="11"/>
  <c r="BG106" i="11"/>
  <c r="BG63" i="11"/>
  <c r="BG135" i="11"/>
  <c r="BG90" i="11"/>
  <c r="BG232" i="11"/>
  <c r="BG148" i="11"/>
  <c r="BG170" i="11"/>
  <c r="BG187" i="11"/>
  <c r="BG109" i="11"/>
  <c r="BG13" i="11"/>
  <c r="BG73" i="11"/>
  <c r="BG91" i="11"/>
  <c r="BG278" i="11"/>
  <c r="BG160" i="11"/>
  <c r="BG163" i="11"/>
  <c r="BG244" i="11"/>
  <c r="BG165" i="11"/>
  <c r="BG281" i="11"/>
  <c r="BG252" i="11"/>
  <c r="BG20" i="11"/>
  <c r="BG34" i="11"/>
  <c r="BG99" i="11"/>
  <c r="BG276" i="11"/>
  <c r="BG206" i="11"/>
  <c r="BG188" i="11"/>
  <c r="BG117" i="11"/>
  <c r="BG223" i="11"/>
  <c r="BG118" i="11"/>
  <c r="BG182" i="11"/>
  <c r="BG10" i="11"/>
  <c r="BG82" i="11"/>
  <c r="BG264" i="11"/>
  <c r="BG39" i="11"/>
  <c r="BG149" i="11"/>
  <c r="BG180" i="11"/>
  <c r="BG199" i="11"/>
  <c r="BG152" i="11"/>
  <c r="BG132" i="11"/>
  <c r="BG157" i="11"/>
  <c r="BG15" i="11"/>
  <c r="BG167" i="11"/>
  <c r="BG113" i="11"/>
  <c r="BG198" i="11"/>
  <c r="BG62" i="11"/>
  <c r="BG19" i="11"/>
  <c r="BG51" i="11"/>
  <c r="BG3" i="11"/>
  <c r="BG16" i="11"/>
  <c r="BG285" i="11"/>
  <c r="BG193" i="11"/>
  <c r="BG164" i="11"/>
  <c r="BG270" i="11"/>
  <c r="BG238" i="11"/>
  <c r="BG234" i="11"/>
  <c r="BG146" i="11"/>
  <c r="BG280" i="11"/>
  <c r="BG4" i="11"/>
  <c r="BG58" i="11"/>
  <c r="BG52" i="11"/>
  <c r="BG272" i="11"/>
  <c r="BG235" i="11"/>
  <c r="BG29" i="11"/>
  <c r="BG175" i="11"/>
  <c r="BG105" i="11"/>
  <c r="BG83" i="11"/>
  <c r="BG260" i="11"/>
  <c r="BG28" i="11"/>
  <c r="BG251" i="11"/>
  <c r="BG155" i="11"/>
  <c r="BG217" i="11"/>
  <c r="BG222" i="11"/>
  <c r="BG162" i="11"/>
  <c r="BG31" i="11"/>
  <c r="BG6" i="11"/>
  <c r="BG258" i="11"/>
  <c r="BG273" i="11"/>
  <c r="BG127" i="11"/>
  <c r="BG212" i="11"/>
  <c r="BG255" i="11"/>
  <c r="BG128" i="11"/>
  <c r="BG253" i="11"/>
  <c r="BG77" i="11"/>
  <c r="BG70" i="11"/>
  <c r="BG213" i="11"/>
  <c r="BG44" i="11"/>
  <c r="BG115" i="11"/>
  <c r="BG116" i="11"/>
  <c r="BG214" i="11"/>
  <c r="BG265" i="11"/>
  <c r="BG262" i="11"/>
  <c r="BG248" i="11"/>
  <c r="BG241" i="11"/>
  <c r="BG48" i="11"/>
  <c r="BG112" i="11"/>
  <c r="BG201" i="11"/>
  <c r="BG286" i="11"/>
  <c r="BG151" i="11"/>
  <c r="BG97" i="11"/>
  <c r="BG143" i="11"/>
  <c r="BG144" i="11"/>
  <c r="BG129" i="11"/>
  <c r="BG231" i="11"/>
  <c r="BG220" i="11"/>
  <c r="BG45" i="11"/>
  <c r="BD50" i="11" l="1"/>
  <c r="BD192" i="11"/>
  <c r="BD53" i="11"/>
  <c r="BD252" i="11" l="1"/>
  <c r="BD275" i="11"/>
  <c r="BD15" i="11"/>
  <c r="BD88" i="11"/>
  <c r="BD270" i="11"/>
  <c r="BD113" i="11"/>
  <c r="BD200" i="11"/>
  <c r="BD190" i="11"/>
  <c r="BD98" i="11"/>
  <c r="BD177" i="11"/>
  <c r="BD178" i="11"/>
  <c r="BD197" i="11"/>
  <c r="BD122" i="11"/>
  <c r="BC122" i="11" s="1"/>
  <c r="BD280" i="11"/>
  <c r="BD164" i="11"/>
  <c r="BD83" i="11"/>
  <c r="BD256" i="11"/>
  <c r="BD26" i="11"/>
  <c r="BD32" i="11"/>
  <c r="BD211" i="11"/>
  <c r="BD189" i="11"/>
  <c r="BD124" i="11"/>
  <c r="BD102" i="11"/>
  <c r="BD67" i="11"/>
  <c r="BD142" i="11"/>
  <c r="BD237" i="11"/>
  <c r="BD244" i="11"/>
  <c r="BD36" i="11"/>
  <c r="BD285" i="11"/>
  <c r="BD127" i="11"/>
  <c r="BD115" i="11"/>
  <c r="BD282" i="11"/>
  <c r="BD112" i="11"/>
  <c r="BD176" i="11"/>
  <c r="BD245" i="11"/>
  <c r="BD63" i="11"/>
  <c r="BD60" i="11"/>
  <c r="BD78" i="11"/>
  <c r="BD196" i="11"/>
  <c r="BD214" i="11"/>
  <c r="BD174" i="11"/>
  <c r="BD33" i="11"/>
  <c r="BD149" i="11"/>
  <c r="BD208" i="11"/>
  <c r="BD153" i="11"/>
  <c r="BD114" i="11"/>
  <c r="BD167" i="11"/>
  <c r="BD5" i="11"/>
  <c r="BD77" i="11"/>
  <c r="BD68" i="11"/>
  <c r="BD222" i="11"/>
  <c r="BD11" i="11"/>
  <c r="BD49" i="11"/>
  <c r="BD231" i="11"/>
  <c r="BD18" i="11"/>
  <c r="BD69" i="11"/>
  <c r="BD74" i="11"/>
  <c r="BD221" i="11"/>
  <c r="BD204" i="11"/>
  <c r="BD194" i="11"/>
  <c r="BD91" i="11"/>
  <c r="BD163" i="11"/>
  <c r="BD73" i="11"/>
  <c r="BD6" i="11"/>
  <c r="BD52" i="11"/>
  <c r="BD236" i="11"/>
  <c r="BD184" i="11"/>
  <c r="BD251" i="11"/>
  <c r="BD117" i="11"/>
  <c r="BD210" i="11"/>
  <c r="BD260" i="11"/>
  <c r="BD97" i="11"/>
  <c r="BD111" i="11"/>
  <c r="BD224" i="11"/>
  <c r="BD171" i="11"/>
  <c r="BD161" i="11"/>
  <c r="BD30" i="11"/>
  <c r="BD283" i="11"/>
  <c r="BD143" i="11"/>
  <c r="BD14" i="11"/>
  <c r="BD109" i="11"/>
  <c r="BD168" i="11"/>
  <c r="BD46" i="11"/>
  <c r="BD273" i="11"/>
  <c r="BD148" i="11"/>
  <c r="BD239" i="11"/>
  <c r="BD96" i="11"/>
  <c r="BD28" i="11"/>
  <c r="BD181" i="11"/>
  <c r="BD40" i="11"/>
  <c r="BD38" i="11"/>
  <c r="BD133" i="11"/>
  <c r="BD119" i="11"/>
  <c r="BD56" i="11"/>
  <c r="BD156" i="11"/>
  <c r="BD48" i="11"/>
  <c r="BD42" i="11"/>
  <c r="BD253" i="11"/>
  <c r="BD16" i="11"/>
  <c r="BD116" i="11"/>
  <c r="BD37" i="11"/>
  <c r="BD89" i="11"/>
  <c r="BD271" i="11"/>
  <c r="BD47" i="11"/>
  <c r="BD44" i="11"/>
  <c r="BD128" i="11"/>
  <c r="BD183" i="11"/>
  <c r="BD278" i="11"/>
  <c r="BD264" i="11"/>
  <c r="BD13" i="11"/>
  <c r="BD129" i="11"/>
  <c r="BD45" i="11"/>
  <c r="BD218" i="11"/>
  <c r="BD145" i="11"/>
  <c r="BD76" i="11"/>
  <c r="BD249" i="11"/>
  <c r="BD101" i="11"/>
  <c r="BD272" i="11"/>
  <c r="BD281" i="11"/>
  <c r="BD254" i="11"/>
  <c r="BD255" i="11"/>
  <c r="BD213" i="11"/>
  <c r="BD160" i="11"/>
  <c r="BD232" i="11"/>
  <c r="BD238" i="11"/>
  <c r="BD108" i="11"/>
  <c r="BD70" i="11"/>
  <c r="BD205" i="11"/>
  <c r="BD7" i="11"/>
  <c r="BD22" i="11"/>
  <c r="BD180" i="11"/>
  <c r="BD10" i="11"/>
  <c r="BD201" i="11"/>
  <c r="BD20" i="11"/>
  <c r="BD186" i="11"/>
  <c r="BD206" i="11"/>
  <c r="BD169" i="11"/>
  <c r="BD216" i="11"/>
  <c r="BD262" i="11"/>
  <c r="BD94" i="11"/>
  <c r="BD132" i="11"/>
  <c r="BD146" i="11"/>
  <c r="BD268" i="11"/>
  <c r="BD233" i="11"/>
  <c r="BD284" i="11"/>
  <c r="BD61" i="11"/>
  <c r="BD202" i="11"/>
  <c r="BD8" i="11"/>
  <c r="BD152" i="11"/>
  <c r="BD154" i="11"/>
  <c r="BD79" i="11"/>
  <c r="BD31" i="11"/>
  <c r="BD175" i="11"/>
  <c r="BD87" i="11"/>
  <c r="BC87" i="11" s="1"/>
  <c r="BD107" i="11"/>
  <c r="BD99" i="11"/>
  <c r="BD121" i="11"/>
  <c r="BD220" i="11"/>
  <c r="BD165" i="11"/>
  <c r="BD24" i="11"/>
  <c r="BD182" i="11"/>
  <c r="BD267" i="11"/>
  <c r="BC267" i="11" s="1"/>
  <c r="BD250" i="11"/>
  <c r="BD286" i="11"/>
  <c r="BD85" i="11"/>
  <c r="BD179" i="11"/>
  <c r="BD123" i="11"/>
  <c r="BD240" i="11"/>
  <c r="BD12" i="11"/>
  <c r="BD274" i="11"/>
  <c r="BD105" i="11"/>
  <c r="BD3" i="11"/>
  <c r="BD66" i="11"/>
  <c r="BD155" i="11"/>
  <c r="BD195" i="11"/>
  <c r="BD259" i="11"/>
  <c r="BD27" i="11"/>
  <c r="BD131" i="11"/>
  <c r="BD209" i="11"/>
  <c r="BD51" i="11"/>
  <c r="BD193" i="11"/>
  <c r="BD110" i="11"/>
  <c r="BD59" i="11"/>
  <c r="BD226" i="11"/>
  <c r="BD64" i="11"/>
  <c r="BD126" i="11"/>
  <c r="BD82" i="11"/>
  <c r="BD144" i="11"/>
  <c r="BD130" i="11"/>
  <c r="BD41" i="11"/>
  <c r="BD199" i="11"/>
  <c r="BD35" i="11"/>
  <c r="BD17" i="11"/>
  <c r="BD215" i="11"/>
  <c r="BD135" i="11"/>
  <c r="BD19" i="11"/>
  <c r="BD185" i="11"/>
  <c r="BD173" i="11"/>
  <c r="BD162" i="11"/>
  <c r="BD120" i="11"/>
  <c r="BD93" i="11"/>
  <c r="BD159" i="11"/>
  <c r="BD279" i="11"/>
  <c r="BD243" i="11"/>
  <c r="BD118" i="11"/>
  <c r="BD23" i="11"/>
  <c r="BD235" i="11"/>
  <c r="BD276" i="11"/>
  <c r="BD158" i="11"/>
  <c r="BD198" i="11"/>
  <c r="BD29" i="11"/>
  <c r="BD58" i="11"/>
  <c r="BD219" i="11"/>
  <c r="BD43" i="11"/>
  <c r="BD71" i="11"/>
  <c r="BD241" i="11"/>
  <c r="BD172" i="11"/>
  <c r="BD125" i="11"/>
  <c r="BD81" i="11"/>
  <c r="BD100" i="11"/>
  <c r="BD230" i="11"/>
  <c r="BD86" i="11"/>
  <c r="BD140" i="11"/>
  <c r="BD104" i="11"/>
  <c r="BD141" i="11"/>
  <c r="BD39" i="11"/>
  <c r="BD62" i="11"/>
  <c r="BD257" i="11"/>
  <c r="BD269" i="11"/>
  <c r="BD21" i="11"/>
  <c r="BD4" i="11"/>
  <c r="BD136" i="11"/>
  <c r="BD75" i="11"/>
  <c r="BD247" i="11"/>
  <c r="BD258" i="11"/>
  <c r="BD266" i="11"/>
  <c r="BD34" i="11"/>
  <c r="BD55" i="11"/>
  <c r="BD106" i="11"/>
  <c r="BD90" i="11"/>
  <c r="BD187" i="11"/>
  <c r="BD54" i="11"/>
  <c r="BD92" i="11"/>
  <c r="BC92" i="11" s="1"/>
  <c r="BD157" i="11"/>
  <c r="BD134" i="11"/>
  <c r="BD246" i="11"/>
  <c r="BD207" i="11"/>
  <c r="BD227" i="11"/>
  <c r="BD170" i="11"/>
  <c r="BD217" i="11"/>
  <c r="BD263" i="11"/>
  <c r="BD212" i="11"/>
  <c r="BD57" i="11"/>
  <c r="BD229" i="11"/>
  <c r="BD95" i="11"/>
  <c r="BD223" i="11"/>
  <c r="BD65" i="11"/>
  <c r="BD242" i="11"/>
  <c r="BD138" i="11"/>
  <c r="BD203" i="11"/>
  <c r="BD191" i="11"/>
  <c r="BD261" i="11"/>
  <c r="BD137" i="11"/>
  <c r="BD25" i="11"/>
  <c r="BD248" i="11"/>
  <c r="BD277" i="11"/>
  <c r="BD234" i="11"/>
  <c r="BD9" i="11"/>
  <c r="BD228" i="11"/>
  <c r="BD80" i="11"/>
  <c r="BD151" i="11"/>
  <c r="BD139" i="11"/>
  <c r="BD188" i="11"/>
  <c r="BD150" i="11"/>
  <c r="BD225" i="11"/>
  <c r="BD265" i="11"/>
  <c r="BD103" i="11"/>
  <c r="BD72" i="11"/>
  <c r="BD147" i="11"/>
  <c r="BD84" i="11"/>
  <c r="BD166" i="11"/>
  <c r="BI279" i="11" l="1"/>
  <c r="BC279" i="11"/>
  <c r="BI93" i="11"/>
  <c r="BC93" i="11"/>
  <c r="BI167" i="11"/>
  <c r="BC167" i="11"/>
  <c r="BI89" i="11"/>
  <c r="BC89" i="11"/>
  <c r="BI223" i="11"/>
  <c r="BC223" i="11"/>
  <c r="BI263" i="11"/>
  <c r="BC263" i="11"/>
  <c r="BI140" i="11"/>
  <c r="BC140" i="11"/>
  <c r="BI172" i="11"/>
  <c r="BC172" i="11"/>
  <c r="BI29" i="11"/>
  <c r="BC29" i="11"/>
  <c r="BI118" i="11"/>
  <c r="BC118" i="11"/>
  <c r="BI19" i="11"/>
  <c r="BC19" i="11"/>
  <c r="BI41" i="11"/>
  <c r="BC41" i="11"/>
  <c r="BI226" i="11"/>
  <c r="BC226" i="11"/>
  <c r="BI131" i="11"/>
  <c r="BC131" i="11"/>
  <c r="BI3" i="11"/>
  <c r="BC3" i="11"/>
  <c r="BI42" i="11"/>
  <c r="BC42" i="11"/>
  <c r="BI220" i="11"/>
  <c r="BC220" i="11"/>
  <c r="BI49" i="11"/>
  <c r="BC49" i="11"/>
  <c r="BI128" i="11"/>
  <c r="BC128" i="11"/>
  <c r="BI246" i="11"/>
  <c r="BC246" i="11"/>
  <c r="BI157" i="11"/>
  <c r="BC157" i="11"/>
  <c r="BI280" i="11"/>
  <c r="BC280" i="11"/>
  <c r="BI177" i="11"/>
  <c r="BC177" i="11"/>
  <c r="BI186" i="11"/>
  <c r="BC186" i="11"/>
  <c r="BI213" i="11"/>
  <c r="BC213" i="11"/>
  <c r="BI161" i="11"/>
  <c r="BC161" i="11"/>
  <c r="BI6" i="11"/>
  <c r="BC6" i="11"/>
  <c r="BI221" i="11"/>
  <c r="BC221" i="11"/>
  <c r="BI115" i="11"/>
  <c r="BC115" i="11"/>
  <c r="BI129" i="11"/>
  <c r="BC129" i="11"/>
  <c r="BI173" i="11"/>
  <c r="BC173" i="11"/>
  <c r="BI55" i="11"/>
  <c r="BC55" i="11"/>
  <c r="BI266" i="11"/>
  <c r="BC266" i="11"/>
  <c r="BI250" i="11"/>
  <c r="BC250" i="11"/>
  <c r="BI156" i="11"/>
  <c r="BC156" i="11"/>
  <c r="BI62" i="11"/>
  <c r="BC62" i="11"/>
  <c r="BI216" i="11"/>
  <c r="BC216" i="11"/>
  <c r="BI255" i="11"/>
  <c r="BC255" i="11"/>
  <c r="BI184" i="11"/>
  <c r="BC184" i="11"/>
  <c r="BI11" i="11"/>
  <c r="BC11" i="11"/>
  <c r="BI218" i="11"/>
  <c r="BC218" i="11"/>
  <c r="BI107" i="11"/>
  <c r="BC107" i="11"/>
  <c r="BI200" i="11"/>
  <c r="BC200" i="11"/>
  <c r="BI158" i="11"/>
  <c r="BC158" i="11"/>
  <c r="BI181" i="11"/>
  <c r="BC181" i="11"/>
  <c r="BI9" i="11"/>
  <c r="BC9" i="11"/>
  <c r="BI239" i="11"/>
  <c r="BC239" i="11"/>
  <c r="BI229" i="11"/>
  <c r="BC229" i="11"/>
  <c r="BI259" i="11"/>
  <c r="BC259" i="11"/>
  <c r="BI120" i="11"/>
  <c r="BC120" i="11"/>
  <c r="BI73" i="11"/>
  <c r="BC73" i="11"/>
  <c r="BI265" i="11"/>
  <c r="BC265" i="11"/>
  <c r="BI32" i="11"/>
  <c r="BC32" i="11"/>
  <c r="BI166" i="11"/>
  <c r="BC166" i="11"/>
  <c r="BI67" i="11"/>
  <c r="BC67" i="11"/>
  <c r="BI116" i="11"/>
  <c r="BC116" i="11"/>
  <c r="BI234" i="11"/>
  <c r="BC234" i="11"/>
  <c r="BI191" i="11"/>
  <c r="BC191" i="11"/>
  <c r="BI95" i="11"/>
  <c r="BC95" i="11"/>
  <c r="BI217" i="11"/>
  <c r="BC217" i="11"/>
  <c r="BI86" i="11"/>
  <c r="BC86" i="11"/>
  <c r="BI241" i="11"/>
  <c r="BC241" i="11"/>
  <c r="BI198" i="11"/>
  <c r="BC198" i="11"/>
  <c r="BI243" i="11"/>
  <c r="BC243" i="11"/>
  <c r="BI135" i="11"/>
  <c r="BC135" i="11"/>
  <c r="BI130" i="11"/>
  <c r="BC130" i="11"/>
  <c r="BI59" i="11"/>
  <c r="BC59" i="11"/>
  <c r="BI27" i="11"/>
  <c r="BC27" i="11"/>
  <c r="BI192" i="11"/>
  <c r="BC192" i="11"/>
  <c r="BI182" i="11"/>
  <c r="BC182" i="11"/>
  <c r="BI121" i="11"/>
  <c r="BC121" i="11"/>
  <c r="BI272" i="11"/>
  <c r="BC272" i="11"/>
  <c r="BI208" i="11"/>
  <c r="BC208" i="11"/>
  <c r="BI105" i="11"/>
  <c r="BC105" i="11"/>
  <c r="BI12" i="11"/>
  <c r="BC12" i="11"/>
  <c r="BI4" i="11"/>
  <c r="BC4" i="11"/>
  <c r="BI270" i="11"/>
  <c r="BC270" i="11"/>
  <c r="BI10" i="11"/>
  <c r="BC10" i="11"/>
  <c r="BI254" i="11"/>
  <c r="BC254" i="11"/>
  <c r="BI171" i="11"/>
  <c r="BC171" i="11"/>
  <c r="BI163" i="11"/>
  <c r="BC163" i="11"/>
  <c r="BI74" i="11"/>
  <c r="BC74" i="11"/>
  <c r="BI127" i="11"/>
  <c r="BC127" i="11"/>
  <c r="BI13" i="11"/>
  <c r="BC13" i="11"/>
  <c r="BI240" i="11"/>
  <c r="BC240" i="11"/>
  <c r="BI256" i="11"/>
  <c r="BC256" i="11"/>
  <c r="BI83" i="11"/>
  <c r="BC83" i="11"/>
  <c r="BI164" i="11"/>
  <c r="BC164" i="11"/>
  <c r="BI122" i="11"/>
  <c r="BI104" i="11"/>
  <c r="BC104" i="11"/>
  <c r="BI206" i="11"/>
  <c r="BC206" i="11"/>
  <c r="BI46" i="11"/>
  <c r="BC46" i="11"/>
  <c r="BI52" i="11"/>
  <c r="BC52" i="11"/>
  <c r="BI222" i="11"/>
  <c r="BC222" i="11"/>
  <c r="BI36" i="11"/>
  <c r="BC36" i="11"/>
  <c r="BI40" i="11"/>
  <c r="BC40" i="11"/>
  <c r="BI39" i="11"/>
  <c r="BC39" i="11"/>
  <c r="BI170" i="11"/>
  <c r="BC170" i="11"/>
  <c r="BI54" i="11"/>
  <c r="BC54" i="11"/>
  <c r="BI7" i="11"/>
  <c r="BC7" i="11"/>
  <c r="BI101" i="11"/>
  <c r="BC101" i="11"/>
  <c r="BI47" i="11"/>
  <c r="BC47" i="11"/>
  <c r="BI261" i="11"/>
  <c r="BC261" i="11"/>
  <c r="BI225" i="11"/>
  <c r="BC225" i="11"/>
  <c r="BI33" i="11"/>
  <c r="BC33" i="11"/>
  <c r="BI20" i="11"/>
  <c r="BC20" i="11"/>
  <c r="BI273" i="11"/>
  <c r="BC273" i="11"/>
  <c r="BI194" i="11"/>
  <c r="BC194" i="11"/>
  <c r="BI175" i="11"/>
  <c r="BC175" i="11"/>
  <c r="BI84" i="11"/>
  <c r="BC84" i="11"/>
  <c r="BI214" i="11"/>
  <c r="BC214" i="11"/>
  <c r="BI230" i="11"/>
  <c r="BC230" i="11"/>
  <c r="BI110" i="11"/>
  <c r="BC110" i="11"/>
  <c r="BI154" i="11"/>
  <c r="BC154" i="11"/>
  <c r="BI111" i="11"/>
  <c r="BC111" i="11"/>
  <c r="BI106" i="11"/>
  <c r="BC106" i="11"/>
  <c r="BI286" i="11"/>
  <c r="BC286" i="11"/>
  <c r="BI168" i="11"/>
  <c r="BC168" i="11"/>
  <c r="BI180" i="11"/>
  <c r="BC180" i="11"/>
  <c r="BI37" i="11"/>
  <c r="BC37" i="11"/>
  <c r="BI57" i="11"/>
  <c r="BC57" i="11"/>
  <c r="BI100" i="11"/>
  <c r="BC100" i="11"/>
  <c r="BI159" i="11"/>
  <c r="BC159" i="11"/>
  <c r="BI82" i="11"/>
  <c r="BC82" i="11"/>
  <c r="BI45" i="11"/>
  <c r="BC45" i="11"/>
  <c r="BI92" i="11"/>
  <c r="BI70" i="11"/>
  <c r="BC70" i="11"/>
  <c r="BI18" i="11"/>
  <c r="BC18" i="11"/>
  <c r="BI123" i="11"/>
  <c r="BC123" i="11"/>
  <c r="BI269" i="11"/>
  <c r="BC269" i="11"/>
  <c r="BI77" i="11"/>
  <c r="BC77" i="11"/>
  <c r="BI205" i="11"/>
  <c r="BC205" i="11"/>
  <c r="BI183" i="11"/>
  <c r="BC183" i="11"/>
  <c r="BI72" i="11"/>
  <c r="BC72" i="11"/>
  <c r="BI102" i="11"/>
  <c r="BC102" i="11"/>
  <c r="BI281" i="11"/>
  <c r="BC281" i="11"/>
  <c r="BI242" i="11"/>
  <c r="BC242" i="11"/>
  <c r="BI212" i="11"/>
  <c r="BC212" i="11"/>
  <c r="BI224" i="11"/>
  <c r="BC224" i="11"/>
  <c r="BI81" i="11"/>
  <c r="BC81" i="11"/>
  <c r="BI219" i="11"/>
  <c r="BC219" i="11"/>
  <c r="BI235" i="11"/>
  <c r="BC235" i="11"/>
  <c r="BI201" i="11"/>
  <c r="BC201" i="11"/>
  <c r="BI35" i="11"/>
  <c r="BC35" i="11"/>
  <c r="BI126" i="11"/>
  <c r="BC126" i="11"/>
  <c r="BI51" i="11"/>
  <c r="BC51" i="11"/>
  <c r="BI155" i="11"/>
  <c r="BC155" i="11"/>
  <c r="BI187" i="11"/>
  <c r="BC187" i="11"/>
  <c r="BI24" i="11"/>
  <c r="BC24" i="11"/>
  <c r="BI148" i="11"/>
  <c r="BC148" i="11"/>
  <c r="BI244" i="11"/>
  <c r="BC244" i="11"/>
  <c r="BI8" i="11"/>
  <c r="BC8" i="11"/>
  <c r="BI134" i="11"/>
  <c r="BC134" i="11"/>
  <c r="BI61" i="11"/>
  <c r="BC61" i="11"/>
  <c r="BI119" i="11"/>
  <c r="BC119" i="11"/>
  <c r="BI146" i="11"/>
  <c r="BC146" i="11"/>
  <c r="BI108" i="11"/>
  <c r="BC108" i="11"/>
  <c r="BI283" i="11"/>
  <c r="BC283" i="11"/>
  <c r="BI251" i="11"/>
  <c r="BC251" i="11"/>
  <c r="BI63" i="11"/>
  <c r="BC63" i="11"/>
  <c r="BI176" i="11"/>
  <c r="BC176" i="11"/>
  <c r="BI15" i="11"/>
  <c r="BC15" i="11"/>
  <c r="BI153" i="11"/>
  <c r="BC153" i="11"/>
  <c r="BI196" i="11"/>
  <c r="BC196" i="11"/>
  <c r="BI16" i="11"/>
  <c r="BC16" i="11"/>
  <c r="BI258" i="11"/>
  <c r="BC258" i="11"/>
  <c r="BI284" i="11"/>
  <c r="BC284" i="11"/>
  <c r="BI178" i="11"/>
  <c r="BC178" i="11"/>
  <c r="BI132" i="11"/>
  <c r="BC132" i="11"/>
  <c r="BI97" i="11"/>
  <c r="BC97" i="11"/>
  <c r="BI204" i="11"/>
  <c r="BC204" i="11"/>
  <c r="BI5" i="11"/>
  <c r="BC5" i="11"/>
  <c r="BI87" i="11"/>
  <c r="BI113" i="11"/>
  <c r="BC113" i="11"/>
  <c r="BI277" i="11"/>
  <c r="BC277" i="11"/>
  <c r="BI144" i="11"/>
  <c r="BC144" i="11"/>
  <c r="BI249" i="11"/>
  <c r="BC249" i="11"/>
  <c r="BI109" i="11"/>
  <c r="BC109" i="11"/>
  <c r="BI76" i="11"/>
  <c r="BC76" i="11"/>
  <c r="BI88" i="11"/>
  <c r="BC88" i="11"/>
  <c r="BI188" i="11"/>
  <c r="BC188" i="11"/>
  <c r="BI248" i="11"/>
  <c r="BC248" i="11"/>
  <c r="BI43" i="11"/>
  <c r="BC43" i="11"/>
  <c r="BI193" i="11"/>
  <c r="BC193" i="11"/>
  <c r="BI38" i="11"/>
  <c r="BC38" i="11"/>
  <c r="BI197" i="11"/>
  <c r="BC197" i="11"/>
  <c r="BI143" i="11"/>
  <c r="BC143" i="11"/>
  <c r="BI278" i="11"/>
  <c r="BC278" i="11"/>
  <c r="BI75" i="11"/>
  <c r="BC75" i="11"/>
  <c r="BI14" i="11"/>
  <c r="BC14" i="11"/>
  <c r="BI190" i="11"/>
  <c r="BC190" i="11"/>
  <c r="BI112" i="11"/>
  <c r="BC112" i="11"/>
  <c r="BI139" i="11"/>
  <c r="BC139" i="11"/>
  <c r="BI211" i="11"/>
  <c r="BC211" i="11"/>
  <c r="BI25" i="11"/>
  <c r="BC25" i="11"/>
  <c r="BI238" i="11"/>
  <c r="BC238" i="11"/>
  <c r="BI142" i="11"/>
  <c r="BC142" i="11"/>
  <c r="BI252" i="11"/>
  <c r="BC252" i="11"/>
  <c r="BI149" i="11"/>
  <c r="BC149" i="11"/>
  <c r="BI71" i="11"/>
  <c r="BC71" i="11"/>
  <c r="BI50" i="11"/>
  <c r="BC50" i="11"/>
  <c r="BI21" i="11"/>
  <c r="BC21" i="11"/>
  <c r="BI264" i="11"/>
  <c r="BC264" i="11"/>
  <c r="BI56" i="11"/>
  <c r="BC56" i="11"/>
  <c r="BI147" i="11"/>
  <c r="BC147" i="11"/>
  <c r="BI22" i="11"/>
  <c r="BC22" i="11"/>
  <c r="BI276" i="11"/>
  <c r="BC276" i="11"/>
  <c r="BI162" i="11"/>
  <c r="BC162" i="11"/>
  <c r="BI202" i="11"/>
  <c r="BC202" i="11"/>
  <c r="BI210" i="11"/>
  <c r="BC210" i="11"/>
  <c r="BI34" i="11"/>
  <c r="BC34" i="11"/>
  <c r="BI114" i="11"/>
  <c r="BC114" i="11"/>
  <c r="BI151" i="11"/>
  <c r="BC151" i="11"/>
  <c r="BI137" i="11"/>
  <c r="BC137" i="11"/>
  <c r="BI58" i="11"/>
  <c r="BC58" i="11"/>
  <c r="BI209" i="11"/>
  <c r="BC209" i="11"/>
  <c r="BI207" i="11"/>
  <c r="BC207" i="11"/>
  <c r="BI232" i="11"/>
  <c r="BC232" i="11"/>
  <c r="BI275" i="11"/>
  <c r="BC275" i="11"/>
  <c r="BI133" i="11"/>
  <c r="BC133" i="11"/>
  <c r="BI145" i="11"/>
  <c r="BC145" i="11"/>
  <c r="BI141" i="11"/>
  <c r="BC141" i="11"/>
  <c r="BI150" i="11"/>
  <c r="BC150" i="11"/>
  <c r="BI189" i="11"/>
  <c r="BC189" i="11"/>
  <c r="BI203" i="11"/>
  <c r="BC203" i="11"/>
  <c r="BI215" i="11"/>
  <c r="BC215" i="11"/>
  <c r="BI99" i="11"/>
  <c r="BC99" i="11"/>
  <c r="BI79" i="11"/>
  <c r="BC79" i="11"/>
  <c r="BI69" i="11"/>
  <c r="BC69" i="11"/>
  <c r="BI179" i="11"/>
  <c r="BC179" i="11"/>
  <c r="BI267" i="11"/>
  <c r="BI169" i="11"/>
  <c r="BC169" i="11"/>
  <c r="BI271" i="11"/>
  <c r="BC271" i="11"/>
  <c r="BI138" i="11"/>
  <c r="BC138" i="11"/>
  <c r="BI227" i="11"/>
  <c r="BC227" i="11"/>
  <c r="BI17" i="11"/>
  <c r="BC17" i="11"/>
  <c r="BI195" i="11"/>
  <c r="BC195" i="11"/>
  <c r="BI136" i="11"/>
  <c r="BC136" i="11"/>
  <c r="BI152" i="11"/>
  <c r="BC152" i="11"/>
  <c r="BI233" i="11"/>
  <c r="BC233" i="11"/>
  <c r="BI60" i="11"/>
  <c r="BC60" i="11"/>
  <c r="BI285" i="11"/>
  <c r="BC285" i="11"/>
  <c r="BI78" i="11"/>
  <c r="BC78" i="11"/>
  <c r="BI268" i="11"/>
  <c r="BC268" i="11"/>
  <c r="BI91" i="11"/>
  <c r="BC91" i="11"/>
  <c r="BI96" i="11"/>
  <c r="BC96" i="11"/>
  <c r="BI103" i="11"/>
  <c r="BC103" i="11"/>
  <c r="BI124" i="11"/>
  <c r="BC124" i="11"/>
  <c r="BI174" i="11"/>
  <c r="BC174" i="11"/>
  <c r="BI228" i="11"/>
  <c r="BC228" i="11"/>
  <c r="BI65" i="11"/>
  <c r="BC65" i="11"/>
  <c r="BI53" i="11"/>
  <c r="BC53" i="11"/>
  <c r="BI68" i="11"/>
  <c r="BC68" i="11"/>
  <c r="BI125" i="11"/>
  <c r="BC125" i="11"/>
  <c r="BI23" i="11"/>
  <c r="BC23" i="11"/>
  <c r="BI185" i="11"/>
  <c r="BC185" i="11"/>
  <c r="BI199" i="11"/>
  <c r="BC199" i="11"/>
  <c r="BI64" i="11"/>
  <c r="BC64" i="11"/>
  <c r="BI66" i="11"/>
  <c r="BC66" i="11"/>
  <c r="BI247" i="11"/>
  <c r="BC247" i="11"/>
  <c r="BI165" i="11"/>
  <c r="BC165" i="11"/>
  <c r="BI260" i="11"/>
  <c r="BC260" i="11"/>
  <c r="BI237" i="11"/>
  <c r="BC237" i="11"/>
  <c r="BI274" i="11"/>
  <c r="BC274" i="11"/>
  <c r="BI90" i="11"/>
  <c r="BC90" i="11"/>
  <c r="BI257" i="11"/>
  <c r="BC257" i="11"/>
  <c r="BI262" i="11"/>
  <c r="BC262" i="11"/>
  <c r="BI30" i="11"/>
  <c r="BC30" i="11"/>
  <c r="BI236" i="11"/>
  <c r="BC236" i="11"/>
  <c r="BI245" i="11"/>
  <c r="BC245" i="11"/>
  <c r="BI282" i="11"/>
  <c r="BC282" i="11"/>
  <c r="BI44" i="11"/>
  <c r="BC44" i="11"/>
  <c r="BI26" i="11"/>
  <c r="BC26" i="11"/>
  <c r="BI85" i="11"/>
  <c r="BC85" i="11"/>
  <c r="BI253" i="11"/>
  <c r="BC253" i="11"/>
  <c r="BI48" i="11"/>
  <c r="BC48" i="11"/>
  <c r="BI94" i="11"/>
  <c r="BC94" i="11"/>
  <c r="BI117" i="11"/>
  <c r="BC117" i="11"/>
  <c r="BI231" i="11"/>
  <c r="BC231" i="11"/>
  <c r="BI98" i="11"/>
  <c r="BC98" i="11"/>
  <c r="BI28" i="11"/>
  <c r="BC28" i="11"/>
  <c r="BI160" i="11"/>
  <c r="BC160" i="11"/>
  <c r="BI31" i="11"/>
  <c r="BC31" i="11"/>
  <c r="BI80" i="11"/>
  <c r="BC80" i="11"/>
  <c r="BH79" i="11" l="1"/>
  <c r="BH20" i="11"/>
  <c r="BH12" i="11"/>
  <c r="BH145" i="11"/>
  <c r="BH148" i="11"/>
  <c r="BH24" i="11"/>
  <c r="BH133" i="11"/>
  <c r="BH102" i="11"/>
  <c r="BH9" i="11"/>
  <c r="BH57" i="11"/>
  <c r="BH200" i="11"/>
  <c r="BH105" i="11"/>
  <c r="BH283" i="11"/>
  <c r="BH250" i="11"/>
  <c r="BH183" i="11"/>
  <c r="BH32" i="11"/>
  <c r="BH168" i="11"/>
  <c r="BH197" i="11"/>
  <c r="BH22" i="11"/>
  <c r="BH245" i="11"/>
  <c r="BH207" i="11"/>
  <c r="BH199" i="11"/>
  <c r="BH137" i="11"/>
  <c r="BH56" i="11"/>
  <c r="BH69" i="11"/>
  <c r="BH120" i="11"/>
  <c r="BH259" i="11"/>
  <c r="BH230" i="11"/>
  <c r="BH189" i="11"/>
  <c r="BH107" i="11"/>
  <c r="BH7" i="11"/>
  <c r="BH28" i="11"/>
  <c r="BH206" i="11"/>
  <c r="BH240" i="11"/>
  <c r="BH254" i="11"/>
  <c r="BH208" i="11"/>
  <c r="BH59" i="11"/>
  <c r="BH86" i="11"/>
  <c r="BH33" i="11"/>
  <c r="BH172" i="11"/>
  <c r="BH239" i="11"/>
  <c r="BH119" i="11"/>
  <c r="BH211" i="11"/>
  <c r="BH70" i="11"/>
  <c r="BH271" i="11"/>
  <c r="BH117" i="11"/>
  <c r="BH266" i="11"/>
  <c r="BH6" i="11"/>
  <c r="BH157" i="11"/>
  <c r="BH153" i="11"/>
  <c r="BH201" i="11"/>
  <c r="BH15" i="11"/>
  <c r="BH81" i="11"/>
  <c r="BH285" i="11"/>
  <c r="BH100" i="11"/>
  <c r="BH5" i="11"/>
  <c r="BH253" i="11"/>
  <c r="BH209" i="11"/>
  <c r="BH77" i="11"/>
  <c r="BH159" i="11"/>
  <c r="BH45" i="11"/>
  <c r="BH128" i="11"/>
  <c r="BH226" i="11"/>
  <c r="BH140" i="11"/>
  <c r="BH89" i="11"/>
  <c r="BH269" i="11"/>
  <c r="BH38" i="11"/>
  <c r="BH147" i="11"/>
  <c r="BH236" i="11"/>
  <c r="BH237" i="11"/>
  <c r="BH185" i="11"/>
  <c r="BH174" i="11"/>
  <c r="BH80" i="11"/>
  <c r="BH267" i="11"/>
  <c r="BH194" i="11"/>
  <c r="BH93" i="11"/>
  <c r="BH110" i="11"/>
  <c r="BH170" i="11"/>
  <c r="BH150" i="11"/>
  <c r="BH36" i="11"/>
  <c r="BH50" i="11"/>
  <c r="BH98" i="11"/>
  <c r="BH104" i="11"/>
  <c r="BH13" i="11"/>
  <c r="BH10" i="11"/>
  <c r="BH272" i="11"/>
  <c r="BH130" i="11"/>
  <c r="BH217" i="11"/>
  <c r="BH67" i="11"/>
  <c r="BH205" i="11"/>
  <c r="BH244" i="11"/>
  <c r="BH31" i="11"/>
  <c r="BH152" i="11"/>
  <c r="BH169" i="11"/>
  <c r="BH160" i="11"/>
  <c r="BH55" i="11"/>
  <c r="BH161" i="11"/>
  <c r="BH246" i="11"/>
  <c r="BH63" i="11"/>
  <c r="BH224" i="11"/>
  <c r="BH251" i="11"/>
  <c r="BH242" i="11"/>
  <c r="BH210" i="11"/>
  <c r="BH37" i="11"/>
  <c r="BH204" i="11"/>
  <c r="BH26" i="11"/>
  <c r="BH23" i="11"/>
  <c r="BH134" i="11"/>
  <c r="BH188" i="11"/>
  <c r="BH138" i="11"/>
  <c r="BH46" i="11"/>
  <c r="BH264" i="11"/>
  <c r="BH99" i="11"/>
  <c r="BH279" i="11"/>
  <c r="BH141" i="11"/>
  <c r="BH112" i="11"/>
  <c r="BH184" i="11"/>
  <c r="BH163" i="11"/>
  <c r="BH192" i="11"/>
  <c r="BH198" i="11"/>
  <c r="BH234" i="11"/>
  <c r="BH176" i="11"/>
  <c r="BH219" i="11"/>
  <c r="BH123" i="11"/>
  <c r="BH156" i="11"/>
  <c r="BH115" i="11"/>
  <c r="BH132" i="11"/>
  <c r="BH178" i="11"/>
  <c r="BH268" i="11"/>
  <c r="BH190" i="11"/>
  <c r="BH90" i="11"/>
  <c r="BH167" i="11"/>
  <c r="BH73" i="11"/>
  <c r="BH3" i="11"/>
  <c r="BH143" i="11"/>
  <c r="BH275" i="11"/>
  <c r="BH274" i="11"/>
  <c r="BH65" i="11"/>
  <c r="BH88" i="11"/>
  <c r="BH76" i="11"/>
  <c r="BH21" i="11"/>
  <c r="BH54" i="11"/>
  <c r="BH214" i="11"/>
  <c r="BH179" i="11"/>
  <c r="BH113" i="11"/>
  <c r="BH255" i="11"/>
  <c r="BH171" i="11"/>
  <c r="BH27" i="11"/>
  <c r="BH241" i="11"/>
  <c r="BH212" i="11"/>
  <c r="BH60" i="11"/>
  <c r="BH231" i="11"/>
  <c r="BH221" i="11"/>
  <c r="BH280" i="11"/>
  <c r="BH51" i="11"/>
  <c r="BH40" i="11"/>
  <c r="BH126" i="11"/>
  <c r="BH78" i="11"/>
  <c r="BH193" i="11"/>
  <c r="BH48" i="11"/>
  <c r="BH92" i="11"/>
  <c r="BH101" i="11"/>
  <c r="BH248" i="11"/>
  <c r="BH49" i="11"/>
  <c r="BH41" i="11"/>
  <c r="BH47" i="11"/>
  <c r="BH195" i="11"/>
  <c r="BH97" i="11"/>
  <c r="BH232" i="11"/>
  <c r="BH58" i="11"/>
  <c r="BH124" i="11"/>
  <c r="BH286" i="11"/>
  <c r="BH111" i="11"/>
  <c r="BH144" i="11"/>
  <c r="BH229" i="11"/>
  <c r="BH84" i="11"/>
  <c r="BH222" i="11"/>
  <c r="BH71" i="11"/>
  <c r="BH218" i="11"/>
  <c r="BH122" i="11"/>
  <c r="BH270" i="11"/>
  <c r="BH121" i="11"/>
  <c r="BH135" i="11"/>
  <c r="BH95" i="11"/>
  <c r="BH225" i="11"/>
  <c r="BH284" i="11"/>
  <c r="BH187" i="11"/>
  <c r="BH162" i="11"/>
  <c r="BH87" i="11"/>
  <c r="BH173" i="11"/>
  <c r="BH213" i="11"/>
  <c r="BH108" i="11"/>
  <c r="BH25" i="11"/>
  <c r="BH181" i="11"/>
  <c r="BH146" i="11"/>
  <c r="BH233" i="11"/>
  <c r="BH273" i="11"/>
  <c r="BH238" i="11"/>
  <c r="BH282" i="11"/>
  <c r="BH68" i="11"/>
  <c r="BH235" i="11"/>
  <c r="BH19" i="11"/>
  <c r="BH223" i="11"/>
  <c r="BH265" i="11"/>
  <c r="BH216" i="11"/>
  <c r="BH278" i="11"/>
  <c r="BH17" i="11"/>
  <c r="BH85" i="11"/>
  <c r="BH247" i="11"/>
  <c r="BH125" i="11"/>
  <c r="BH151" i="11"/>
  <c r="BH4" i="11"/>
  <c r="BH182" i="11"/>
  <c r="BH243" i="11"/>
  <c r="BH191" i="11"/>
  <c r="BH166" i="11"/>
  <c r="BH196" i="11"/>
  <c r="BH35" i="11"/>
  <c r="BH75" i="11"/>
  <c r="BH82" i="11"/>
  <c r="BH142" i="11"/>
  <c r="BH62" i="11"/>
  <c r="BH129" i="11"/>
  <c r="BH186" i="11"/>
  <c r="BH14" i="11"/>
  <c r="BH61" i="11"/>
  <c r="BH72" i="11"/>
  <c r="BH91" i="11"/>
  <c r="BH8" i="11"/>
  <c r="BH39" i="11"/>
  <c r="BH202" i="11"/>
  <c r="BH96" i="11"/>
  <c r="BH94" i="11"/>
  <c r="BH30" i="11"/>
  <c r="BH228" i="11"/>
  <c r="BH139" i="11"/>
  <c r="BH155" i="11"/>
  <c r="BH277" i="11"/>
  <c r="BH83" i="11"/>
  <c r="BH276" i="11"/>
  <c r="BH177" i="11"/>
  <c r="BH136" i="11"/>
  <c r="BH103" i="11"/>
  <c r="BH29" i="11"/>
  <c r="BH64" i="11"/>
  <c r="BH158" i="11"/>
  <c r="BH256" i="11"/>
  <c r="BH116" i="11"/>
  <c r="BH227" i="11"/>
  <c r="BH258" i="11"/>
  <c r="BH16" i="11"/>
  <c r="BH260" i="11"/>
  <c r="BH131" i="11"/>
  <c r="BH263" i="11"/>
  <c r="BH34" i="11"/>
  <c r="BH165" i="11"/>
  <c r="BH154" i="11"/>
  <c r="BH127" i="11"/>
  <c r="BH180" i="11"/>
  <c r="BH175" i="11"/>
  <c r="BH281" i="11"/>
  <c r="BH114" i="11"/>
  <c r="BH220" i="11"/>
  <c r="BH262" i="11"/>
  <c r="BH106" i="11"/>
  <c r="BH109" i="11"/>
  <c r="BH249" i="11"/>
  <c r="BH215" i="11"/>
  <c r="BH203" i="11"/>
  <c r="BH252" i="11"/>
  <c r="BH52" i="11"/>
  <c r="BH149" i="11"/>
  <c r="BH11" i="11"/>
  <c r="BH164" i="11"/>
  <c r="BH74" i="11"/>
  <c r="BH42" i="11"/>
  <c r="BH118" i="11"/>
  <c r="BH261" i="11"/>
  <c r="BH18" i="11"/>
  <c r="BH43" i="11"/>
  <c r="BH44" i="11"/>
  <c r="BH257" i="11"/>
  <c r="BH66" i="11"/>
  <c r="BH5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Matti Defillet</author>
  </authors>
  <commentList>
    <comment ref="BB374" authorId="0" shapeId="0" xr:uid="{3B5BD6CB-9863-444C-ADC1-C404269A6354}">
      <text>
        <r>
          <rPr>
            <b/>
            <sz val="9"/>
            <color indexed="81"/>
            <rFont val="Tahoma"/>
            <family val="2"/>
          </rPr>
          <t>Matti Defillet:</t>
        </r>
        <r>
          <rPr>
            <sz val="9"/>
            <color indexed="81"/>
            <rFont val="Tahoma"/>
            <family val="2"/>
          </rPr>
          <t xml:space="preserve">
Hebben al PV
</t>
        </r>
      </text>
    </comment>
    <comment ref="BG374" authorId="0" shapeId="0" xr:uid="{BCB7D1AE-2772-4701-BCD5-F96BDDB20CA6}">
      <text>
        <r>
          <rPr>
            <b/>
            <sz val="9"/>
            <color indexed="81"/>
            <rFont val="Tahoma"/>
            <family val="2"/>
          </rPr>
          <t>Matti Defillet:</t>
        </r>
        <r>
          <rPr>
            <sz val="9"/>
            <color indexed="81"/>
            <rFont val="Tahoma"/>
            <family val="2"/>
          </rPr>
          <t xml:space="preserve">
Hebben al PV
</t>
        </r>
      </text>
    </comment>
    <comment ref="BB479" authorId="0" shapeId="0" xr:uid="{11B10441-9C0E-42D1-B16F-E61951D68364}">
      <text>
        <r>
          <rPr>
            <b/>
            <sz val="9"/>
            <color indexed="81"/>
            <rFont val="Tahoma"/>
            <family val="2"/>
          </rPr>
          <t>Matti Defillet:</t>
        </r>
        <r>
          <rPr>
            <sz val="9"/>
            <color indexed="81"/>
            <rFont val="Tahoma"/>
            <family val="2"/>
          </rPr>
          <t xml:space="preserve">
Hebben al PV
</t>
        </r>
      </text>
    </comment>
    <comment ref="BG479" authorId="0" shapeId="0" xr:uid="{957AB266-AB28-455F-B218-993A4FA87B8D}">
      <text>
        <r>
          <rPr>
            <b/>
            <sz val="9"/>
            <color indexed="81"/>
            <rFont val="Tahoma"/>
            <family val="2"/>
          </rPr>
          <t>Matti Defillet:</t>
        </r>
        <r>
          <rPr>
            <sz val="9"/>
            <color indexed="81"/>
            <rFont val="Tahoma"/>
            <family val="2"/>
          </rPr>
          <t xml:space="preserve">
Hebben al PV
</t>
        </r>
      </text>
    </comment>
    <comment ref="BB609" authorId="0" shapeId="0" xr:uid="{A3A04D63-99B8-4446-B4CE-D2CA9EF183BD}">
      <text>
        <r>
          <rPr>
            <b/>
            <sz val="9"/>
            <color indexed="81"/>
            <rFont val="Tahoma"/>
            <family val="2"/>
          </rPr>
          <t>Matti Defillet:</t>
        </r>
        <r>
          <rPr>
            <sz val="9"/>
            <color indexed="81"/>
            <rFont val="Tahoma"/>
            <family val="2"/>
          </rPr>
          <t xml:space="preserve">
Hebben al PV
</t>
        </r>
      </text>
    </comment>
    <comment ref="BG609" authorId="0" shapeId="0" xr:uid="{D670D14F-09BD-43EA-B75C-43DAD7962C77}">
      <text>
        <r>
          <rPr>
            <b/>
            <sz val="9"/>
            <color indexed="81"/>
            <rFont val="Tahoma"/>
            <family val="2"/>
          </rPr>
          <t>Matti Defillet:</t>
        </r>
        <r>
          <rPr>
            <sz val="9"/>
            <color indexed="81"/>
            <rFont val="Tahoma"/>
            <family val="2"/>
          </rPr>
          <t xml:space="preserve">
Hebben al PV
</t>
        </r>
      </text>
    </comment>
    <comment ref="BB618" authorId="0" shapeId="0" xr:uid="{4154D916-E2E9-4BA4-A3AB-8C70324C249B}">
      <text>
        <r>
          <rPr>
            <b/>
            <sz val="9"/>
            <color indexed="81"/>
            <rFont val="Tahoma"/>
            <family val="2"/>
          </rPr>
          <t>Matti Defillet:</t>
        </r>
        <r>
          <rPr>
            <sz val="9"/>
            <color indexed="81"/>
            <rFont val="Tahoma"/>
            <family val="2"/>
          </rPr>
          <t xml:space="preserve">
Hebben al PV
</t>
        </r>
      </text>
    </comment>
    <comment ref="BG618" authorId="0" shapeId="0" xr:uid="{65591828-54C5-4CA6-B307-52CB2F2A681D}">
      <text>
        <r>
          <rPr>
            <b/>
            <sz val="9"/>
            <color indexed="81"/>
            <rFont val="Tahoma"/>
            <family val="2"/>
          </rPr>
          <t>Matti Defillet:</t>
        </r>
        <r>
          <rPr>
            <sz val="9"/>
            <color indexed="81"/>
            <rFont val="Tahoma"/>
            <family val="2"/>
          </rPr>
          <t xml:space="preserve">
Hebben al PV
</t>
        </r>
      </text>
    </comment>
    <comment ref="BB687" authorId="0" shapeId="0" xr:uid="{C1E7B4AE-DDCF-4CB8-8DEA-86CB38BEC695}">
      <text>
        <r>
          <rPr>
            <b/>
            <sz val="9"/>
            <color indexed="81"/>
            <rFont val="Tahoma"/>
            <family val="2"/>
          </rPr>
          <t>Matti Defillet:</t>
        </r>
        <r>
          <rPr>
            <sz val="9"/>
            <color indexed="81"/>
            <rFont val="Tahoma"/>
            <family val="2"/>
          </rPr>
          <t xml:space="preserve">
Hebben al PV
</t>
        </r>
      </text>
    </comment>
    <comment ref="BG687" authorId="0" shapeId="0" xr:uid="{C1D4E034-A2C7-42C9-B10D-99C3B9AFDC3F}">
      <text>
        <r>
          <rPr>
            <b/>
            <sz val="9"/>
            <color indexed="81"/>
            <rFont val="Tahoma"/>
            <family val="2"/>
          </rPr>
          <t>Matti Defillet:</t>
        </r>
        <r>
          <rPr>
            <sz val="9"/>
            <color indexed="81"/>
            <rFont val="Tahoma"/>
            <family val="2"/>
          </rPr>
          <t xml:space="preserve">
Hebben al PV
</t>
        </r>
      </text>
    </comment>
    <comment ref="BB726" authorId="0" shapeId="0" xr:uid="{A338F14A-9D4A-4286-A8C7-DAEF437A27B3}">
      <text>
        <r>
          <rPr>
            <b/>
            <sz val="9"/>
            <color indexed="81"/>
            <rFont val="Tahoma"/>
            <family val="2"/>
          </rPr>
          <t>Matti Defillet:</t>
        </r>
        <r>
          <rPr>
            <sz val="9"/>
            <color indexed="81"/>
            <rFont val="Tahoma"/>
            <family val="2"/>
          </rPr>
          <t xml:space="preserve">
Hebben al PV
</t>
        </r>
      </text>
    </comment>
    <comment ref="BG726" authorId="0" shapeId="0" xr:uid="{AC3B2670-9A96-470F-9928-6F234F4C3990}">
      <text>
        <r>
          <rPr>
            <b/>
            <sz val="9"/>
            <color indexed="81"/>
            <rFont val="Tahoma"/>
            <family val="2"/>
          </rPr>
          <t>Matti Defillet:</t>
        </r>
        <r>
          <rPr>
            <sz val="9"/>
            <color indexed="81"/>
            <rFont val="Tahoma"/>
            <family val="2"/>
          </rPr>
          <t xml:space="preserve">
Hebben al PV
</t>
        </r>
      </text>
    </comment>
    <comment ref="BB784" authorId="0" shapeId="0" xr:uid="{EE8A86DD-105D-489B-B979-F6A46EC9E255}">
      <text>
        <r>
          <rPr>
            <b/>
            <sz val="9"/>
            <color indexed="81"/>
            <rFont val="Tahoma"/>
            <family val="2"/>
          </rPr>
          <t>Matti Defillet:</t>
        </r>
        <r>
          <rPr>
            <sz val="9"/>
            <color indexed="81"/>
            <rFont val="Tahoma"/>
            <family val="2"/>
          </rPr>
          <t xml:space="preserve">
Hebben al PV
</t>
        </r>
      </text>
    </comment>
    <comment ref="BG784" authorId="0" shapeId="0" xr:uid="{D4174422-A294-42F1-82ED-C11A1BDA9CC3}">
      <text>
        <r>
          <rPr>
            <b/>
            <sz val="9"/>
            <color indexed="81"/>
            <rFont val="Tahoma"/>
            <family val="2"/>
          </rPr>
          <t>Matti Defillet:</t>
        </r>
        <r>
          <rPr>
            <sz val="9"/>
            <color indexed="81"/>
            <rFont val="Tahoma"/>
            <family val="2"/>
          </rPr>
          <t xml:space="preserve">
Hebben al PV
</t>
        </r>
      </text>
    </comment>
    <comment ref="BB849" authorId="0" shapeId="0" xr:uid="{9BFB5319-76EE-4D01-B942-3C8606F41E72}">
      <text>
        <r>
          <rPr>
            <b/>
            <sz val="9"/>
            <color indexed="81"/>
            <rFont val="Tahoma"/>
            <family val="2"/>
          </rPr>
          <t>Matti Defillet:</t>
        </r>
        <r>
          <rPr>
            <sz val="9"/>
            <color indexed="81"/>
            <rFont val="Tahoma"/>
            <family val="2"/>
          </rPr>
          <t xml:space="preserve">
Hebben al PV
</t>
        </r>
      </text>
    </comment>
    <comment ref="BG849" authorId="0" shapeId="0" xr:uid="{3FF3A164-5D18-4AC4-819E-2A9CB092955B}">
      <text>
        <r>
          <rPr>
            <b/>
            <sz val="9"/>
            <color indexed="81"/>
            <rFont val="Tahoma"/>
            <family val="2"/>
          </rPr>
          <t>Matti Defillet:</t>
        </r>
        <r>
          <rPr>
            <sz val="9"/>
            <color indexed="81"/>
            <rFont val="Tahoma"/>
            <family val="2"/>
          </rPr>
          <t xml:space="preserve">
Hebben al PV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<sst xmlns="http://schemas.openxmlformats.org/spreadsheetml/2006/main" count="4192" uniqueCount="412">
  <si>
    <t>Opgemaakt door:</t>
  </si>
  <si>
    <t>In opdracht van:</t>
  </si>
  <si>
    <t>Context</t>
  </si>
  <si>
    <t>Dit excelbestand is opgesteld  in het kader van een studie voor de Vereniging van Vlaamse Steden en Gemeenten (VVSG)</t>
  </si>
  <si>
    <t>Per gemeente is een doelgroepsegmentatie opgemaakt voor de acceptatie van zonnepanelen (of PV-installaties). De segmentatie is opgemaakt aan de hand van strikt publieke data, vnl. gegevens van Provincie in Cijfers</t>
  </si>
  <si>
    <t>Meer achtergrondinformatie over de gebruikte definities en methodologie vindt u terug in de bijhorende nota.</t>
  </si>
  <si>
    <t>Leeswijzer</t>
  </si>
  <si>
    <t>Het bestand bestaat (naast deze inleiding) uit twee tabbladen:</t>
  </si>
  <si>
    <t>0_OpenDataTabel</t>
  </si>
  <si>
    <t>Dit tabblad geeft een overzichtstabel van alle gegevens die gebruikt zijn voor de doelgroepsegmentatie en bijkomende relevante gegevens om meer context te bieden.</t>
  </si>
  <si>
    <t>Ga gerust op zoek naar je eigen gemeente om de cijfers te bekijken.</t>
  </si>
  <si>
    <t>Pas wel op: bij het vervormen van celgegevens kunnen de grafieken op het volgend tabblad vervormen.</t>
  </si>
  <si>
    <t>1_OpenDataGrafieken</t>
  </si>
  <si>
    <t>Hier vindt u de grafieken van de doelgroepsegmentatie terug.</t>
  </si>
  <si>
    <t>De grafieken zijn opgedeeld op basis van het inwonersaantal van een gemeente en de provincie waartoe het behoort.</t>
  </si>
  <si>
    <t>Bevolking - 2024 - gemeenten</t>
  </si>
  <si>
    <t>Bevolking</t>
  </si>
  <si>
    <t>Eigenaarschap/Sociale woningen/Woongelegenheden</t>
  </si>
  <si>
    <t>Bouwjaar</t>
  </si>
  <si>
    <t>Socio-economisch</t>
  </si>
  <si>
    <t>Erfgoed</t>
  </si>
  <si>
    <t>Gebouwtype</t>
  </si>
  <si>
    <t>PV-installaties</t>
  </si>
  <si>
    <t>Aantal woongelegenheden</t>
  </si>
  <si>
    <t>% woongelegenheden</t>
  </si>
  <si>
    <t>Gemeente</t>
  </si>
  <si>
    <t>Provincie</t>
  </si>
  <si>
    <t>Gemeente of stad</t>
  </si>
  <si>
    <t>Centrumstad</t>
  </si>
  <si>
    <t>Totale bevolking</t>
  </si>
  <si>
    <t>% 70+</t>
  </si>
  <si>
    <t>Belgische geboortenationaliteit (t.o.v. inwoners) [%]</t>
  </si>
  <si>
    <t>Belgische herkomst (t.o.v. inwoners) [%]</t>
  </si>
  <si>
    <t>private huishoudens [aantal]</t>
  </si>
  <si>
    <t>gemiddelde huishoudensgrootte [aantal]</t>
  </si>
  <si>
    <t>eengezinswoningen [aantal] [2024]</t>
  </si>
  <si>
    <t>appartementen [aantal] [2024]</t>
  </si>
  <si>
    <t>private huishoudens in een huurwoning [aantal] [2024]</t>
  </si>
  <si>
    <t>private huishoudens in een eigenaarswoning [aantal] [2024]</t>
  </si>
  <si>
    <t>private huishoudens in een eigenaarswoning (t.o.v. huishoudens met gekende bewoningstitel) [%] [2024]</t>
  </si>
  <si>
    <t>private huishoudens in een huurwoning (t.o.v. huishoudens met gekende bewoningstitel) [%] [2024]</t>
  </si>
  <si>
    <t>officiële statistiek sociale huurwoningen [aantal] [2023]</t>
  </si>
  <si>
    <t>officiële statistiek huurwoningen in eigendom van WM [aantal] [2023]</t>
  </si>
  <si>
    <t>officiële statistiek huurwoningen ingehuurd door WM [aantal] [2023]</t>
  </si>
  <si>
    <t>officiële statistiek sociale huurwoningen per 100 particuliere huishoudens [per 100] [2023]</t>
  </si>
  <si>
    <t>woongelegenheden in appartementen [aantal] [2024]</t>
  </si>
  <si>
    <t>woongelegenheden in individuele woningen [aantal] [2024]</t>
  </si>
  <si>
    <t>woongelegenheden in individuele woningen (t.o.v. woongelegenheden met woonfunctie) [%] [2024]</t>
  </si>
  <si>
    <t>woongelegenheden in appartementen (t.o.v. woongelegenheden met woonfunctie) [%] [2024]</t>
  </si>
  <si>
    <t>woongelegenheden gebouwd vóór 1900</t>
  </si>
  <si>
    <t>woongelegenheden gebouwd 1900-1918</t>
  </si>
  <si>
    <t>woongelegenheden gebouwd 1919-1930</t>
  </si>
  <si>
    <t>woongelegenheden gebouwd 1931-1945</t>
  </si>
  <si>
    <t>woongelegenheden gebouwd 1946-1960</t>
  </si>
  <si>
    <t>woongelegenheden gebouwd 1961-1970</t>
  </si>
  <si>
    <t>woongelegenheden gebouwd 1971-1980</t>
  </si>
  <si>
    <t>woongelegenheden gebouwd 1981-1990</t>
  </si>
  <si>
    <t>woongelegenheden gebouwd 1991-2000</t>
  </si>
  <si>
    <t>woongelegenheden gebouwd 2001-2010</t>
  </si>
  <si>
    <t>woongelegenheden gebouwd 2011-2020</t>
  </si>
  <si>
    <t>woongelegenheden gebouwd sinds 2021</t>
  </si>
  <si>
    <t>bouwjaar onbekend</t>
  </si>
  <si>
    <t>woongelegenheden</t>
  </si>
  <si>
    <t>werkenden (t.o.v. alle inwoners) [%] [2021]</t>
  </si>
  <si>
    <t>wagens per 100 huishoudens [per 100] [2023]</t>
  </si>
  <si>
    <t>gemiddeld netto belastbaar inkomen per inwoner [€] [2021] (1)</t>
  </si>
  <si>
    <t>personen met verhoogde tegemoetkoming (t.o.v. personen in de ziekteverzekering) [%] [2023]</t>
  </si>
  <si>
    <t>gezinnen met sociale toeslag (t.o.v. gezinnen met groeipakket) [%] [2024]</t>
  </si>
  <si>
    <t>huishoudens met actieve meter met voorafbetalingsfunctie elektriciteit per 1.000 afnemers [‰] [2024]</t>
  </si>
  <si>
    <t>objecten naar huidige functie: bewoning (% totale gebouwen)</t>
  </si>
  <si>
    <t>gesloten bebouwing [aantal]</t>
  </si>
  <si>
    <t>halfopen bebouwing [aantal]</t>
  </si>
  <si>
    <t>open bebouwing [aantal]</t>
  </si>
  <si>
    <t>gesloten bebouwing (t.o.v. eengezinswoningen) [%]</t>
  </si>
  <si>
    <t>halfopen bebouwing (t.o.v. eengezinswoningen) [%]</t>
  </si>
  <si>
    <t>open bebouwing (t.o.v. eengezinswoningen) [%]</t>
  </si>
  <si>
    <t>PV-installaties ≤10kW [aantal] [2024]</t>
  </si>
  <si>
    <t>PV-installaties kleiner dan of gelijk aan 10kW per 100 huishoudens [per 100] [2024]</t>
  </si>
  <si>
    <t>Gebruikers &amp; Ambassadeur [aantal]</t>
  </si>
  <si>
    <t>Twijfelaars &amp; sympathisanten [aantal]</t>
  </si>
  <si>
    <t>Achterblijvers &amp; afwijzers [aantal]</t>
  </si>
  <si>
    <t>ASTER-Woonmaatschap</t>
  </si>
  <si>
    <t>Gebruikers &amp; Ambassadeur [%]</t>
  </si>
  <si>
    <t>Twijfelaars &amp; sympathisanten [%]</t>
  </si>
  <si>
    <t>Achterblijvers &amp; afwijzers [%]</t>
  </si>
  <si>
    <t>ASTER-Woonmaatschap [%]</t>
  </si>
  <si>
    <t>Mesen</t>
  </si>
  <si>
    <t>West-Vlaanderen</t>
  </si>
  <si>
    <t>stad</t>
  </si>
  <si>
    <t>Neen</t>
  </si>
  <si>
    <t>x</t>
  </si>
  <si>
    <t>Linkebeek</t>
  </si>
  <si>
    <t>Vlaams-Brabant</t>
  </si>
  <si>
    <t>gemeente</t>
  </si>
  <si>
    <t>Spiere-Helkijn</t>
  </si>
  <si>
    <t>Sint-Genesius-Rode</t>
  </si>
  <si>
    <t>Kraainem</t>
  </si>
  <si>
    <t>Beersel</t>
  </si>
  <si>
    <t>Ronse</t>
  </si>
  <si>
    <t>Oost-Vlaanderen</t>
  </si>
  <si>
    <t>Overijse</t>
  </si>
  <si>
    <t>Drogenbos</t>
  </si>
  <si>
    <t>Sint-Pieters-Leeuw</t>
  </si>
  <si>
    <t>Wezembeek-Oppem</t>
  </si>
  <si>
    <t>Machelen</t>
  </si>
  <si>
    <t>Vilvoorde</t>
  </si>
  <si>
    <t>Voeren</t>
  </si>
  <si>
    <t>Limburg</t>
  </si>
  <si>
    <t>Menen</t>
  </si>
  <si>
    <t>Hoeilaart</t>
  </si>
  <si>
    <t>Tervuren</t>
  </si>
  <si>
    <t>Alveringem</t>
  </si>
  <si>
    <t>Sint-Martens-Latem</t>
  </si>
  <si>
    <t>Wemmel</t>
  </si>
  <si>
    <t>Bever</t>
  </si>
  <si>
    <t>Gingelom</t>
  </si>
  <si>
    <t>Zelzate</t>
  </si>
  <si>
    <t>Geraardsbergen</t>
  </si>
  <si>
    <t>Linter</t>
  </si>
  <si>
    <t>Landen</t>
  </si>
  <si>
    <t>Zaventem</t>
  </si>
  <si>
    <t>Tienen</t>
  </si>
  <si>
    <t>Steenokkerzeel</t>
  </si>
  <si>
    <t>Baarle-Hertog</t>
  </si>
  <si>
    <t>Antwerpen</t>
  </si>
  <si>
    <t>Heuvelland</t>
  </si>
  <si>
    <t>Zele</t>
  </si>
  <si>
    <t>Pajottegem</t>
  </si>
  <si>
    <t>-</t>
  </si>
  <si>
    <t>Geetbets</t>
  </si>
  <si>
    <t>Niel</t>
  </si>
  <si>
    <t>Kluisbergen</t>
  </si>
  <si>
    <t>Willebroek</t>
  </si>
  <si>
    <t>Maarkedal</t>
  </si>
  <si>
    <t>Mechelen</t>
  </si>
  <si>
    <t>Ja</t>
  </si>
  <si>
    <t>Scherpenheuvel-Zichem</t>
  </si>
  <si>
    <t>Huldenberg</t>
  </si>
  <si>
    <t>Hemiksem</t>
  </si>
  <si>
    <t>Affligem</t>
  </si>
  <si>
    <t>Lede</t>
  </si>
  <si>
    <t>Houthulst</t>
  </si>
  <si>
    <t>Wervik</t>
  </si>
  <si>
    <t>Hamme</t>
  </si>
  <si>
    <t>Brugge</t>
  </si>
  <si>
    <t>Ternat</t>
  </si>
  <si>
    <t>Sint-Laureins</t>
  </si>
  <si>
    <t>Gent</t>
  </si>
  <si>
    <t>Hoegaarden</t>
  </si>
  <si>
    <t>Liedekerke</t>
  </si>
  <si>
    <t>Zoutleeuw</t>
  </si>
  <si>
    <t>Denderleeuw</t>
  </si>
  <si>
    <t>Vleteren</t>
  </si>
  <si>
    <t>Roosdaal</t>
  </si>
  <si>
    <t>Halle</t>
  </si>
  <si>
    <t>Schilde</t>
  </si>
  <si>
    <t>Aarschot</t>
  </si>
  <si>
    <t>Bekkevoort</t>
  </si>
  <si>
    <t>Zuienkerke</t>
  </si>
  <si>
    <t>Wortegem-Petegem</t>
  </si>
  <si>
    <t>Brakel</t>
  </si>
  <si>
    <t>Dilbeek</t>
  </si>
  <si>
    <t>Eeklo</t>
  </si>
  <si>
    <t>Berlare</t>
  </si>
  <si>
    <t>Izegem</t>
  </si>
  <si>
    <t>Lo-Reninge</t>
  </si>
  <si>
    <t>Grimbergen</t>
  </si>
  <si>
    <t>Kortemark</t>
  </si>
  <si>
    <t>Keerbergen</t>
  </si>
  <si>
    <t>Wichelen</t>
  </si>
  <si>
    <t>Meise</t>
  </si>
  <si>
    <t>Koekelare</t>
  </si>
  <si>
    <t>Kortrijk</t>
  </si>
  <si>
    <t>Ichtegem</t>
  </si>
  <si>
    <t>Aalst</t>
  </si>
  <si>
    <t>Sint-Truiden</t>
  </si>
  <si>
    <t>Wetteren</t>
  </si>
  <si>
    <t>Ninove</t>
  </si>
  <si>
    <t>Damme</t>
  </si>
  <si>
    <t>Boom</t>
  </si>
  <si>
    <t>Kortenaken</t>
  </si>
  <si>
    <t>Assenede</t>
  </si>
  <si>
    <t>Heers</t>
  </si>
  <si>
    <t>Waasmunster</t>
  </si>
  <si>
    <t>Lebbeke</t>
  </si>
  <si>
    <t>Herenthout</t>
  </si>
  <si>
    <t>Avelgem</t>
  </si>
  <si>
    <t>Tongeren-Borgloon</t>
  </si>
  <si>
    <t>Haaltert</t>
  </si>
  <si>
    <t>Tremelo</t>
  </si>
  <si>
    <t>Poperinge</t>
  </si>
  <si>
    <t>Laarne</t>
  </si>
  <si>
    <t>Kapelle-op-den-Bos</t>
  </si>
  <si>
    <t>Kampenhout</t>
  </si>
  <si>
    <t>Dentergem</t>
  </si>
  <si>
    <t>Ieper</t>
  </si>
  <si>
    <t>Zemst</t>
  </si>
  <si>
    <t>Pepingen</t>
  </si>
  <si>
    <t>Dendermonde</t>
  </si>
  <si>
    <t>Riemst</t>
  </si>
  <si>
    <t>Bonheiden</t>
  </si>
  <si>
    <t>Diksmuide</t>
  </si>
  <si>
    <t>Tielt</t>
  </si>
  <si>
    <t>Rumst</t>
  </si>
  <si>
    <t>Schoten</t>
  </si>
  <si>
    <t>Staden</t>
  </si>
  <si>
    <t>Lierde</t>
  </si>
  <si>
    <t>Kruisem</t>
  </si>
  <si>
    <t>Grobbendonk</t>
  </si>
  <si>
    <t>Essen</t>
  </si>
  <si>
    <t>Mortsel</t>
  </si>
  <si>
    <t>Moorslede</t>
  </si>
  <si>
    <t>Herselt</t>
  </si>
  <si>
    <t>Maldegem</t>
  </si>
  <si>
    <t>Wielsbeke</t>
  </si>
  <si>
    <t>Asse</t>
  </si>
  <si>
    <t>Langemark-Poelkapelle</t>
  </si>
  <si>
    <t>Destelbergen</t>
  </si>
  <si>
    <t>Bertem</t>
  </si>
  <si>
    <t>Kortenberg</t>
  </si>
  <si>
    <t>Nijlen</t>
  </si>
  <si>
    <t>Lier</t>
  </si>
  <si>
    <t>Erpe-Mere</t>
  </si>
  <si>
    <t>Hulshout</t>
  </si>
  <si>
    <t>Berlaar</t>
  </si>
  <si>
    <t>Zwalm</t>
  </si>
  <si>
    <t>Lokeren</t>
  </si>
  <si>
    <t>Ledegem</t>
  </si>
  <si>
    <t>Ardooie</t>
  </si>
  <si>
    <t>Oosterzele</t>
  </si>
  <si>
    <t>Leopoldsburg</t>
  </si>
  <si>
    <t>Lennik</t>
  </si>
  <si>
    <t>Harelbeke</t>
  </si>
  <si>
    <t>Kapellen</t>
  </si>
  <si>
    <t>Oudenaarde</t>
  </si>
  <si>
    <t>Gistel</t>
  </si>
  <si>
    <t>Ingelmunster</t>
  </si>
  <si>
    <t>Heist-op-den-Berg</t>
  </si>
  <si>
    <t>Duffel</t>
  </si>
  <si>
    <t>Sint-Lievens-Houtem</t>
  </si>
  <si>
    <t>Lievegem</t>
  </si>
  <si>
    <t>Halen</t>
  </si>
  <si>
    <t>Tielt-Winge</t>
  </si>
  <si>
    <t>Putte</t>
  </si>
  <si>
    <t>Londerzeel</t>
  </si>
  <si>
    <t>Sint-Katelijne-Waver</t>
  </si>
  <si>
    <t>Glabbeek</t>
  </si>
  <si>
    <t>Maasmechelen</t>
  </si>
  <si>
    <t>Zulte</t>
  </si>
  <si>
    <t>Zottegem</t>
  </si>
  <si>
    <t>Sint-Gillis-Waas</t>
  </si>
  <si>
    <t>Boortmeerbeek</t>
  </si>
  <si>
    <t>Sint-Niklaas</t>
  </si>
  <si>
    <t>Buggenhout</t>
  </si>
  <si>
    <t>Boutersem</t>
  </si>
  <si>
    <t>Turnhout</t>
  </si>
  <si>
    <t>Anzegem</t>
  </si>
  <si>
    <t>Roeselare</t>
  </si>
  <si>
    <t>Evergem</t>
  </si>
  <si>
    <t>Houthalen-Helchteren</t>
  </si>
  <si>
    <t>Veurne</t>
  </si>
  <si>
    <t>Olen</t>
  </si>
  <si>
    <t>Lochristi</t>
  </si>
  <si>
    <t>Diest</t>
  </si>
  <si>
    <t>Rijkevorsel</t>
  </si>
  <si>
    <t>Herentals</t>
  </si>
  <si>
    <t>Beringen</t>
  </si>
  <si>
    <t>Brasschaat</t>
  </si>
  <si>
    <t>Stekene</t>
  </si>
  <si>
    <t>Merelbeke-Melle</t>
  </si>
  <si>
    <t>Kaprijke</t>
  </si>
  <si>
    <t>Nieuwerkerken</t>
  </si>
  <si>
    <t>Deerlijk</t>
  </si>
  <si>
    <t>Herzele</t>
  </si>
  <si>
    <t>Zonnebeke</t>
  </si>
  <si>
    <t>Wevelgem</t>
  </si>
  <si>
    <t>Vorselaar</t>
  </si>
  <si>
    <t>Kuurne</t>
  </si>
  <si>
    <t>Genk</t>
  </si>
  <si>
    <t>Kalmthout</t>
  </si>
  <si>
    <t>Begijnendijk</t>
  </si>
  <si>
    <t>Aalter</t>
  </si>
  <si>
    <t>Dilsen-Stokkem</t>
  </si>
  <si>
    <t>Schelle</t>
  </si>
  <si>
    <t>Oudenburg</t>
  </si>
  <si>
    <t>Leuven</t>
  </si>
  <si>
    <t>Zwevegem</t>
  </si>
  <si>
    <t>Beveren-Kruibeke-Zwijndrecht</t>
  </si>
  <si>
    <t>Lendelede</t>
  </si>
  <si>
    <t>Oud-Heverlee</t>
  </si>
  <si>
    <t>Arendonk</t>
  </si>
  <si>
    <t>Torhout</t>
  </si>
  <si>
    <t>Temse</t>
  </si>
  <si>
    <t>Hooglede</t>
  </si>
  <si>
    <t>Ravels</t>
  </si>
  <si>
    <t>Wellen</t>
  </si>
  <si>
    <t>Opwijk</t>
  </si>
  <si>
    <t>Puurs-Sint-Amands</t>
  </si>
  <si>
    <t>Meerhout</t>
  </si>
  <si>
    <t>Heusden-Zolder</t>
  </si>
  <si>
    <t>Deinze</t>
  </si>
  <si>
    <t>Laakdal</t>
  </si>
  <si>
    <t>Pittem</t>
  </si>
  <si>
    <t>Haacht</t>
  </si>
  <si>
    <t>Hove</t>
  </si>
  <si>
    <t>Merchtem</t>
  </si>
  <si>
    <t>Holsbeek</t>
  </si>
  <si>
    <t>Dessel</t>
  </si>
  <si>
    <t>Hoogstraten</t>
  </si>
  <si>
    <t>Gavere</t>
  </si>
  <si>
    <t>Zandhoven</t>
  </si>
  <si>
    <t>Wuustwezel</t>
  </si>
  <si>
    <t>Stabroek</t>
  </si>
  <si>
    <t>Balen</t>
  </si>
  <si>
    <t>Nazareth-De Pinte</t>
  </si>
  <si>
    <t>Westerlo</t>
  </si>
  <si>
    <t>Bornem</t>
  </si>
  <si>
    <t>Waregem</t>
  </si>
  <si>
    <t>Wingene</t>
  </si>
  <si>
    <t>Rotselaar</t>
  </si>
  <si>
    <t>Wijnegem</t>
  </si>
  <si>
    <t>Mol</t>
  </si>
  <si>
    <t>Edegem</t>
  </si>
  <si>
    <t>Merksplas</t>
  </si>
  <si>
    <t>Brecht</t>
  </si>
  <si>
    <t>Horebeke</t>
  </si>
  <si>
    <t>Oostkamp</t>
  </si>
  <si>
    <t>Zedelgem</t>
  </si>
  <si>
    <t>Maaseik</t>
  </si>
  <si>
    <t>Hechtel-Eksel</t>
  </si>
  <si>
    <t>Oostrozebeke</t>
  </si>
  <si>
    <t>Lille</t>
  </si>
  <si>
    <t>Lichtervelde</t>
  </si>
  <si>
    <t>Herk-de-Stad</t>
  </si>
  <si>
    <t>Alken</t>
  </si>
  <si>
    <t>Tessenderlo-Ham</t>
  </si>
  <si>
    <t>Zoersel</t>
  </si>
  <si>
    <t>Herent</t>
  </si>
  <si>
    <t>Kontich</t>
  </si>
  <si>
    <t>Kasterlee</t>
  </si>
  <si>
    <t>Ranst</t>
  </si>
  <si>
    <t>Beernem</t>
  </si>
  <si>
    <t>Hamont-Achel</t>
  </si>
  <si>
    <t>Oud-Turnhout</t>
  </si>
  <si>
    <t>Jabbeke</t>
  </si>
  <si>
    <t>Beerse</t>
  </si>
  <si>
    <t>Lanaken</t>
  </si>
  <si>
    <t>Kinrooi</t>
  </si>
  <si>
    <t>Lubbeek</t>
  </si>
  <si>
    <t>Wommelgem</t>
  </si>
  <si>
    <t>Vosselaar</t>
  </si>
  <si>
    <t>Retie</t>
  </si>
  <si>
    <t>Lommel</t>
  </si>
  <si>
    <t>Lummen</t>
  </si>
  <si>
    <t>Hasselt</t>
  </si>
  <si>
    <t>Bilzen-Hoeselt</t>
  </si>
  <si>
    <t>Aartselaar</t>
  </si>
  <si>
    <t>Zutendaal</t>
  </si>
  <si>
    <t>Bredene</t>
  </si>
  <si>
    <t>Bierbeek</t>
  </si>
  <si>
    <t>As</t>
  </si>
  <si>
    <t>De Haan</t>
  </si>
  <si>
    <t>Malle</t>
  </si>
  <si>
    <t>Oostende</t>
  </si>
  <si>
    <t>Zonhoven</t>
  </si>
  <si>
    <t>Peer</t>
  </si>
  <si>
    <t>Oudsbergen</t>
  </si>
  <si>
    <t>Lint</t>
  </si>
  <si>
    <t>Bocholt</t>
  </si>
  <si>
    <t>Boechout</t>
  </si>
  <si>
    <t>Diepenbeek</t>
  </si>
  <si>
    <t>Geel</t>
  </si>
  <si>
    <t>De Panne</t>
  </si>
  <si>
    <t>Pelt</t>
  </si>
  <si>
    <t>Bree</t>
  </si>
  <si>
    <t>Koksijde</t>
  </si>
  <si>
    <t>Knokke-Heist</t>
  </si>
  <si>
    <t>Blankenberge</t>
  </si>
  <si>
    <t>Middelkerke</t>
  </si>
  <si>
    <t>Nieuwpoort</t>
  </si>
  <si>
    <t>Export datum</t>
  </si>
  <si>
    <t>16 mei 2025</t>
  </si>
  <si>
    <t>Bron: Provincie In Cijfers</t>
  </si>
  <si>
    <t>Aannames</t>
  </si>
  <si>
    <t>Subgroepen 'achterblijvers'</t>
  </si>
  <si>
    <t>Verzet tegen duurzaamheid</t>
  </si>
  <si>
    <t>% verzetters tegen duurzaamheid</t>
  </si>
  <si>
    <t>70+ers</t>
  </si>
  <si>
    <t>Aandeel 70+ers in WZC</t>
  </si>
  <si>
    <t>Huishoudgrootte 70+ers</t>
  </si>
  <si>
    <t>Aandeel 70+ behorende tot de gebruikers &amp; ambassadeurs</t>
  </si>
  <si>
    <t>Aandeel 70+ers in appartementen</t>
  </si>
  <si>
    <t>Aandeel huurpanden i.f.v typologie</t>
  </si>
  <si>
    <t>Aandeel vd huurders in appartementen:</t>
  </si>
  <si>
    <t>Aandeel vd huurders in EGW:</t>
  </si>
  <si>
    <t>Aandeel vd huurder in rijwoningen</t>
  </si>
  <si>
    <t>Aandeel vd huurders in HOB</t>
  </si>
  <si>
    <t>Aandeel vd huurders in vrijstaande woningen</t>
  </si>
  <si>
    <t>Tabellen grafieken</t>
  </si>
  <si>
    <t>Inwoners &gt; 30.000</t>
  </si>
  <si>
    <t>Beveren-Kr-Zw</t>
  </si>
  <si>
    <t>Inwoners 15.000 - 30.000</t>
  </si>
  <si>
    <t>Inwoners &lt; 15.000</t>
  </si>
  <si>
    <t>Provinciehoofdsteden</t>
  </si>
  <si>
    <t>Provincie Antwerpen</t>
  </si>
  <si>
    <t>Provincie Limburg</t>
  </si>
  <si>
    <t>Provincie Oost-Vlaanderen</t>
  </si>
  <si>
    <t>Provincie Vlaams-Brabant</t>
  </si>
  <si>
    <t>Provincie West-Vlaanderen</t>
  </si>
  <si>
    <t>Overzicht alle steden en gemeenten</t>
  </si>
  <si>
    <t>Doelgroepsegmentatie naar inwonersaantal</t>
  </si>
  <si>
    <t>Doelgroepsegmentatie per provincie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</si>
</sst>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
    <numFmt numFmtId="165" formatCode="#0%"/>
    <numFmt numFmtId="166" formatCode="0.0%"/>
    <numFmt numFmtId="167" formatCode="_ * #,##0_ ;_ * \-#,##0_ ;_ * &quot;-&quot;??_ ;_ @_ "/>
  </numFmts>
  <fonts count="16">
    <font>
      <sz val="11"/>
      <color indexed="8"/>
      <name val="Aptos Narrow"/>
      <family val="2"/>
      <scheme val="minor"/>
    </font>
    <font>
      <b/>
      <sz val="10"/>
      <name val="Arial"/>
      <family val="2"/>
    </font>
    <font>
      <sz val="11"/>
      <color indexed="8"/>
      <name val="Aptos Narrow"/>
      <family val="2"/>
      <scheme val="minor"/>
    </font>
    <font>
      <sz val="10"/>
      <color rgb="FFA0A0A0"/>
      <name val="Arial"/>
      <family val="2"/>
    </font>
    <font>
      <b/>
      <sz val="16"/>
      <color indexed="8"/>
      <name val="Aptos Narrow"/>
      <family val="2"/>
      <scheme val="minor"/>
    </font>
    <font>
      <b/>
      <sz val="11"/>
      <color indexed="8"/>
      <name val="Aptos Narrow"/>
      <family val="2"/>
      <scheme val="minor"/>
    </font>
    <font>
      <sz val="9"/>
      <color indexed="81"/>
      <name val="Tahoma"/>
      <family val="2"/>
    </font>
    <font>
      <b/>
      <sz val="9"/>
      <color indexed="81"/>
      <name val="Tahoma"/>
      <family val="2"/>
    </font>
    <font>
      <b/>
      <sz val="14"/>
      <color indexed="8"/>
      <name val="Aptos Narrow"/>
      <family val="2"/>
      <scheme val="minor"/>
    </font>
    <font>
      <b/>
      <sz val="11"/>
      <color theme="0"/>
      <name val="Aptos Narrow"/>
      <family val="2"/>
      <scheme val="minor"/>
    </font>
    <font>
      <b/>
      <sz val="10"/>
      <name val="Arial"/>
    </font>
    <font>
      <b/>
      <sz val="11"/>
      <color rgb="FFFF0000"/>
      <name val="Aptos Narrow"/>
      <family val="2"/>
      <scheme val="minor"/>
    </font>
    <font>
      <b/>
      <sz val="14"/>
      <color theme="0"/>
      <name val="Aptos Narrow"/>
      <family val="2"/>
      <scheme val="minor"/>
    </font>
    <font>
      <b/>
      <sz val="11"/>
      <color theme="1"/>
      <name val="Aptos Narrow"/>
      <family val="2"/>
      <scheme val="minor"/>
    </font>
    <font>
      <b/>
      <sz val="40"/>
      <color rgb="FFFF0000"/>
      <name val="Aptos Narrow"/>
      <family val="2"/>
      <scheme val="minor"/>
    </font>
    <font>
      <sz val="11"/>
      <color rgb="FF000000"/>
      <name val="Aptos Narrow"/>
      <family val="2"/>
      <scheme val="minor"/>
    </font>
  </fonts>
  <fills count="24">
    <fill>
      <patternFill patternType="none"/>
    </fill>
    <fill>
      <patternFill patternType="gray125"/>
    </fill>
    <fill>
      <patternFill patternType="none">
        <fgColor rgb="FFDCDCDC"/>
      </patternFill>
    </fill>
    <fill>
      <patternFill patternType="solid">
        <fgColor rgb="FFDCDCDC"/>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DCDCDC"/>
        <bgColor rgb="FF000000"/>
      </patternFill>
    </fill>
    <fill>
      <patternFill patternType="solid">
        <fgColor theme="0" tint="-0.249977111117893"/>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tint="-9.9978637043366805E-2"/>
        <bgColor rgb="FFDCDCDC"/>
      </patternFill>
    </fill>
    <fill>
      <patternFill patternType="solid">
        <fgColor theme="2" tint="-0.499984740745262"/>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5" tint="-0.249977111117893"/>
        <bgColor indexed="64"/>
      </patternFill>
    </fill>
    <fill>
      <patternFill patternType="solid">
        <fgColor rgb="FFCC9900"/>
        <bgColor indexed="64"/>
      </patternFill>
    </fill>
    <fill>
      <patternFill patternType="solid">
        <fgColor rgb="FFFF0000"/>
        <bgColor indexed="64"/>
      </patternFill>
    </fill>
    <fill>
      <patternFill patternType="solid">
        <fgColor theme="7" tint="0.79998168889431442"/>
        <bgColor indexed="64"/>
      </patternFill>
    </fill>
  </fills>
  <borders count="16">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bottom/>
      <diagonal/>
    </border>
    <border>
      <left style="thin">
        <color auto="1"/>
      </left>
      <right/>
      <top/>
      <bottom style="thin">
        <color auto="1"/>
      </bottom>
      <diagonal/>
    </border>
    <border>
      <left style="hair">
        <color theme="0"/>
      </left>
      <right style="hair">
        <color theme="0"/>
      </right>
      <top style="hair">
        <color theme="0"/>
      </top>
      <bottom style="hair">
        <color theme="0"/>
      </bottom>
      <diagonal/>
    </border>
    <border>
      <left/>
      <right style="thin">
        <color auto="1"/>
      </right>
      <top/>
      <bottom style="thin">
        <color indexed="64"/>
      </bottom>
      <diagonal/>
    </border>
    <border>
      <left style="hair">
        <color theme="0"/>
      </left>
      <right/>
      <top style="hair">
        <color theme="0"/>
      </top>
      <bottom/>
      <diagonal/>
    </border>
    <border>
      <left/>
      <right/>
      <top style="hair">
        <color theme="0"/>
      </top>
      <bottom/>
      <diagonal/>
    </border>
    <border>
      <left/>
      <right style="hair">
        <color theme="0"/>
      </right>
      <top style="hair">
        <color theme="0"/>
      </top>
      <bottom/>
      <diagonal/>
    </border>
    <border>
      <left style="hair">
        <color theme="0"/>
      </left>
      <right/>
      <top/>
      <bottom/>
      <diagonal/>
    </border>
    <border>
      <left/>
      <right style="hair">
        <color theme="0"/>
      </right>
      <top/>
      <bottom/>
      <diagonal/>
    </border>
    <border>
      <left style="hair">
        <color theme="0"/>
      </left>
      <right/>
      <top/>
      <bottom style="hair">
        <color theme="0"/>
      </bottom>
      <diagonal/>
    </border>
    <border>
      <left/>
      <right/>
      <top/>
      <bottom style="hair">
        <color theme="0"/>
      </bottom>
      <diagonal/>
    </border>
    <border>
      <left/>
      <right style="hair">
        <color theme="0"/>
      </right>
      <top/>
      <bottom style="hair">
        <color theme="0"/>
      </bottom>
      <diagonal/>
    </border>
  </borders>
  <cellStyleXfs count="6">
    <xf numFmtId="0" fontId="0" fillId="0" borderId="0"/>
    <xf numFmtId="0" fontId="2" fillId="2" borderId="0"/>
    <xf numFmtId="0" fontId="2" fillId="2" borderId="0"/>
    <xf numFmtId="9" fontId="2" fillId="0" borderId="0" applyFont="0" applyFill="0" applyBorder="0" applyAlignment="0" applyProtection="0"/>
    <xf numFmtId="9" fontId="2" fillId="2" borderId="0" applyFont="0" applyFill="0" applyBorder="0" applyAlignment="0" applyProtection="0"/>
    <xf numFmtId="43" fontId="2" fillId="0" borderId="0" applyFont="0" applyFill="0" applyBorder="0" applyAlignment="0" applyProtection="0"/>
  </cellStyleXfs>
  <cellXfs count="77">
    <xf numFmtId="0" fontId="0" fillId="0" borderId="0" xfId="0"/>
    <xf numFmtId="0" fontId="1" fillId="3" borderId="1" xfId="0" applyFont="1" applyFill="1" applyBorder="1"/>
    <xf numFmtId="0" fontId="0" fillId="0" borderId="2" xfId="0" applyBorder="1"/>
    <xf numFmtId="164" fontId="0" fillId="0" borderId="2" xfId="0" applyNumberFormat="1" applyBorder="1"/>
    <xf numFmtId="165" fontId="0" fillId="0" borderId="2" xfId="0" applyNumberFormat="1" applyBorder="1"/>
    <xf numFmtId="0" fontId="1" fillId="3" borderId="1" xfId="0" applyFont="1" applyFill="1" applyBorder="1" applyAlignment="1">
      <alignment wrapText="1"/>
    </xf>
    <xf numFmtId="0" fontId="2" fillId="2" borderId="2" xfId="1" applyBorder="1"/>
    <xf numFmtId="0" fontId="2" fillId="2" borderId="2" xfId="2" applyBorder="1"/>
    <xf numFmtId="0" fontId="1" fillId="5" borderId="1" xfId="0" applyFont="1" applyFill="1" applyBorder="1" applyAlignment="1">
      <alignment wrapText="1"/>
    </xf>
    <xf numFmtId="0" fontId="1" fillId="7" borderId="1" xfId="0" applyFont="1" applyFill="1" applyBorder="1" applyAlignment="1">
      <alignment wrapText="1"/>
    </xf>
    <xf numFmtId="0" fontId="1" fillId="10" borderId="1" xfId="0" applyFont="1" applyFill="1" applyBorder="1" applyAlignment="1">
      <alignment wrapText="1"/>
    </xf>
    <xf numFmtId="164" fontId="3" fillId="0" borderId="2" xfId="0" applyNumberFormat="1" applyFont="1" applyBorder="1"/>
    <xf numFmtId="165" fontId="3" fillId="0" borderId="2" xfId="0" applyNumberFormat="1" applyFont="1" applyBorder="1"/>
    <xf numFmtId="9" fontId="0" fillId="0" borderId="0" xfId="3" applyFont="1"/>
    <xf numFmtId="166" fontId="0" fillId="0" borderId="2" xfId="3" applyNumberFormat="1" applyFont="1" applyBorder="1"/>
    <xf numFmtId="0" fontId="4" fillId="0" borderId="3" xfId="0" applyFont="1" applyBorder="1"/>
    <xf numFmtId="0" fontId="0" fillId="0" borderId="3" xfId="0" applyBorder="1"/>
    <xf numFmtId="0" fontId="1" fillId="3" borderId="0" xfId="0" applyFont="1" applyFill="1"/>
    <xf numFmtId="0" fontId="0" fillId="0" borderId="0" xfId="0" applyAlignment="1">
      <alignment wrapText="1"/>
    </xf>
    <xf numFmtId="0" fontId="1" fillId="8" borderId="1" xfId="2" applyFont="1" applyFill="1" applyBorder="1" applyAlignment="1">
      <alignment wrapText="1"/>
    </xf>
    <xf numFmtId="0" fontId="5" fillId="0" borderId="0" xfId="0" applyFont="1"/>
    <xf numFmtId="0" fontId="1" fillId="12" borderId="0" xfId="0" applyFont="1" applyFill="1" applyAlignment="1">
      <alignment horizontal="center" wrapText="1"/>
    </xf>
    <xf numFmtId="1" fontId="0" fillId="0" borderId="0" xfId="0" applyNumberFormat="1"/>
    <xf numFmtId="49" fontId="1" fillId="3" borderId="0" xfId="0" applyNumberFormat="1" applyFont="1" applyFill="1"/>
    <xf numFmtId="0" fontId="2" fillId="2" borderId="0" xfId="1" applyAlignment="1">
      <alignment wrapText="1"/>
    </xf>
    <xf numFmtId="9" fontId="2" fillId="2" borderId="0" xfId="1" applyNumberFormat="1" applyAlignment="1">
      <alignment wrapText="1"/>
    </xf>
    <xf numFmtId="166" fontId="0" fillId="2" borderId="0" xfId="4" applyNumberFormat="1" applyFont="1"/>
    <xf numFmtId="0" fontId="8" fillId="14" borderId="3" xfId="0" applyFont="1" applyFill="1" applyBorder="1"/>
    <xf numFmtId="0" fontId="5" fillId="15" borderId="0" xfId="0" applyFont="1" applyFill="1"/>
    <xf numFmtId="0" fontId="0" fillId="15" borderId="3" xfId="0" applyFill="1" applyBorder="1"/>
    <xf numFmtId="0" fontId="0" fillId="15" borderId="0" xfId="0" applyFill="1"/>
    <xf numFmtId="0" fontId="2" fillId="16" borderId="0" xfId="1" applyFill="1"/>
    <xf numFmtId="0" fontId="2" fillId="16" borderId="3" xfId="1" applyFill="1" applyBorder="1"/>
    <xf numFmtId="0" fontId="2" fillId="2" borderId="3" xfId="1" applyBorder="1"/>
    <xf numFmtId="0" fontId="1" fillId="12" borderId="4" xfId="0" applyFont="1" applyFill="1" applyBorder="1" applyAlignment="1">
      <alignment horizontal="center" wrapText="1"/>
    </xf>
    <xf numFmtId="9" fontId="1" fillId="3" borderId="1" xfId="3" applyFont="1" applyFill="1" applyBorder="1" applyAlignment="1">
      <alignment wrapText="1"/>
    </xf>
    <xf numFmtId="0" fontId="1" fillId="4" borderId="1" xfId="1" applyFont="1" applyFill="1" applyBorder="1" applyAlignment="1">
      <alignment wrapText="1"/>
    </xf>
    <xf numFmtId="0" fontId="2" fillId="2" borderId="2" xfId="1" applyBorder="1" applyAlignment="1">
      <alignment wrapText="1"/>
    </xf>
    <xf numFmtId="0" fontId="1" fillId="9" borderId="1" xfId="0" applyFont="1" applyFill="1" applyBorder="1" applyAlignment="1">
      <alignment wrapText="1"/>
    </xf>
    <xf numFmtId="0" fontId="10" fillId="12" borderId="0" xfId="0" applyFont="1" applyFill="1" applyAlignment="1">
      <alignment horizontal="center" wrapText="1"/>
    </xf>
    <xf numFmtId="0" fontId="11" fillId="0" borderId="0" xfId="0" applyFont="1"/>
    <xf numFmtId="0" fontId="8" fillId="14" borderId="0" xfId="0" applyFont="1" applyFill="1"/>
    <xf numFmtId="0" fontId="2" fillId="2" borderId="0" xfId="1"/>
    <xf numFmtId="167" fontId="0" fillId="0" borderId="4" xfId="5" applyNumberFormat="1" applyFont="1" applyBorder="1"/>
    <xf numFmtId="167" fontId="0" fillId="0" borderId="0" xfId="5" applyNumberFormat="1" applyFont="1"/>
    <xf numFmtId="0" fontId="9" fillId="20" borderId="3" xfId="0" applyFont="1" applyFill="1" applyBorder="1" applyAlignment="1">
      <alignment horizontal="center"/>
    </xf>
    <xf numFmtId="0" fontId="5" fillId="19" borderId="3" xfId="0" applyFont="1" applyFill="1" applyBorder="1" applyAlignment="1">
      <alignment horizontal="center"/>
    </xf>
    <xf numFmtId="0" fontId="0" fillId="6" borderId="0" xfId="0" applyFill="1"/>
    <xf numFmtId="0" fontId="9" fillId="22" borderId="0" xfId="0" applyFont="1" applyFill="1"/>
    <xf numFmtId="0" fontId="12" fillId="22" borderId="0" xfId="0" applyFont="1" applyFill="1"/>
    <xf numFmtId="0" fontId="0" fillId="7" borderId="0" xfId="0" applyFill="1"/>
    <xf numFmtId="0" fontId="4" fillId="0" borderId="0" xfId="0" applyFont="1"/>
    <xf numFmtId="0" fontId="0" fillId="23" borderId="0" xfId="0" applyFill="1"/>
    <xf numFmtId="0" fontId="0" fillId="0" borderId="6" xfId="0" applyBorder="1"/>
    <xf numFmtId="0" fontId="14" fillId="0" borderId="0" xfId="0" applyFont="1"/>
    <xf numFmtId="0" fontId="5" fillId="0" borderId="6" xfId="0" applyFont="1" applyBorder="1"/>
    <xf numFmtId="0" fontId="15" fillId="0" borderId="6" xfId="0" applyFont="1" applyBorder="1"/>
    <xf numFmtId="9" fontId="0" fillId="0" borderId="4" xfId="3" applyFont="1" applyBorder="1"/>
    <xf numFmtId="0" fontId="0" fillId="0" borderId="4" xfId="0" applyBorder="1"/>
    <xf numFmtId="0" fontId="0" fillId="0" borderId="4" xfId="0" applyBorder="1" applyAlignment="1">
      <alignment wrapText="1"/>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5" fillId="13" borderId="3" xfId="0" applyFont="1" applyFill="1" applyBorder="1" applyAlignment="1">
      <alignment horizontal="center"/>
    </xf>
    <xf numFmtId="0" fontId="5" fillId="13" borderId="5" xfId="0" applyFont="1" applyFill="1" applyBorder="1" applyAlignment="1">
      <alignment horizontal="center"/>
    </xf>
    <xf numFmtId="0" fontId="9" fillId="21" borderId="3" xfId="0" applyFont="1" applyFill="1" applyBorder="1" applyAlignment="1">
      <alignment horizontal="center" wrapText="1"/>
    </xf>
    <xf numFmtId="0" fontId="9" fillId="18" borderId="5" xfId="0" applyFont="1" applyFill="1" applyBorder="1" applyAlignment="1">
      <alignment horizontal="center"/>
    </xf>
    <xf numFmtId="0" fontId="9" fillId="18" borderId="3" xfId="0" applyFont="1" applyFill="1" applyBorder="1" applyAlignment="1">
      <alignment horizontal="center"/>
    </xf>
    <xf numFmtId="0" fontId="9" fillId="17" borderId="3" xfId="0" applyFont="1" applyFill="1" applyBorder="1" applyAlignment="1">
      <alignment horizontal="center"/>
    </xf>
    <xf numFmtId="0" fontId="13" fillId="11" borderId="3" xfId="0" applyFont="1" applyFill="1" applyBorder="1" applyAlignment="1">
      <alignment horizontal="center"/>
    </xf>
    <xf numFmtId="0" fontId="13" fillId="11" borderId="7" xfId="0" applyFont="1" applyFill="1" applyBorder="1" applyAlignment="1">
      <alignment horizontal="center"/>
    </xf>
  </cellXfs>
  <cellStyles count="6">
    <cellStyle name="Komma" xfId="5" builtinId="3"/>
    <cellStyle name="Procent" xfId="3" builtinId="5"/>
    <cellStyle name="Procent 2" xfId="4" xr:uid="{3E0C4C37-463A-4A76-90D9-C9BBE571BA83}"/>
    <cellStyle name="Standaard" xfId="0" builtinId="0"/>
    <cellStyle name="Standaard 2" xfId="1" xr:uid="{7B01E0A4-2133-4EC8-8B61-87C2CCFF59F2}"/>
    <cellStyle name="Standaard 3" xfId="2" xr:uid="{BA021393-DD3F-4D67-AE04-29A4C1AFEC41}"/>
  </cellStyles>
  <dxfs count="0"/>
  <tableStyles count="0" defaultTableStyle="TableStyleMedium2"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3.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sz="3000" b="1"/>
              <a:t>Alle</a:t>
            </a:r>
            <a:r>
              <a:rPr lang="nl-BE" sz="3000" b="1" baseline="0"/>
              <a:t> steden en gemeenten - Verdeling doelgroepen (%)</a:t>
            </a:r>
            <a:endParaRPr lang="nl-BE" sz="30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barChart>
        <c:barDir val="col"/>
        <c:grouping val="stacked"/>
        <c:varyColors val="0"/>
        <c:ser>
          <c:idx val="2"/>
          <c:order val="0"/>
          <c:tx>
            <c:strRef>
              <c:f>'0_OpenDataTabel'!$BJ$2</c:f>
              <c:strCache>
                <c:ptCount val="1"/>
                <c:pt idx="0">
                  <c:v>ASTER-Woonmaatschap [%]</c:v>
                </c:pt>
              </c:strCache>
            </c:strRef>
          </c:tx>
          <c:spPr>
            <a:solidFill>
              <a:srgbClr val="00B050"/>
            </a:solidFill>
            <a:ln>
              <a:solidFill>
                <a:schemeClr val="bg2">
                  <a:lumMod val="90000"/>
                </a:schemeClr>
              </a:solidFill>
            </a:ln>
            <a:effectLst/>
          </c:spPr>
          <c:invertIfNegative val="0"/>
          <c:cat>
            <c:strRef>
              <c:f>'0_OpenDataTabel'!$A$3:$A$286</c:f>
              <c:strCache>
                <c:ptCount val="284"/>
                <c:pt idx="0">
                  <c:v>Mesen</c:v>
                </c:pt>
                <c:pt idx="1">
                  <c:v>Linkebeek</c:v>
                </c:pt>
                <c:pt idx="2">
                  <c:v>Spiere-Helkijn</c:v>
                </c:pt>
                <c:pt idx="3">
                  <c:v>Sint-Genesius-Rode</c:v>
                </c:pt>
                <c:pt idx="4">
                  <c:v>Kraainem</c:v>
                </c:pt>
                <c:pt idx="5">
                  <c:v>Beersel</c:v>
                </c:pt>
                <c:pt idx="6">
                  <c:v>Ronse</c:v>
                </c:pt>
                <c:pt idx="7">
                  <c:v>Overijse</c:v>
                </c:pt>
                <c:pt idx="8">
                  <c:v>Drogenbos</c:v>
                </c:pt>
                <c:pt idx="9">
                  <c:v>Sint-Pieters-Leeuw</c:v>
                </c:pt>
                <c:pt idx="10">
                  <c:v>Wezembeek-Oppem</c:v>
                </c:pt>
                <c:pt idx="11">
                  <c:v>Machelen</c:v>
                </c:pt>
                <c:pt idx="12">
                  <c:v>Vilvoorde</c:v>
                </c:pt>
                <c:pt idx="13">
                  <c:v>Voeren</c:v>
                </c:pt>
                <c:pt idx="14">
                  <c:v>Menen</c:v>
                </c:pt>
                <c:pt idx="15">
                  <c:v>Hoeilaart</c:v>
                </c:pt>
                <c:pt idx="16">
                  <c:v>Tervuren</c:v>
                </c:pt>
                <c:pt idx="17">
                  <c:v>Alveringem</c:v>
                </c:pt>
                <c:pt idx="18">
                  <c:v>Sint-Martens-Latem</c:v>
                </c:pt>
                <c:pt idx="19">
                  <c:v>Wemmel</c:v>
                </c:pt>
                <c:pt idx="20">
                  <c:v>Bever</c:v>
                </c:pt>
                <c:pt idx="21">
                  <c:v>Gingelom</c:v>
                </c:pt>
                <c:pt idx="22">
                  <c:v>Zelzate</c:v>
                </c:pt>
                <c:pt idx="23">
                  <c:v>Geraardsbergen</c:v>
                </c:pt>
                <c:pt idx="24">
                  <c:v>Linter</c:v>
                </c:pt>
                <c:pt idx="25">
                  <c:v>Landen</c:v>
                </c:pt>
                <c:pt idx="26">
                  <c:v>Zaventem</c:v>
                </c:pt>
                <c:pt idx="27">
                  <c:v>Tienen</c:v>
                </c:pt>
                <c:pt idx="28">
                  <c:v>Steenokkerzeel</c:v>
                </c:pt>
                <c:pt idx="29">
                  <c:v>Baarle-Hertog</c:v>
                </c:pt>
                <c:pt idx="30">
                  <c:v>Heuvelland</c:v>
                </c:pt>
                <c:pt idx="31">
                  <c:v>Zele</c:v>
                </c:pt>
                <c:pt idx="32">
                  <c:v>Pajottegem</c:v>
                </c:pt>
                <c:pt idx="33">
                  <c:v>Geetbets</c:v>
                </c:pt>
                <c:pt idx="34">
                  <c:v>Niel</c:v>
                </c:pt>
                <c:pt idx="35">
                  <c:v>Kluisbergen</c:v>
                </c:pt>
                <c:pt idx="36">
                  <c:v>Willebroek</c:v>
                </c:pt>
                <c:pt idx="37">
                  <c:v>Maarkedal</c:v>
                </c:pt>
                <c:pt idx="38">
                  <c:v>Mechelen</c:v>
                </c:pt>
                <c:pt idx="39">
                  <c:v>Scherpenheuvel-Zichem</c:v>
                </c:pt>
                <c:pt idx="40">
                  <c:v>Huldenberg</c:v>
                </c:pt>
                <c:pt idx="41">
                  <c:v>Hemiksem</c:v>
                </c:pt>
                <c:pt idx="42">
                  <c:v>Affligem</c:v>
                </c:pt>
                <c:pt idx="43">
                  <c:v>Lede</c:v>
                </c:pt>
                <c:pt idx="44">
                  <c:v>Houthulst</c:v>
                </c:pt>
                <c:pt idx="45">
                  <c:v>Wervik</c:v>
                </c:pt>
                <c:pt idx="46">
                  <c:v>Hamme</c:v>
                </c:pt>
                <c:pt idx="47">
                  <c:v>Brugge</c:v>
                </c:pt>
                <c:pt idx="48">
                  <c:v>Ternat</c:v>
                </c:pt>
                <c:pt idx="49">
                  <c:v>Sint-Laureins</c:v>
                </c:pt>
                <c:pt idx="50">
                  <c:v>Gent</c:v>
                </c:pt>
                <c:pt idx="51">
                  <c:v>Hoegaarden</c:v>
                </c:pt>
                <c:pt idx="52">
                  <c:v>Liedekerke</c:v>
                </c:pt>
                <c:pt idx="53">
                  <c:v>Zoutleeuw</c:v>
                </c:pt>
                <c:pt idx="54">
                  <c:v>Denderleeuw</c:v>
                </c:pt>
                <c:pt idx="55">
                  <c:v>Vleteren</c:v>
                </c:pt>
                <c:pt idx="56">
                  <c:v>Roosdaal</c:v>
                </c:pt>
                <c:pt idx="57">
                  <c:v>Halle</c:v>
                </c:pt>
                <c:pt idx="58">
                  <c:v>Schilde</c:v>
                </c:pt>
                <c:pt idx="59">
                  <c:v>Aarschot</c:v>
                </c:pt>
                <c:pt idx="60">
                  <c:v>Bekkevoort</c:v>
                </c:pt>
                <c:pt idx="61">
                  <c:v>Zuienkerke</c:v>
                </c:pt>
                <c:pt idx="62">
                  <c:v>Wortegem-Petegem</c:v>
                </c:pt>
                <c:pt idx="63">
                  <c:v>Brakel</c:v>
                </c:pt>
                <c:pt idx="64">
                  <c:v>Dilbeek</c:v>
                </c:pt>
                <c:pt idx="65">
                  <c:v>Eeklo</c:v>
                </c:pt>
                <c:pt idx="66">
                  <c:v>Berlare</c:v>
                </c:pt>
                <c:pt idx="67">
                  <c:v>Izegem</c:v>
                </c:pt>
                <c:pt idx="68">
                  <c:v>Lo-Reninge</c:v>
                </c:pt>
                <c:pt idx="69">
                  <c:v>Grimbergen</c:v>
                </c:pt>
                <c:pt idx="70">
                  <c:v>Kortemark</c:v>
                </c:pt>
                <c:pt idx="71">
                  <c:v>Keerbergen</c:v>
                </c:pt>
                <c:pt idx="72">
                  <c:v>Wichelen</c:v>
                </c:pt>
                <c:pt idx="73">
                  <c:v>Meise</c:v>
                </c:pt>
                <c:pt idx="74">
                  <c:v>Koekelare</c:v>
                </c:pt>
                <c:pt idx="75">
                  <c:v>Kortrijk</c:v>
                </c:pt>
                <c:pt idx="76">
                  <c:v>Ichtegem</c:v>
                </c:pt>
                <c:pt idx="77">
                  <c:v>Aalst</c:v>
                </c:pt>
                <c:pt idx="78">
                  <c:v>Sint-Truiden</c:v>
                </c:pt>
                <c:pt idx="79">
                  <c:v>Wetteren</c:v>
                </c:pt>
                <c:pt idx="80">
                  <c:v>Ninove</c:v>
                </c:pt>
                <c:pt idx="81">
                  <c:v>Damme</c:v>
                </c:pt>
                <c:pt idx="82">
                  <c:v>Boom</c:v>
                </c:pt>
                <c:pt idx="83">
                  <c:v>Kortenaken</c:v>
                </c:pt>
                <c:pt idx="84">
                  <c:v>Assenede</c:v>
                </c:pt>
                <c:pt idx="85">
                  <c:v>Heers</c:v>
                </c:pt>
                <c:pt idx="86">
                  <c:v>Waasmunster</c:v>
                </c:pt>
                <c:pt idx="87">
                  <c:v>Lebbeke</c:v>
                </c:pt>
                <c:pt idx="88">
                  <c:v>Herenthout</c:v>
                </c:pt>
                <c:pt idx="89">
                  <c:v>Avelgem</c:v>
                </c:pt>
                <c:pt idx="90">
                  <c:v>Tongeren-Borgloon</c:v>
                </c:pt>
                <c:pt idx="91">
                  <c:v>Haaltert</c:v>
                </c:pt>
                <c:pt idx="92">
                  <c:v>Tremelo</c:v>
                </c:pt>
                <c:pt idx="93">
                  <c:v>Poperinge</c:v>
                </c:pt>
                <c:pt idx="94">
                  <c:v>Laarne</c:v>
                </c:pt>
                <c:pt idx="95">
                  <c:v>Kapelle-op-den-Bos</c:v>
                </c:pt>
                <c:pt idx="96">
                  <c:v>Kampenhout</c:v>
                </c:pt>
                <c:pt idx="97">
                  <c:v>Dentergem</c:v>
                </c:pt>
                <c:pt idx="98">
                  <c:v>Ieper</c:v>
                </c:pt>
                <c:pt idx="99">
                  <c:v>Zemst</c:v>
                </c:pt>
                <c:pt idx="100">
                  <c:v>Pepingen</c:v>
                </c:pt>
                <c:pt idx="101">
                  <c:v>Dendermonde</c:v>
                </c:pt>
                <c:pt idx="102">
                  <c:v>Riemst</c:v>
                </c:pt>
                <c:pt idx="103">
                  <c:v>Bonheiden</c:v>
                </c:pt>
                <c:pt idx="104">
                  <c:v>Diksmuide</c:v>
                </c:pt>
                <c:pt idx="105">
                  <c:v>Tielt</c:v>
                </c:pt>
                <c:pt idx="106">
                  <c:v>Antwerpen</c:v>
                </c:pt>
                <c:pt idx="107">
                  <c:v>Rumst</c:v>
                </c:pt>
                <c:pt idx="108">
                  <c:v>Schoten</c:v>
                </c:pt>
                <c:pt idx="109">
                  <c:v>Staden</c:v>
                </c:pt>
                <c:pt idx="110">
                  <c:v>Lierde</c:v>
                </c:pt>
                <c:pt idx="111">
                  <c:v>Kruisem</c:v>
                </c:pt>
                <c:pt idx="112">
                  <c:v>Grobbendonk</c:v>
                </c:pt>
                <c:pt idx="113">
                  <c:v>Essen</c:v>
                </c:pt>
                <c:pt idx="114">
                  <c:v>Mortsel</c:v>
                </c:pt>
                <c:pt idx="115">
                  <c:v>Moorslede</c:v>
                </c:pt>
                <c:pt idx="116">
                  <c:v>Herselt</c:v>
                </c:pt>
                <c:pt idx="117">
                  <c:v>Maldegem</c:v>
                </c:pt>
                <c:pt idx="118">
                  <c:v>Wielsbeke</c:v>
                </c:pt>
                <c:pt idx="119">
                  <c:v>Asse</c:v>
                </c:pt>
                <c:pt idx="120">
                  <c:v>Langemark-Poelkapelle</c:v>
                </c:pt>
                <c:pt idx="121">
                  <c:v>Destelbergen</c:v>
                </c:pt>
                <c:pt idx="122">
                  <c:v>Bertem</c:v>
                </c:pt>
                <c:pt idx="123">
                  <c:v>Kortenberg</c:v>
                </c:pt>
                <c:pt idx="124">
                  <c:v>Nijlen</c:v>
                </c:pt>
                <c:pt idx="125">
                  <c:v>Lier</c:v>
                </c:pt>
                <c:pt idx="126">
                  <c:v>Erpe-Mere</c:v>
                </c:pt>
                <c:pt idx="127">
                  <c:v>Hulshout</c:v>
                </c:pt>
                <c:pt idx="128">
                  <c:v>Berlaar</c:v>
                </c:pt>
                <c:pt idx="129">
                  <c:v>Zwalm</c:v>
                </c:pt>
                <c:pt idx="130">
                  <c:v>Lokeren</c:v>
                </c:pt>
                <c:pt idx="131">
                  <c:v>Ledegem</c:v>
                </c:pt>
                <c:pt idx="132">
                  <c:v>Ardooie</c:v>
                </c:pt>
                <c:pt idx="133">
                  <c:v>Oosterzele</c:v>
                </c:pt>
                <c:pt idx="134">
                  <c:v>Leopoldsburg</c:v>
                </c:pt>
                <c:pt idx="135">
                  <c:v>Lennik</c:v>
                </c:pt>
                <c:pt idx="136">
                  <c:v>Harelbeke</c:v>
                </c:pt>
                <c:pt idx="137">
                  <c:v>Kapellen</c:v>
                </c:pt>
                <c:pt idx="138">
                  <c:v>Oudenaarde</c:v>
                </c:pt>
                <c:pt idx="139">
                  <c:v>Gistel</c:v>
                </c:pt>
                <c:pt idx="140">
                  <c:v>Ingelmunster</c:v>
                </c:pt>
                <c:pt idx="141">
                  <c:v>Heist-op-den-Berg</c:v>
                </c:pt>
                <c:pt idx="142">
                  <c:v>Duffel</c:v>
                </c:pt>
                <c:pt idx="143">
                  <c:v>Sint-Lievens-Houtem</c:v>
                </c:pt>
                <c:pt idx="144">
                  <c:v>Lievegem</c:v>
                </c:pt>
                <c:pt idx="145">
                  <c:v>Halen</c:v>
                </c:pt>
                <c:pt idx="146">
                  <c:v>Tielt-Winge</c:v>
                </c:pt>
                <c:pt idx="147">
                  <c:v>Putte</c:v>
                </c:pt>
                <c:pt idx="148">
                  <c:v>Londerzeel</c:v>
                </c:pt>
                <c:pt idx="149">
                  <c:v>Sint-Katelijne-Waver</c:v>
                </c:pt>
                <c:pt idx="150">
                  <c:v>Glabbeek</c:v>
                </c:pt>
                <c:pt idx="151">
                  <c:v>Maasmechelen</c:v>
                </c:pt>
                <c:pt idx="152">
                  <c:v>Zulte</c:v>
                </c:pt>
                <c:pt idx="153">
                  <c:v>Zottegem</c:v>
                </c:pt>
                <c:pt idx="154">
                  <c:v>Sint-Gillis-Waas</c:v>
                </c:pt>
                <c:pt idx="155">
                  <c:v>Boortmeerbeek</c:v>
                </c:pt>
                <c:pt idx="156">
                  <c:v>Sint-Niklaas</c:v>
                </c:pt>
                <c:pt idx="157">
                  <c:v>Buggenhout</c:v>
                </c:pt>
                <c:pt idx="158">
                  <c:v>Boutersem</c:v>
                </c:pt>
                <c:pt idx="159">
                  <c:v>Turnhout</c:v>
                </c:pt>
                <c:pt idx="160">
                  <c:v>Anzegem</c:v>
                </c:pt>
                <c:pt idx="161">
                  <c:v>Roeselare</c:v>
                </c:pt>
                <c:pt idx="162">
                  <c:v>Evergem</c:v>
                </c:pt>
                <c:pt idx="163">
                  <c:v>Houthalen-Helchteren</c:v>
                </c:pt>
                <c:pt idx="164">
                  <c:v>Veurne</c:v>
                </c:pt>
                <c:pt idx="165">
                  <c:v>Olen</c:v>
                </c:pt>
                <c:pt idx="166">
                  <c:v>Lochristi</c:v>
                </c:pt>
                <c:pt idx="167">
                  <c:v>Diest</c:v>
                </c:pt>
                <c:pt idx="168">
                  <c:v>Rijkevorsel</c:v>
                </c:pt>
                <c:pt idx="169">
                  <c:v>Herentals</c:v>
                </c:pt>
                <c:pt idx="170">
                  <c:v>Beringen</c:v>
                </c:pt>
                <c:pt idx="171">
                  <c:v>Brasschaat</c:v>
                </c:pt>
                <c:pt idx="172">
                  <c:v>Stekene</c:v>
                </c:pt>
                <c:pt idx="173">
                  <c:v>Merelbeke-Melle</c:v>
                </c:pt>
                <c:pt idx="174">
                  <c:v>Kaprijke</c:v>
                </c:pt>
                <c:pt idx="175">
                  <c:v>Nieuwerkerken</c:v>
                </c:pt>
                <c:pt idx="176">
                  <c:v>Deerlijk</c:v>
                </c:pt>
                <c:pt idx="177">
                  <c:v>Herzele</c:v>
                </c:pt>
                <c:pt idx="178">
                  <c:v>Zonnebeke</c:v>
                </c:pt>
                <c:pt idx="179">
                  <c:v>Wevelgem</c:v>
                </c:pt>
                <c:pt idx="180">
                  <c:v>Vorselaar</c:v>
                </c:pt>
                <c:pt idx="181">
                  <c:v>Kuurne</c:v>
                </c:pt>
                <c:pt idx="182">
                  <c:v>Genk</c:v>
                </c:pt>
                <c:pt idx="183">
                  <c:v>Kalmthout</c:v>
                </c:pt>
                <c:pt idx="184">
                  <c:v>Begijnendijk</c:v>
                </c:pt>
                <c:pt idx="185">
                  <c:v>Aalter</c:v>
                </c:pt>
                <c:pt idx="186">
                  <c:v>Dilsen-Stokkem</c:v>
                </c:pt>
                <c:pt idx="187">
                  <c:v>Schelle</c:v>
                </c:pt>
                <c:pt idx="188">
                  <c:v>Oudenburg</c:v>
                </c:pt>
                <c:pt idx="189">
                  <c:v>Leuven</c:v>
                </c:pt>
                <c:pt idx="190">
                  <c:v>Zwevegem</c:v>
                </c:pt>
                <c:pt idx="191">
                  <c:v>Beveren-Kruibeke-Zwijndrecht</c:v>
                </c:pt>
                <c:pt idx="192">
                  <c:v>Lendelede</c:v>
                </c:pt>
                <c:pt idx="193">
                  <c:v>Oud-Heverlee</c:v>
                </c:pt>
                <c:pt idx="194">
                  <c:v>Arendonk</c:v>
                </c:pt>
                <c:pt idx="195">
                  <c:v>Torhout</c:v>
                </c:pt>
                <c:pt idx="196">
                  <c:v>Temse</c:v>
                </c:pt>
                <c:pt idx="197">
                  <c:v>Hooglede</c:v>
                </c:pt>
                <c:pt idx="198">
                  <c:v>Ravels</c:v>
                </c:pt>
                <c:pt idx="199">
                  <c:v>Wellen</c:v>
                </c:pt>
                <c:pt idx="200">
                  <c:v>Opwijk</c:v>
                </c:pt>
                <c:pt idx="201">
                  <c:v>Puurs-Sint-Amands</c:v>
                </c:pt>
                <c:pt idx="202">
                  <c:v>Meerhout</c:v>
                </c:pt>
                <c:pt idx="203">
                  <c:v>Heusden-Zolder</c:v>
                </c:pt>
                <c:pt idx="204">
                  <c:v>Deinze</c:v>
                </c:pt>
                <c:pt idx="205">
                  <c:v>Laakdal</c:v>
                </c:pt>
                <c:pt idx="206">
                  <c:v>Pittem</c:v>
                </c:pt>
                <c:pt idx="207">
                  <c:v>Haacht</c:v>
                </c:pt>
                <c:pt idx="208">
                  <c:v>Hove</c:v>
                </c:pt>
                <c:pt idx="209">
                  <c:v>Merchtem</c:v>
                </c:pt>
                <c:pt idx="210">
                  <c:v>Holsbeek</c:v>
                </c:pt>
                <c:pt idx="211">
                  <c:v>Dessel</c:v>
                </c:pt>
                <c:pt idx="212">
                  <c:v>Hoogstraten</c:v>
                </c:pt>
                <c:pt idx="213">
                  <c:v>Gavere</c:v>
                </c:pt>
                <c:pt idx="214">
                  <c:v>Zandhoven</c:v>
                </c:pt>
                <c:pt idx="215">
                  <c:v>Wuustwezel</c:v>
                </c:pt>
                <c:pt idx="216">
                  <c:v>Stabroek</c:v>
                </c:pt>
                <c:pt idx="217">
                  <c:v>Balen</c:v>
                </c:pt>
                <c:pt idx="218">
                  <c:v>Nazareth-De Pinte</c:v>
                </c:pt>
                <c:pt idx="219">
                  <c:v>Westerlo</c:v>
                </c:pt>
                <c:pt idx="220">
                  <c:v>Bornem</c:v>
                </c:pt>
                <c:pt idx="221">
                  <c:v>Waregem</c:v>
                </c:pt>
                <c:pt idx="222">
                  <c:v>Wingene</c:v>
                </c:pt>
                <c:pt idx="223">
                  <c:v>Rotselaar</c:v>
                </c:pt>
                <c:pt idx="224">
                  <c:v>Wijnegem</c:v>
                </c:pt>
                <c:pt idx="225">
                  <c:v>Mol</c:v>
                </c:pt>
                <c:pt idx="226">
                  <c:v>Edegem</c:v>
                </c:pt>
                <c:pt idx="227">
                  <c:v>Merksplas</c:v>
                </c:pt>
                <c:pt idx="228">
                  <c:v>Brecht</c:v>
                </c:pt>
                <c:pt idx="229">
                  <c:v>Horebeke</c:v>
                </c:pt>
                <c:pt idx="230">
                  <c:v>Oostkamp</c:v>
                </c:pt>
                <c:pt idx="231">
                  <c:v>Zedelgem</c:v>
                </c:pt>
                <c:pt idx="232">
                  <c:v>Maaseik</c:v>
                </c:pt>
                <c:pt idx="233">
                  <c:v>Hechtel-Eksel</c:v>
                </c:pt>
                <c:pt idx="234">
                  <c:v>Oostrozebeke</c:v>
                </c:pt>
                <c:pt idx="235">
                  <c:v>Lille</c:v>
                </c:pt>
                <c:pt idx="236">
                  <c:v>Lichtervelde</c:v>
                </c:pt>
                <c:pt idx="237">
                  <c:v>Herk-de-Stad</c:v>
                </c:pt>
                <c:pt idx="238">
                  <c:v>Alken</c:v>
                </c:pt>
                <c:pt idx="239">
                  <c:v>Tessenderlo-Ham</c:v>
                </c:pt>
                <c:pt idx="240">
                  <c:v>Zoersel</c:v>
                </c:pt>
                <c:pt idx="241">
                  <c:v>Herent</c:v>
                </c:pt>
                <c:pt idx="242">
                  <c:v>Kontich</c:v>
                </c:pt>
                <c:pt idx="243">
                  <c:v>Kasterlee</c:v>
                </c:pt>
                <c:pt idx="244">
                  <c:v>Ranst</c:v>
                </c:pt>
                <c:pt idx="245">
                  <c:v>Beernem</c:v>
                </c:pt>
                <c:pt idx="246">
                  <c:v>Hamont-Achel</c:v>
                </c:pt>
                <c:pt idx="247">
                  <c:v>Oud-Turnhout</c:v>
                </c:pt>
                <c:pt idx="248">
                  <c:v>Jabbeke</c:v>
                </c:pt>
                <c:pt idx="249">
                  <c:v>Beerse</c:v>
                </c:pt>
                <c:pt idx="250">
                  <c:v>Lanaken</c:v>
                </c:pt>
                <c:pt idx="251">
                  <c:v>Kinrooi</c:v>
                </c:pt>
                <c:pt idx="252">
                  <c:v>Lubbeek</c:v>
                </c:pt>
                <c:pt idx="253">
                  <c:v>Wommelgem</c:v>
                </c:pt>
                <c:pt idx="254">
                  <c:v>Vosselaar</c:v>
                </c:pt>
                <c:pt idx="255">
                  <c:v>Retie</c:v>
                </c:pt>
                <c:pt idx="256">
                  <c:v>Lommel</c:v>
                </c:pt>
                <c:pt idx="257">
                  <c:v>Lummen</c:v>
                </c:pt>
                <c:pt idx="258">
                  <c:v>Hasselt</c:v>
                </c:pt>
                <c:pt idx="259">
                  <c:v>Bilzen-Hoeselt</c:v>
                </c:pt>
                <c:pt idx="260">
                  <c:v>Aartselaar</c:v>
                </c:pt>
                <c:pt idx="261">
                  <c:v>Zutendaal</c:v>
                </c:pt>
                <c:pt idx="262">
                  <c:v>Bredene</c:v>
                </c:pt>
                <c:pt idx="263">
                  <c:v>Bierbeek</c:v>
                </c:pt>
                <c:pt idx="264">
                  <c:v>As</c:v>
                </c:pt>
                <c:pt idx="265">
                  <c:v>De Haan</c:v>
                </c:pt>
                <c:pt idx="266">
                  <c:v>Malle</c:v>
                </c:pt>
                <c:pt idx="267">
                  <c:v>Oostende</c:v>
                </c:pt>
                <c:pt idx="268">
                  <c:v>Zonhoven</c:v>
                </c:pt>
                <c:pt idx="269">
                  <c:v>Peer</c:v>
                </c:pt>
                <c:pt idx="270">
                  <c:v>Oudsbergen</c:v>
                </c:pt>
                <c:pt idx="271">
                  <c:v>Lint</c:v>
                </c:pt>
                <c:pt idx="272">
                  <c:v>Bocholt</c:v>
                </c:pt>
                <c:pt idx="273">
                  <c:v>Boechout</c:v>
                </c:pt>
                <c:pt idx="274">
                  <c:v>Diepenbeek</c:v>
                </c:pt>
                <c:pt idx="275">
                  <c:v>Geel</c:v>
                </c:pt>
                <c:pt idx="276">
                  <c:v>De Panne</c:v>
                </c:pt>
                <c:pt idx="277">
                  <c:v>Pelt</c:v>
                </c:pt>
                <c:pt idx="278">
                  <c:v>Bree</c:v>
                </c:pt>
                <c:pt idx="279">
                  <c:v>Koksijde</c:v>
                </c:pt>
                <c:pt idx="280">
                  <c:v>Knokke-Heist</c:v>
                </c:pt>
                <c:pt idx="281">
                  <c:v>Blankenberge</c:v>
                </c:pt>
                <c:pt idx="282">
                  <c:v>Middelkerke</c:v>
                </c:pt>
                <c:pt idx="283">
                  <c:v>Nieuwpoort</c:v>
                </c:pt>
              </c:strCache>
            </c:strRef>
          </c:cat>
          <c:val>
            <c:numRef>
              <c:f>'0_OpenDataTabel'!$BJ$3:$BJ$286</c:f>
              <c:numCache>
                <c:formatCode>0%</c:formatCode>
                <c:ptCount val="284"/>
                <c:pt idx="0">
                  <c:v>0.14587332053742802</c:v>
                </c:pt>
                <c:pt idx="1">
                  <c:v>5.5223193741371374E-3</c:v>
                </c:pt>
                <c:pt idx="2">
                  <c:v>0.15564598168870802</c:v>
                </c:pt>
                <c:pt idx="3">
                  <c:v>1.3137948458817585E-2</c:v>
                </c:pt>
                <c:pt idx="4">
                  <c:v>2.1724818959842001E-2</c:v>
                </c:pt>
                <c:pt idx="5">
                  <c:v>4.1500694766095414E-2</c:v>
                </c:pt>
                <c:pt idx="6">
                  <c:v>5.4972397169737966E-2</c:v>
                </c:pt>
                <c:pt idx="7">
                  <c:v>1.3880068946747709E-2</c:v>
                </c:pt>
                <c:pt idx="8">
                  <c:v>4.5400238948626048E-2</c:v>
                </c:pt>
                <c:pt idx="9">
                  <c:v>5.6294442981301027E-2</c:v>
                </c:pt>
                <c:pt idx="10">
                  <c:v>6.1617458279845959E-2</c:v>
                </c:pt>
                <c:pt idx="11">
                  <c:v>3.3023116181326931E-2</c:v>
                </c:pt>
                <c:pt idx="12">
                  <c:v>7.2573533226124393E-2</c:v>
                </c:pt>
                <c:pt idx="13">
                  <c:v>1.0218300046446818E-2</c:v>
                </c:pt>
                <c:pt idx="14">
                  <c:v>9.7150180020748156E-2</c:v>
                </c:pt>
                <c:pt idx="15">
                  <c:v>4.1972290138549306E-2</c:v>
                </c:pt>
                <c:pt idx="16">
                  <c:v>4.6677374021280867E-2</c:v>
                </c:pt>
                <c:pt idx="17">
                  <c:v>2.7373823781009408E-2</c:v>
                </c:pt>
                <c:pt idx="18">
                  <c:v>1.3719512195121951E-2</c:v>
                </c:pt>
                <c:pt idx="19">
                  <c:v>4.2339243186028047E-3</c:v>
                </c:pt>
                <c:pt idx="20">
                  <c:v>1.4583333333333334E-2</c:v>
                </c:pt>
                <c:pt idx="21">
                  <c:v>3.8075636737844094E-2</c:v>
                </c:pt>
                <c:pt idx="22">
                  <c:v>0.14230291744258225</c:v>
                </c:pt>
                <c:pt idx="23">
                  <c:v>2.6511766458147155E-2</c:v>
                </c:pt>
                <c:pt idx="24">
                  <c:v>7.521058965102286E-3</c:v>
                </c:pt>
                <c:pt idx="25">
                  <c:v>5.6021650879566981E-2</c:v>
                </c:pt>
                <c:pt idx="26">
                  <c:v>3.3624454148471615E-2</c:v>
                </c:pt>
                <c:pt idx="27">
                  <c:v>3.3855340243352863E-2</c:v>
                </c:pt>
                <c:pt idx="28">
                  <c:v>3.6534047436878346E-2</c:v>
                </c:pt>
                <c:pt idx="29">
                  <c:v>7.6433121019108277E-2</c:v>
                </c:pt>
                <c:pt idx="30">
                  <c:v>3.8281250000000003E-2</c:v>
                </c:pt>
                <c:pt idx="31">
                  <c:v>6.8468844588247577E-2</c:v>
                </c:pt>
                <c:pt idx="32">
                  <c:v>1.3677395823835143E-2</c:v>
                </c:pt>
                <c:pt idx="33">
                  <c:v>1.355206847360913E-2</c:v>
                </c:pt>
                <c:pt idx="34">
                  <c:v>4.4236760124610593E-2</c:v>
                </c:pt>
                <c:pt idx="35">
                  <c:v>3.0058878215060428E-2</c:v>
                </c:pt>
                <c:pt idx="36">
                  <c:v>0.10590551181102362</c:v>
                </c:pt>
                <c:pt idx="37">
                  <c:v>1.7167381974248927E-2</c:v>
                </c:pt>
                <c:pt idx="38">
                  <c:v>7.2753609644409134E-2</c:v>
                </c:pt>
                <c:pt idx="39">
                  <c:v>8.6610693769332749E-3</c:v>
                </c:pt>
                <c:pt idx="40">
                  <c:v>2.0403377110694183E-2</c:v>
                </c:pt>
                <c:pt idx="41">
                  <c:v>5.040322580645161E-2</c:v>
                </c:pt>
                <c:pt idx="42">
                  <c:v>1.3201901073754621E-2</c:v>
                </c:pt>
                <c:pt idx="43">
                  <c:v>2.5169087481982481E-2</c:v>
                </c:pt>
                <c:pt idx="44">
                  <c:v>2.7509133892112615E-2</c:v>
                </c:pt>
                <c:pt idx="45">
                  <c:v>0.10615296147211041</c:v>
                </c:pt>
                <c:pt idx="46">
                  <c:v>0.10790580319596299</c:v>
                </c:pt>
                <c:pt idx="47">
                  <c:v>5.9140110056237531E-2</c:v>
                </c:pt>
                <c:pt idx="48">
                  <c:v>4.3849658314350795E-2</c:v>
                </c:pt>
                <c:pt idx="49">
                  <c:v>8.6335218815123543E-3</c:v>
                </c:pt>
                <c:pt idx="50">
                  <c:v>8.9173244809861107E-2</c:v>
                </c:pt>
                <c:pt idx="51">
                  <c:v>3.1796502384737681E-3</c:v>
                </c:pt>
                <c:pt idx="52">
                  <c:v>1.4925373134328358E-2</c:v>
                </c:pt>
                <c:pt idx="53">
                  <c:v>2.4810126582278481E-2</c:v>
                </c:pt>
                <c:pt idx="54">
                  <c:v>5.0502842151289896E-2</c:v>
                </c:pt>
                <c:pt idx="55">
                  <c:v>4.7738693467336682E-2</c:v>
                </c:pt>
                <c:pt idx="56">
                  <c:v>2.5254502740798747E-2</c:v>
                </c:pt>
                <c:pt idx="57">
                  <c:v>5.6498659799232673E-2</c:v>
                </c:pt>
                <c:pt idx="58">
                  <c:v>9.2603049124788256E-3</c:v>
                </c:pt>
                <c:pt idx="59">
                  <c:v>3.336113427856547E-2</c:v>
                </c:pt>
                <c:pt idx="60">
                  <c:v>1.471091344509066E-2</c:v>
                </c:pt>
                <c:pt idx="61">
                  <c:v>2.9619181946403384E-2</c:v>
                </c:pt>
                <c:pt idx="62">
                  <c:v>1.6960886119764623E-2</c:v>
                </c:pt>
                <c:pt idx="63">
                  <c:v>1.7968307866440294E-2</c:v>
                </c:pt>
                <c:pt idx="64">
                  <c:v>3.7981215811745281E-2</c:v>
                </c:pt>
                <c:pt idx="65">
                  <c:v>6.7551911594332062E-2</c:v>
                </c:pt>
                <c:pt idx="66">
                  <c:v>5.2081901882643944E-2</c:v>
                </c:pt>
                <c:pt idx="67">
                  <c:v>3.8363533408833521E-2</c:v>
                </c:pt>
                <c:pt idx="68">
                  <c:v>0.05</c:v>
                </c:pt>
                <c:pt idx="69">
                  <c:v>2.2881880024737167E-2</c:v>
                </c:pt>
                <c:pt idx="70">
                  <c:v>3.2169746748802193E-2</c:v>
                </c:pt>
                <c:pt idx="71">
                  <c:v>8.4830339321357289E-3</c:v>
                </c:pt>
                <c:pt idx="72">
                  <c:v>2.4115755627009645E-2</c:v>
                </c:pt>
                <c:pt idx="73">
                  <c:v>2.8693597389445259E-2</c:v>
                </c:pt>
                <c:pt idx="74">
                  <c:v>2.6290630975143402E-2</c:v>
                </c:pt>
                <c:pt idx="75">
                  <c:v>6.66399639513343E-2</c:v>
                </c:pt>
                <c:pt idx="76">
                  <c:v>2.9296285110238598E-2</c:v>
                </c:pt>
                <c:pt idx="77">
                  <c:v>3.5351919561243145E-2</c:v>
                </c:pt>
                <c:pt idx="78">
                  <c:v>6.801353405580346E-2</c:v>
                </c:pt>
                <c:pt idx="79">
                  <c:v>5.1198762567672078E-2</c:v>
                </c:pt>
                <c:pt idx="80">
                  <c:v>4.9421717712572283E-2</c:v>
                </c:pt>
                <c:pt idx="81">
                  <c:v>2.657050673752135E-2</c:v>
                </c:pt>
                <c:pt idx="82">
                  <c:v>7.0697885883155259E-2</c:v>
                </c:pt>
                <c:pt idx="83">
                  <c:v>5.434782608695652E-3</c:v>
                </c:pt>
                <c:pt idx="84">
                  <c:v>2.7604242336190615E-2</c:v>
                </c:pt>
                <c:pt idx="85">
                  <c:v>1.7800746482917025E-2</c:v>
                </c:pt>
                <c:pt idx="86">
                  <c:v>5.483609874544719E-2</c:v>
                </c:pt>
                <c:pt idx="87">
                  <c:v>2.9113509977101732E-2</c:v>
                </c:pt>
                <c:pt idx="88">
                  <c:v>7.3321554770318015E-2</c:v>
                </c:pt>
                <c:pt idx="89">
                  <c:v>7.2986748216106012E-2</c:v>
                </c:pt>
                <c:pt idx="90">
                  <c:v>5.1178865637723697E-2</c:v>
                </c:pt>
                <c:pt idx="91">
                  <c:v>1.3401831583649765E-2</c:v>
                </c:pt>
                <c:pt idx="92">
                  <c:v>1.6367552045944006E-2</c:v>
                </c:pt>
                <c:pt idx="93">
                  <c:v>5.1945342651507249E-2</c:v>
                </c:pt>
                <c:pt idx="94">
                  <c:v>2.8872752420470264E-2</c:v>
                </c:pt>
                <c:pt idx="95">
                  <c:v>4.732789855072464E-2</c:v>
                </c:pt>
                <c:pt idx="96">
                  <c:v>1.6278629566534166E-2</c:v>
                </c:pt>
                <c:pt idx="97">
                  <c:v>5.1934287228404874E-2</c:v>
                </c:pt>
                <c:pt idx="98">
                  <c:v>7.1003258060892041E-2</c:v>
                </c:pt>
                <c:pt idx="99">
                  <c:v>2.7305825242718445E-2</c:v>
                </c:pt>
                <c:pt idx="100">
                  <c:v>4.3980208905992305E-3</c:v>
                </c:pt>
                <c:pt idx="101">
                  <c:v>8.4825141156388145E-2</c:v>
                </c:pt>
                <c:pt idx="102">
                  <c:v>8.8951914399896873E-3</c:v>
                </c:pt>
                <c:pt idx="103">
                  <c:v>1.7680551393467185E-2</c:v>
                </c:pt>
                <c:pt idx="104">
                  <c:v>5.195738058182689E-2</c:v>
                </c:pt>
                <c:pt idx="105">
                  <c:v>5.5404238357802428E-2</c:v>
                </c:pt>
                <c:pt idx="106">
                  <c:v>7.321494995124142E-2</c:v>
                </c:pt>
                <c:pt idx="107">
                  <c:v>3.379691939584268E-2</c:v>
                </c:pt>
                <c:pt idx="108">
                  <c:v>1.9474439797765433E-2</c:v>
                </c:pt>
                <c:pt idx="109">
                  <c:v>4.339514433186771E-2</c:v>
                </c:pt>
                <c:pt idx="110">
                  <c:v>3.1130876747141042E-2</c:v>
                </c:pt>
                <c:pt idx="111">
                  <c:v>1.8121455249688754E-2</c:v>
                </c:pt>
                <c:pt idx="112">
                  <c:v>2.3300229182582125E-2</c:v>
                </c:pt>
                <c:pt idx="113">
                  <c:v>3.0211844005777564E-2</c:v>
                </c:pt>
                <c:pt idx="114">
                  <c:v>2.6578595580718723E-2</c:v>
                </c:pt>
                <c:pt idx="115">
                  <c:v>4.5038167938931298E-2</c:v>
                </c:pt>
                <c:pt idx="116">
                  <c:v>3.787878787878788E-2</c:v>
                </c:pt>
                <c:pt idx="117">
                  <c:v>1.8853437979866917E-2</c:v>
                </c:pt>
                <c:pt idx="118">
                  <c:v>7.405734928877851E-2</c:v>
                </c:pt>
                <c:pt idx="119">
                  <c:v>3.1130204890945142E-2</c:v>
                </c:pt>
                <c:pt idx="120">
                  <c:v>5.2978314575898987E-2</c:v>
                </c:pt>
                <c:pt idx="121">
                  <c:v>8.7380844303222883E-3</c:v>
                </c:pt>
                <c:pt idx="122">
                  <c:v>4.425182481751825E-2</c:v>
                </c:pt>
                <c:pt idx="123">
                  <c:v>2.8817489234845974E-2</c:v>
                </c:pt>
                <c:pt idx="124">
                  <c:v>2.0377500234763826E-2</c:v>
                </c:pt>
                <c:pt idx="125">
                  <c:v>6.3188253801782904E-2</c:v>
                </c:pt>
                <c:pt idx="126">
                  <c:v>2.8281135435215252E-2</c:v>
                </c:pt>
                <c:pt idx="127">
                  <c:v>5.6937307297019527E-2</c:v>
                </c:pt>
                <c:pt idx="128">
                  <c:v>2.3094254600075102E-2</c:v>
                </c:pt>
                <c:pt idx="129">
                  <c:v>1.9994668088509731E-2</c:v>
                </c:pt>
                <c:pt idx="130">
                  <c:v>7.0542532997836929E-2</c:v>
                </c:pt>
                <c:pt idx="131">
                  <c:v>4.7311331640895453E-2</c:v>
                </c:pt>
                <c:pt idx="132">
                  <c:v>3.6021748980516535E-2</c:v>
                </c:pt>
                <c:pt idx="133">
                  <c:v>2.6450785508175697E-2</c:v>
                </c:pt>
                <c:pt idx="134">
                  <c:v>4.4799376704324115E-2</c:v>
                </c:pt>
                <c:pt idx="135">
                  <c:v>0</c:v>
                </c:pt>
                <c:pt idx="136">
                  <c:v>4.9049049049049047E-2</c:v>
                </c:pt>
                <c:pt idx="137">
                  <c:v>6.6894958987019195E-3</c:v>
                </c:pt>
                <c:pt idx="138">
                  <c:v>3.936123760214584E-2</c:v>
                </c:pt>
                <c:pt idx="139">
                  <c:v>5.3410893707033315E-2</c:v>
                </c:pt>
                <c:pt idx="140">
                  <c:v>2.7412692452121669E-2</c:v>
                </c:pt>
                <c:pt idx="141">
                  <c:v>6.553409576234992E-2</c:v>
                </c:pt>
                <c:pt idx="142">
                  <c:v>8.7453416149068319E-2</c:v>
                </c:pt>
                <c:pt idx="143">
                  <c:v>4.4962190884937662E-3</c:v>
                </c:pt>
                <c:pt idx="144">
                  <c:v>4.6522820245447981E-2</c:v>
                </c:pt>
                <c:pt idx="145">
                  <c:v>3.6430712474060413E-2</c:v>
                </c:pt>
                <c:pt idx="146">
                  <c:v>2.5213420686916815E-2</c:v>
                </c:pt>
                <c:pt idx="147">
                  <c:v>3.2704973881444471E-2</c:v>
                </c:pt>
                <c:pt idx="148">
                  <c:v>2.074260829704332E-2</c:v>
                </c:pt>
                <c:pt idx="149">
                  <c:v>2.3863269912931313E-2</c:v>
                </c:pt>
                <c:pt idx="150">
                  <c:v>9.6436058700209645E-3</c:v>
                </c:pt>
                <c:pt idx="151">
                  <c:v>8.3784393324312131E-2</c:v>
                </c:pt>
                <c:pt idx="152">
                  <c:v>2.937353782167923E-2</c:v>
                </c:pt>
                <c:pt idx="153">
                  <c:v>3.0028287517226374E-2</c:v>
                </c:pt>
                <c:pt idx="154">
                  <c:v>4.1456341961121253E-2</c:v>
                </c:pt>
                <c:pt idx="155">
                  <c:v>9.4038325053229233E-3</c:v>
                </c:pt>
                <c:pt idx="156">
                  <c:v>5.3574766979141632E-2</c:v>
                </c:pt>
                <c:pt idx="157">
                  <c:v>3.205410968975151E-2</c:v>
                </c:pt>
                <c:pt idx="158">
                  <c:v>1.5422748554117323E-2</c:v>
                </c:pt>
                <c:pt idx="159">
                  <c:v>6.1415623651273198E-2</c:v>
                </c:pt>
                <c:pt idx="160">
                  <c:v>3.312599450311008E-2</c:v>
                </c:pt>
                <c:pt idx="161">
                  <c:v>5.6348140979614769E-2</c:v>
                </c:pt>
                <c:pt idx="162">
                  <c:v>2.8116156023132766E-2</c:v>
                </c:pt>
                <c:pt idx="163">
                  <c:v>6.2876052948255115E-2</c:v>
                </c:pt>
                <c:pt idx="164">
                  <c:v>8.6984228134459135E-2</c:v>
                </c:pt>
                <c:pt idx="165">
                  <c:v>7.6868953386103778E-2</c:v>
                </c:pt>
                <c:pt idx="166">
                  <c:v>5.2686026749427323E-2</c:v>
                </c:pt>
                <c:pt idx="167">
                  <c:v>5.8077709611451943E-2</c:v>
                </c:pt>
                <c:pt idx="168">
                  <c:v>5.320994794679005E-2</c:v>
                </c:pt>
                <c:pt idx="169">
                  <c:v>7.2327714956262001E-2</c:v>
                </c:pt>
                <c:pt idx="170">
                  <c:v>6.5441395026255816E-2</c:v>
                </c:pt>
                <c:pt idx="171">
                  <c:v>2.4949167445183273E-2</c:v>
                </c:pt>
                <c:pt idx="172">
                  <c:v>3.1636562671045428E-2</c:v>
                </c:pt>
                <c:pt idx="173">
                  <c:v>2.6442026442026444E-2</c:v>
                </c:pt>
                <c:pt idx="174">
                  <c:v>1.9356955380577429E-2</c:v>
                </c:pt>
                <c:pt idx="175">
                  <c:v>2.6046511627906978E-2</c:v>
                </c:pt>
                <c:pt idx="176">
                  <c:v>4.4332406119610569E-2</c:v>
                </c:pt>
                <c:pt idx="177">
                  <c:v>2.1925316889345667E-2</c:v>
                </c:pt>
                <c:pt idx="178">
                  <c:v>5.0822933622716587E-2</c:v>
                </c:pt>
                <c:pt idx="179">
                  <c:v>6.0264675941635565E-2</c:v>
                </c:pt>
                <c:pt idx="180">
                  <c:v>4.2245843554101936E-2</c:v>
                </c:pt>
                <c:pt idx="181">
                  <c:v>7.6814547734754657E-2</c:v>
                </c:pt>
                <c:pt idx="182">
                  <c:v>0.11279855944008425</c:v>
                </c:pt>
                <c:pt idx="183">
                  <c:v>8.9081772498857924E-3</c:v>
                </c:pt>
                <c:pt idx="184">
                  <c:v>6.6973629133528674E-3</c:v>
                </c:pt>
                <c:pt idx="185">
                  <c:v>2.953946900135241E-2</c:v>
                </c:pt>
                <c:pt idx="186">
                  <c:v>7.394175598137924E-2</c:v>
                </c:pt>
                <c:pt idx="187">
                  <c:v>0.11342407259140645</c:v>
                </c:pt>
                <c:pt idx="188">
                  <c:v>3.7593984962406013E-2</c:v>
                </c:pt>
                <c:pt idx="189">
                  <c:v>5.1717101043670922E-2</c:v>
                </c:pt>
                <c:pt idx="190">
                  <c:v>9.5165523664380663E-2</c:v>
                </c:pt>
                <c:pt idx="191">
                  <c:v>6.214198923797952E-2</c:v>
                </c:pt>
                <c:pt idx="192">
                  <c:v>2.8996282527881039E-2</c:v>
                </c:pt>
                <c:pt idx="193">
                  <c:v>8.2815734989648039E-3</c:v>
                </c:pt>
                <c:pt idx="194">
                  <c:v>4.6511627906976744E-2</c:v>
                </c:pt>
                <c:pt idx="195">
                  <c:v>2.889309554647803E-2</c:v>
                </c:pt>
                <c:pt idx="196">
                  <c:v>9.2727532504643523E-2</c:v>
                </c:pt>
                <c:pt idx="197">
                  <c:v>3.0676220331392744E-2</c:v>
                </c:pt>
                <c:pt idx="198">
                  <c:v>4.1672867986307489E-2</c:v>
                </c:pt>
                <c:pt idx="199">
                  <c:v>2.4013722126929673E-2</c:v>
                </c:pt>
                <c:pt idx="200">
                  <c:v>1.3249114158065014E-2</c:v>
                </c:pt>
                <c:pt idx="201">
                  <c:v>5.979209979209979E-2</c:v>
                </c:pt>
                <c:pt idx="202">
                  <c:v>3.298794671177839E-2</c:v>
                </c:pt>
                <c:pt idx="203">
                  <c:v>5.9380965366784839E-2</c:v>
                </c:pt>
                <c:pt idx="204">
                  <c:v>2.7079934747145186E-2</c:v>
                </c:pt>
                <c:pt idx="205">
                  <c:v>6.4220183486238536E-2</c:v>
                </c:pt>
                <c:pt idx="206">
                  <c:v>5.3669576462980928E-2</c:v>
                </c:pt>
                <c:pt idx="207">
                  <c:v>3.6350364963503648E-2</c:v>
                </c:pt>
                <c:pt idx="208">
                  <c:v>2.2484233616671238E-2</c:v>
                </c:pt>
                <c:pt idx="209">
                  <c:v>1.3942774005819593E-2</c:v>
                </c:pt>
                <c:pt idx="210">
                  <c:v>6.6164727355692444E-3</c:v>
                </c:pt>
                <c:pt idx="211">
                  <c:v>3.6477695167286245E-2</c:v>
                </c:pt>
                <c:pt idx="212">
                  <c:v>3.5981402870426518E-2</c:v>
                </c:pt>
                <c:pt idx="213">
                  <c:v>1.4248704663212436E-2</c:v>
                </c:pt>
                <c:pt idx="214">
                  <c:v>1.0011488593467914E-2</c:v>
                </c:pt>
                <c:pt idx="215">
                  <c:v>4.6711672473867594E-2</c:v>
                </c:pt>
                <c:pt idx="216">
                  <c:v>2.2287390029325515E-2</c:v>
                </c:pt>
                <c:pt idx="217">
                  <c:v>3.1015127009799259E-2</c:v>
                </c:pt>
                <c:pt idx="218">
                  <c:v>1.9743711438063596E-2</c:v>
                </c:pt>
                <c:pt idx="219">
                  <c:v>5.1935624184428014E-2</c:v>
                </c:pt>
                <c:pt idx="220">
                  <c:v>7.4475159114657546E-2</c:v>
                </c:pt>
                <c:pt idx="221">
                  <c:v>5.6873043662793783E-2</c:v>
                </c:pt>
                <c:pt idx="222">
                  <c:v>3.678784590341834E-2</c:v>
                </c:pt>
                <c:pt idx="223">
                  <c:v>9.7496706192358364E-3</c:v>
                </c:pt>
                <c:pt idx="224">
                  <c:v>5.6710775047258983E-3</c:v>
                </c:pt>
                <c:pt idx="225">
                  <c:v>4.8712633646083352E-2</c:v>
                </c:pt>
                <c:pt idx="226">
                  <c:v>3.3269528757633761E-2</c:v>
                </c:pt>
                <c:pt idx="227">
                  <c:v>3.7108834117972861E-2</c:v>
                </c:pt>
                <c:pt idx="228">
                  <c:v>3.5132422206779403E-2</c:v>
                </c:pt>
                <c:pt idx="229">
                  <c:v>0</c:v>
                </c:pt>
                <c:pt idx="230">
                  <c:v>4.3263061411549036E-2</c:v>
                </c:pt>
                <c:pt idx="231">
                  <c:v>4.8978054064236602E-2</c:v>
                </c:pt>
                <c:pt idx="232">
                  <c:v>7.7876695232548462E-2</c:v>
                </c:pt>
                <c:pt idx="233">
                  <c:v>3.12336415983249E-2</c:v>
                </c:pt>
                <c:pt idx="234">
                  <c:v>4.9972840847365564E-2</c:v>
                </c:pt>
                <c:pt idx="235">
                  <c:v>2.5010250102501026E-2</c:v>
                </c:pt>
                <c:pt idx="236">
                  <c:v>3.1054405392392875E-2</c:v>
                </c:pt>
                <c:pt idx="237">
                  <c:v>2.6411185914034178E-2</c:v>
                </c:pt>
                <c:pt idx="238">
                  <c:v>2.5221155655938264E-2</c:v>
                </c:pt>
                <c:pt idx="239">
                  <c:v>5.0480069828338671E-2</c:v>
                </c:pt>
                <c:pt idx="240">
                  <c:v>1.3318646104546365E-2</c:v>
                </c:pt>
                <c:pt idx="241">
                  <c:v>5.2232933307102103E-2</c:v>
                </c:pt>
                <c:pt idx="242">
                  <c:v>1.7946877243359655E-2</c:v>
                </c:pt>
                <c:pt idx="243">
                  <c:v>4.3948536946373677E-2</c:v>
                </c:pt>
                <c:pt idx="244">
                  <c:v>7.694958079705984E-3</c:v>
                </c:pt>
                <c:pt idx="245">
                  <c:v>3.1783159053384698E-2</c:v>
                </c:pt>
                <c:pt idx="246">
                  <c:v>4.3551862111418899E-2</c:v>
                </c:pt>
                <c:pt idx="247">
                  <c:v>1.9287147045209074E-2</c:v>
                </c:pt>
                <c:pt idx="248">
                  <c:v>1.521518620489784E-2</c:v>
                </c:pt>
                <c:pt idx="249">
                  <c:v>4.6459065796082367E-2</c:v>
                </c:pt>
                <c:pt idx="250">
                  <c:v>2.5567730665396221E-2</c:v>
                </c:pt>
                <c:pt idx="251">
                  <c:v>7.268399853533504E-2</c:v>
                </c:pt>
                <c:pt idx="252">
                  <c:v>1.3617793917385383E-3</c:v>
                </c:pt>
                <c:pt idx="253">
                  <c:v>1.2549424101770672E-2</c:v>
                </c:pt>
                <c:pt idx="254">
                  <c:v>2.4351924587588374E-2</c:v>
                </c:pt>
                <c:pt idx="255">
                  <c:v>2.594849616669943E-2</c:v>
                </c:pt>
                <c:pt idx="256">
                  <c:v>4.4767661503588969E-2</c:v>
                </c:pt>
                <c:pt idx="257">
                  <c:v>2.8263988522238163E-2</c:v>
                </c:pt>
                <c:pt idx="258">
                  <c:v>4.4865145228215768E-2</c:v>
                </c:pt>
                <c:pt idx="259">
                  <c:v>4.2066192390968142E-2</c:v>
                </c:pt>
                <c:pt idx="260">
                  <c:v>1.0516826923076924E-2</c:v>
                </c:pt>
                <c:pt idx="261">
                  <c:v>2.5379229871645273E-2</c:v>
                </c:pt>
                <c:pt idx="262">
                  <c:v>3.6443010344500329E-2</c:v>
                </c:pt>
                <c:pt idx="263">
                  <c:v>6.5300607971177666E-3</c:v>
                </c:pt>
                <c:pt idx="264">
                  <c:v>3.8608981380065716E-2</c:v>
                </c:pt>
                <c:pt idx="265">
                  <c:v>9.3644152221558086E-3</c:v>
                </c:pt>
                <c:pt idx="266">
                  <c:v>4.5181144215974259E-2</c:v>
                </c:pt>
                <c:pt idx="267">
                  <c:v>5.6273721393408742E-2</c:v>
                </c:pt>
                <c:pt idx="268">
                  <c:v>1.8079800498753119E-2</c:v>
                </c:pt>
                <c:pt idx="269">
                  <c:v>3.8894849785407727E-2</c:v>
                </c:pt>
                <c:pt idx="270">
                  <c:v>1.9338619222587509E-2</c:v>
                </c:pt>
                <c:pt idx="271">
                  <c:v>6.0188933873144397E-2</c:v>
                </c:pt>
                <c:pt idx="272">
                  <c:v>3.7903225806451613E-2</c:v>
                </c:pt>
                <c:pt idx="273">
                  <c:v>2.1981627296587928E-2</c:v>
                </c:pt>
                <c:pt idx="274">
                  <c:v>2.0659998130316912E-2</c:v>
                </c:pt>
                <c:pt idx="275">
                  <c:v>4.036564830406543E-2</c:v>
                </c:pt>
                <c:pt idx="276">
                  <c:v>1.3624357013763381E-2</c:v>
                </c:pt>
                <c:pt idx="277">
                  <c:v>3.9860003888780866E-2</c:v>
                </c:pt>
                <c:pt idx="278">
                  <c:v>4.6922239690409963E-2</c:v>
                </c:pt>
                <c:pt idx="279">
                  <c:v>1.4667512869332206E-2</c:v>
                </c:pt>
                <c:pt idx="280">
                  <c:v>9.0718941531277367E-3</c:v>
                </c:pt>
                <c:pt idx="281">
                  <c:v>2.9588558399834181E-2</c:v>
                </c:pt>
                <c:pt idx="282">
                  <c:v>7.6709831770022403E-3</c:v>
                </c:pt>
                <c:pt idx="283">
                  <c:v>2.8926117873930336E-2</c:v>
                </c:pt>
              </c:numCache>
            </c:numRef>
          </c:val>
          <c:extLst>
            <c:ext xmlns:c16="http://schemas.microsoft.com/office/drawing/2014/chart" uri="{C3380CC4-5D6E-409C-BE32-E72D297353CC}">
              <c16:uniqueId val="{00000002-D698-475E-85E4-BBEE155E0F42}"/>
            </c:ext>
          </c:extLst>
        </c:ser>
        <c:ser>
          <c:idx val="0"/>
          <c:order val="1"/>
          <c:tx>
            <c:strRef>
              <c:f>'0_OpenDataTabel'!$BG$2</c:f>
              <c:strCache>
                <c:ptCount val="1"/>
                <c:pt idx="0">
                  <c:v>Gebruikers &amp; Ambassadeur [%]</c:v>
                </c:pt>
              </c:strCache>
            </c:strRef>
          </c:tx>
          <c:spPr>
            <a:solidFill>
              <a:srgbClr val="002060"/>
            </a:solidFill>
            <a:ln>
              <a:solidFill>
                <a:schemeClr val="bg2">
                  <a:lumMod val="90000"/>
                </a:schemeClr>
              </a:solidFill>
            </a:ln>
            <a:effectLst/>
          </c:spPr>
          <c:invertIfNegative val="0"/>
          <c:cat>
            <c:strRef>
              <c:f>'0_OpenDataTabel'!$A$3:$A$286</c:f>
              <c:strCache>
                <c:ptCount val="284"/>
                <c:pt idx="0">
                  <c:v>Mesen</c:v>
                </c:pt>
                <c:pt idx="1">
                  <c:v>Linkebeek</c:v>
                </c:pt>
                <c:pt idx="2">
                  <c:v>Spiere-Helkijn</c:v>
                </c:pt>
                <c:pt idx="3">
                  <c:v>Sint-Genesius-Rode</c:v>
                </c:pt>
                <c:pt idx="4">
                  <c:v>Kraainem</c:v>
                </c:pt>
                <c:pt idx="5">
                  <c:v>Beersel</c:v>
                </c:pt>
                <c:pt idx="6">
                  <c:v>Ronse</c:v>
                </c:pt>
                <c:pt idx="7">
                  <c:v>Overijse</c:v>
                </c:pt>
                <c:pt idx="8">
                  <c:v>Drogenbos</c:v>
                </c:pt>
                <c:pt idx="9">
                  <c:v>Sint-Pieters-Leeuw</c:v>
                </c:pt>
                <c:pt idx="10">
                  <c:v>Wezembeek-Oppem</c:v>
                </c:pt>
                <c:pt idx="11">
                  <c:v>Machelen</c:v>
                </c:pt>
                <c:pt idx="12">
                  <c:v>Vilvoorde</c:v>
                </c:pt>
                <c:pt idx="13">
                  <c:v>Voeren</c:v>
                </c:pt>
                <c:pt idx="14">
                  <c:v>Menen</c:v>
                </c:pt>
                <c:pt idx="15">
                  <c:v>Hoeilaart</c:v>
                </c:pt>
                <c:pt idx="16">
                  <c:v>Tervuren</c:v>
                </c:pt>
                <c:pt idx="17">
                  <c:v>Alveringem</c:v>
                </c:pt>
                <c:pt idx="18">
                  <c:v>Sint-Martens-Latem</c:v>
                </c:pt>
                <c:pt idx="19">
                  <c:v>Wemmel</c:v>
                </c:pt>
                <c:pt idx="20">
                  <c:v>Bever</c:v>
                </c:pt>
                <c:pt idx="21">
                  <c:v>Gingelom</c:v>
                </c:pt>
                <c:pt idx="22">
                  <c:v>Zelzate</c:v>
                </c:pt>
                <c:pt idx="23">
                  <c:v>Geraardsbergen</c:v>
                </c:pt>
                <c:pt idx="24">
                  <c:v>Linter</c:v>
                </c:pt>
                <c:pt idx="25">
                  <c:v>Landen</c:v>
                </c:pt>
                <c:pt idx="26">
                  <c:v>Zaventem</c:v>
                </c:pt>
                <c:pt idx="27">
                  <c:v>Tienen</c:v>
                </c:pt>
                <c:pt idx="28">
                  <c:v>Steenokkerzeel</c:v>
                </c:pt>
                <c:pt idx="29">
                  <c:v>Baarle-Hertog</c:v>
                </c:pt>
                <c:pt idx="30">
                  <c:v>Heuvelland</c:v>
                </c:pt>
                <c:pt idx="31">
                  <c:v>Zele</c:v>
                </c:pt>
                <c:pt idx="32">
                  <c:v>Pajottegem</c:v>
                </c:pt>
                <c:pt idx="33">
                  <c:v>Geetbets</c:v>
                </c:pt>
                <c:pt idx="34">
                  <c:v>Niel</c:v>
                </c:pt>
                <c:pt idx="35">
                  <c:v>Kluisbergen</c:v>
                </c:pt>
                <c:pt idx="36">
                  <c:v>Willebroek</c:v>
                </c:pt>
                <c:pt idx="37">
                  <c:v>Maarkedal</c:v>
                </c:pt>
                <c:pt idx="38">
                  <c:v>Mechelen</c:v>
                </c:pt>
                <c:pt idx="39">
                  <c:v>Scherpenheuvel-Zichem</c:v>
                </c:pt>
                <c:pt idx="40">
                  <c:v>Huldenberg</c:v>
                </c:pt>
                <c:pt idx="41">
                  <c:v>Hemiksem</c:v>
                </c:pt>
                <c:pt idx="42">
                  <c:v>Affligem</c:v>
                </c:pt>
                <c:pt idx="43">
                  <c:v>Lede</c:v>
                </c:pt>
                <c:pt idx="44">
                  <c:v>Houthulst</c:v>
                </c:pt>
                <c:pt idx="45">
                  <c:v>Wervik</c:v>
                </c:pt>
                <c:pt idx="46">
                  <c:v>Hamme</c:v>
                </c:pt>
                <c:pt idx="47">
                  <c:v>Brugge</c:v>
                </c:pt>
                <c:pt idx="48">
                  <c:v>Ternat</c:v>
                </c:pt>
                <c:pt idx="49">
                  <c:v>Sint-Laureins</c:v>
                </c:pt>
                <c:pt idx="50">
                  <c:v>Gent</c:v>
                </c:pt>
                <c:pt idx="51">
                  <c:v>Hoegaarden</c:v>
                </c:pt>
                <c:pt idx="52">
                  <c:v>Liedekerke</c:v>
                </c:pt>
                <c:pt idx="53">
                  <c:v>Zoutleeuw</c:v>
                </c:pt>
                <c:pt idx="54">
                  <c:v>Denderleeuw</c:v>
                </c:pt>
                <c:pt idx="55">
                  <c:v>Vleteren</c:v>
                </c:pt>
                <c:pt idx="56">
                  <c:v>Roosdaal</c:v>
                </c:pt>
                <c:pt idx="57">
                  <c:v>Halle</c:v>
                </c:pt>
                <c:pt idx="58">
                  <c:v>Schilde</c:v>
                </c:pt>
                <c:pt idx="59">
                  <c:v>Aarschot</c:v>
                </c:pt>
                <c:pt idx="60">
                  <c:v>Bekkevoort</c:v>
                </c:pt>
                <c:pt idx="61">
                  <c:v>Zuienkerke</c:v>
                </c:pt>
                <c:pt idx="62">
                  <c:v>Wortegem-Petegem</c:v>
                </c:pt>
                <c:pt idx="63">
                  <c:v>Brakel</c:v>
                </c:pt>
                <c:pt idx="64">
                  <c:v>Dilbeek</c:v>
                </c:pt>
                <c:pt idx="65">
                  <c:v>Eeklo</c:v>
                </c:pt>
                <c:pt idx="66">
                  <c:v>Berlare</c:v>
                </c:pt>
                <c:pt idx="67">
                  <c:v>Izegem</c:v>
                </c:pt>
                <c:pt idx="68">
                  <c:v>Lo-Reninge</c:v>
                </c:pt>
                <c:pt idx="69">
                  <c:v>Grimbergen</c:v>
                </c:pt>
                <c:pt idx="70">
                  <c:v>Kortemark</c:v>
                </c:pt>
                <c:pt idx="71">
                  <c:v>Keerbergen</c:v>
                </c:pt>
                <c:pt idx="72">
                  <c:v>Wichelen</c:v>
                </c:pt>
                <c:pt idx="73">
                  <c:v>Meise</c:v>
                </c:pt>
                <c:pt idx="74">
                  <c:v>Koekelare</c:v>
                </c:pt>
                <c:pt idx="75">
                  <c:v>Kortrijk</c:v>
                </c:pt>
                <c:pt idx="76">
                  <c:v>Ichtegem</c:v>
                </c:pt>
                <c:pt idx="77">
                  <c:v>Aalst</c:v>
                </c:pt>
                <c:pt idx="78">
                  <c:v>Sint-Truiden</c:v>
                </c:pt>
                <c:pt idx="79">
                  <c:v>Wetteren</c:v>
                </c:pt>
                <c:pt idx="80">
                  <c:v>Ninove</c:v>
                </c:pt>
                <c:pt idx="81">
                  <c:v>Damme</c:v>
                </c:pt>
                <c:pt idx="82">
                  <c:v>Boom</c:v>
                </c:pt>
                <c:pt idx="83">
                  <c:v>Kortenaken</c:v>
                </c:pt>
                <c:pt idx="84">
                  <c:v>Assenede</c:v>
                </c:pt>
                <c:pt idx="85">
                  <c:v>Heers</c:v>
                </c:pt>
                <c:pt idx="86">
                  <c:v>Waasmunster</c:v>
                </c:pt>
                <c:pt idx="87">
                  <c:v>Lebbeke</c:v>
                </c:pt>
                <c:pt idx="88">
                  <c:v>Herenthout</c:v>
                </c:pt>
                <c:pt idx="89">
                  <c:v>Avelgem</c:v>
                </c:pt>
                <c:pt idx="90">
                  <c:v>Tongeren-Borgloon</c:v>
                </c:pt>
                <c:pt idx="91">
                  <c:v>Haaltert</c:v>
                </c:pt>
                <c:pt idx="92">
                  <c:v>Tremelo</c:v>
                </c:pt>
                <c:pt idx="93">
                  <c:v>Poperinge</c:v>
                </c:pt>
                <c:pt idx="94">
                  <c:v>Laarne</c:v>
                </c:pt>
                <c:pt idx="95">
                  <c:v>Kapelle-op-den-Bos</c:v>
                </c:pt>
                <c:pt idx="96">
                  <c:v>Kampenhout</c:v>
                </c:pt>
                <c:pt idx="97">
                  <c:v>Dentergem</c:v>
                </c:pt>
                <c:pt idx="98">
                  <c:v>Ieper</c:v>
                </c:pt>
                <c:pt idx="99">
                  <c:v>Zemst</c:v>
                </c:pt>
                <c:pt idx="100">
                  <c:v>Pepingen</c:v>
                </c:pt>
                <c:pt idx="101">
                  <c:v>Dendermonde</c:v>
                </c:pt>
                <c:pt idx="102">
                  <c:v>Riemst</c:v>
                </c:pt>
                <c:pt idx="103">
                  <c:v>Bonheiden</c:v>
                </c:pt>
                <c:pt idx="104">
                  <c:v>Diksmuide</c:v>
                </c:pt>
                <c:pt idx="105">
                  <c:v>Tielt</c:v>
                </c:pt>
                <c:pt idx="106">
                  <c:v>Antwerpen</c:v>
                </c:pt>
                <c:pt idx="107">
                  <c:v>Rumst</c:v>
                </c:pt>
                <c:pt idx="108">
                  <c:v>Schoten</c:v>
                </c:pt>
                <c:pt idx="109">
                  <c:v>Staden</c:v>
                </c:pt>
                <c:pt idx="110">
                  <c:v>Lierde</c:v>
                </c:pt>
                <c:pt idx="111">
                  <c:v>Kruisem</c:v>
                </c:pt>
                <c:pt idx="112">
                  <c:v>Grobbendonk</c:v>
                </c:pt>
                <c:pt idx="113">
                  <c:v>Essen</c:v>
                </c:pt>
                <c:pt idx="114">
                  <c:v>Mortsel</c:v>
                </c:pt>
                <c:pt idx="115">
                  <c:v>Moorslede</c:v>
                </c:pt>
                <c:pt idx="116">
                  <c:v>Herselt</c:v>
                </c:pt>
                <c:pt idx="117">
                  <c:v>Maldegem</c:v>
                </c:pt>
                <c:pt idx="118">
                  <c:v>Wielsbeke</c:v>
                </c:pt>
                <c:pt idx="119">
                  <c:v>Asse</c:v>
                </c:pt>
                <c:pt idx="120">
                  <c:v>Langemark-Poelkapelle</c:v>
                </c:pt>
                <c:pt idx="121">
                  <c:v>Destelbergen</c:v>
                </c:pt>
                <c:pt idx="122">
                  <c:v>Bertem</c:v>
                </c:pt>
                <c:pt idx="123">
                  <c:v>Kortenberg</c:v>
                </c:pt>
                <c:pt idx="124">
                  <c:v>Nijlen</c:v>
                </c:pt>
                <c:pt idx="125">
                  <c:v>Lier</c:v>
                </c:pt>
                <c:pt idx="126">
                  <c:v>Erpe-Mere</c:v>
                </c:pt>
                <c:pt idx="127">
                  <c:v>Hulshout</c:v>
                </c:pt>
                <c:pt idx="128">
                  <c:v>Berlaar</c:v>
                </c:pt>
                <c:pt idx="129">
                  <c:v>Zwalm</c:v>
                </c:pt>
                <c:pt idx="130">
                  <c:v>Lokeren</c:v>
                </c:pt>
                <c:pt idx="131">
                  <c:v>Ledegem</c:v>
                </c:pt>
                <c:pt idx="132">
                  <c:v>Ardooie</c:v>
                </c:pt>
                <c:pt idx="133">
                  <c:v>Oosterzele</c:v>
                </c:pt>
                <c:pt idx="134">
                  <c:v>Leopoldsburg</c:v>
                </c:pt>
                <c:pt idx="135">
                  <c:v>Lennik</c:v>
                </c:pt>
                <c:pt idx="136">
                  <c:v>Harelbeke</c:v>
                </c:pt>
                <c:pt idx="137">
                  <c:v>Kapellen</c:v>
                </c:pt>
                <c:pt idx="138">
                  <c:v>Oudenaarde</c:v>
                </c:pt>
                <c:pt idx="139">
                  <c:v>Gistel</c:v>
                </c:pt>
                <c:pt idx="140">
                  <c:v>Ingelmunster</c:v>
                </c:pt>
                <c:pt idx="141">
                  <c:v>Heist-op-den-Berg</c:v>
                </c:pt>
                <c:pt idx="142">
                  <c:v>Duffel</c:v>
                </c:pt>
                <c:pt idx="143">
                  <c:v>Sint-Lievens-Houtem</c:v>
                </c:pt>
                <c:pt idx="144">
                  <c:v>Lievegem</c:v>
                </c:pt>
                <c:pt idx="145">
                  <c:v>Halen</c:v>
                </c:pt>
                <c:pt idx="146">
                  <c:v>Tielt-Winge</c:v>
                </c:pt>
                <c:pt idx="147">
                  <c:v>Putte</c:v>
                </c:pt>
                <c:pt idx="148">
                  <c:v>Londerzeel</c:v>
                </c:pt>
                <c:pt idx="149">
                  <c:v>Sint-Katelijne-Waver</c:v>
                </c:pt>
                <c:pt idx="150">
                  <c:v>Glabbeek</c:v>
                </c:pt>
                <c:pt idx="151">
                  <c:v>Maasmechelen</c:v>
                </c:pt>
                <c:pt idx="152">
                  <c:v>Zulte</c:v>
                </c:pt>
                <c:pt idx="153">
                  <c:v>Zottegem</c:v>
                </c:pt>
                <c:pt idx="154">
                  <c:v>Sint-Gillis-Waas</c:v>
                </c:pt>
                <c:pt idx="155">
                  <c:v>Boortmeerbeek</c:v>
                </c:pt>
                <c:pt idx="156">
                  <c:v>Sint-Niklaas</c:v>
                </c:pt>
                <c:pt idx="157">
                  <c:v>Buggenhout</c:v>
                </c:pt>
                <c:pt idx="158">
                  <c:v>Boutersem</c:v>
                </c:pt>
                <c:pt idx="159">
                  <c:v>Turnhout</c:v>
                </c:pt>
                <c:pt idx="160">
                  <c:v>Anzegem</c:v>
                </c:pt>
                <c:pt idx="161">
                  <c:v>Roeselare</c:v>
                </c:pt>
                <c:pt idx="162">
                  <c:v>Evergem</c:v>
                </c:pt>
                <c:pt idx="163">
                  <c:v>Houthalen-Helchteren</c:v>
                </c:pt>
                <c:pt idx="164">
                  <c:v>Veurne</c:v>
                </c:pt>
                <c:pt idx="165">
                  <c:v>Olen</c:v>
                </c:pt>
                <c:pt idx="166">
                  <c:v>Lochristi</c:v>
                </c:pt>
                <c:pt idx="167">
                  <c:v>Diest</c:v>
                </c:pt>
                <c:pt idx="168">
                  <c:v>Rijkevorsel</c:v>
                </c:pt>
                <c:pt idx="169">
                  <c:v>Herentals</c:v>
                </c:pt>
                <c:pt idx="170">
                  <c:v>Beringen</c:v>
                </c:pt>
                <c:pt idx="171">
                  <c:v>Brasschaat</c:v>
                </c:pt>
                <c:pt idx="172">
                  <c:v>Stekene</c:v>
                </c:pt>
                <c:pt idx="173">
                  <c:v>Merelbeke-Melle</c:v>
                </c:pt>
                <c:pt idx="174">
                  <c:v>Kaprijke</c:v>
                </c:pt>
                <c:pt idx="175">
                  <c:v>Nieuwerkerken</c:v>
                </c:pt>
                <c:pt idx="176">
                  <c:v>Deerlijk</c:v>
                </c:pt>
                <c:pt idx="177">
                  <c:v>Herzele</c:v>
                </c:pt>
                <c:pt idx="178">
                  <c:v>Zonnebeke</c:v>
                </c:pt>
                <c:pt idx="179">
                  <c:v>Wevelgem</c:v>
                </c:pt>
                <c:pt idx="180">
                  <c:v>Vorselaar</c:v>
                </c:pt>
                <c:pt idx="181">
                  <c:v>Kuurne</c:v>
                </c:pt>
                <c:pt idx="182">
                  <c:v>Genk</c:v>
                </c:pt>
                <c:pt idx="183">
                  <c:v>Kalmthout</c:v>
                </c:pt>
                <c:pt idx="184">
                  <c:v>Begijnendijk</c:v>
                </c:pt>
                <c:pt idx="185">
                  <c:v>Aalter</c:v>
                </c:pt>
                <c:pt idx="186">
                  <c:v>Dilsen-Stokkem</c:v>
                </c:pt>
                <c:pt idx="187">
                  <c:v>Schelle</c:v>
                </c:pt>
                <c:pt idx="188">
                  <c:v>Oudenburg</c:v>
                </c:pt>
                <c:pt idx="189">
                  <c:v>Leuven</c:v>
                </c:pt>
                <c:pt idx="190">
                  <c:v>Zwevegem</c:v>
                </c:pt>
                <c:pt idx="191">
                  <c:v>Beveren-Kruibeke-Zwijndrecht</c:v>
                </c:pt>
                <c:pt idx="192">
                  <c:v>Lendelede</c:v>
                </c:pt>
                <c:pt idx="193">
                  <c:v>Oud-Heverlee</c:v>
                </c:pt>
                <c:pt idx="194">
                  <c:v>Arendonk</c:v>
                </c:pt>
                <c:pt idx="195">
                  <c:v>Torhout</c:v>
                </c:pt>
                <c:pt idx="196">
                  <c:v>Temse</c:v>
                </c:pt>
                <c:pt idx="197">
                  <c:v>Hooglede</c:v>
                </c:pt>
                <c:pt idx="198">
                  <c:v>Ravels</c:v>
                </c:pt>
                <c:pt idx="199">
                  <c:v>Wellen</c:v>
                </c:pt>
                <c:pt idx="200">
                  <c:v>Opwijk</c:v>
                </c:pt>
                <c:pt idx="201">
                  <c:v>Puurs-Sint-Amands</c:v>
                </c:pt>
                <c:pt idx="202">
                  <c:v>Meerhout</c:v>
                </c:pt>
                <c:pt idx="203">
                  <c:v>Heusden-Zolder</c:v>
                </c:pt>
                <c:pt idx="204">
                  <c:v>Deinze</c:v>
                </c:pt>
                <c:pt idx="205">
                  <c:v>Laakdal</c:v>
                </c:pt>
                <c:pt idx="206">
                  <c:v>Pittem</c:v>
                </c:pt>
                <c:pt idx="207">
                  <c:v>Haacht</c:v>
                </c:pt>
                <c:pt idx="208">
                  <c:v>Hove</c:v>
                </c:pt>
                <c:pt idx="209">
                  <c:v>Merchtem</c:v>
                </c:pt>
                <c:pt idx="210">
                  <c:v>Holsbeek</c:v>
                </c:pt>
                <c:pt idx="211">
                  <c:v>Dessel</c:v>
                </c:pt>
                <c:pt idx="212">
                  <c:v>Hoogstraten</c:v>
                </c:pt>
                <c:pt idx="213">
                  <c:v>Gavere</c:v>
                </c:pt>
                <c:pt idx="214">
                  <c:v>Zandhoven</c:v>
                </c:pt>
                <c:pt idx="215">
                  <c:v>Wuustwezel</c:v>
                </c:pt>
                <c:pt idx="216">
                  <c:v>Stabroek</c:v>
                </c:pt>
                <c:pt idx="217">
                  <c:v>Balen</c:v>
                </c:pt>
                <c:pt idx="218">
                  <c:v>Nazareth-De Pinte</c:v>
                </c:pt>
                <c:pt idx="219">
                  <c:v>Westerlo</c:v>
                </c:pt>
                <c:pt idx="220">
                  <c:v>Bornem</c:v>
                </c:pt>
                <c:pt idx="221">
                  <c:v>Waregem</c:v>
                </c:pt>
                <c:pt idx="222">
                  <c:v>Wingene</c:v>
                </c:pt>
                <c:pt idx="223">
                  <c:v>Rotselaar</c:v>
                </c:pt>
                <c:pt idx="224">
                  <c:v>Wijnegem</c:v>
                </c:pt>
                <c:pt idx="225">
                  <c:v>Mol</c:v>
                </c:pt>
                <c:pt idx="226">
                  <c:v>Edegem</c:v>
                </c:pt>
                <c:pt idx="227">
                  <c:v>Merksplas</c:v>
                </c:pt>
                <c:pt idx="228">
                  <c:v>Brecht</c:v>
                </c:pt>
                <c:pt idx="229">
                  <c:v>Horebeke</c:v>
                </c:pt>
                <c:pt idx="230">
                  <c:v>Oostkamp</c:v>
                </c:pt>
                <c:pt idx="231">
                  <c:v>Zedelgem</c:v>
                </c:pt>
                <c:pt idx="232">
                  <c:v>Maaseik</c:v>
                </c:pt>
                <c:pt idx="233">
                  <c:v>Hechtel-Eksel</c:v>
                </c:pt>
                <c:pt idx="234">
                  <c:v>Oostrozebeke</c:v>
                </c:pt>
                <c:pt idx="235">
                  <c:v>Lille</c:v>
                </c:pt>
                <c:pt idx="236">
                  <c:v>Lichtervelde</c:v>
                </c:pt>
                <c:pt idx="237">
                  <c:v>Herk-de-Stad</c:v>
                </c:pt>
                <c:pt idx="238">
                  <c:v>Alken</c:v>
                </c:pt>
                <c:pt idx="239">
                  <c:v>Tessenderlo-Ham</c:v>
                </c:pt>
                <c:pt idx="240">
                  <c:v>Zoersel</c:v>
                </c:pt>
                <c:pt idx="241">
                  <c:v>Herent</c:v>
                </c:pt>
                <c:pt idx="242">
                  <c:v>Kontich</c:v>
                </c:pt>
                <c:pt idx="243">
                  <c:v>Kasterlee</c:v>
                </c:pt>
                <c:pt idx="244">
                  <c:v>Ranst</c:v>
                </c:pt>
                <c:pt idx="245">
                  <c:v>Beernem</c:v>
                </c:pt>
                <c:pt idx="246">
                  <c:v>Hamont-Achel</c:v>
                </c:pt>
                <c:pt idx="247">
                  <c:v>Oud-Turnhout</c:v>
                </c:pt>
                <c:pt idx="248">
                  <c:v>Jabbeke</c:v>
                </c:pt>
                <c:pt idx="249">
                  <c:v>Beerse</c:v>
                </c:pt>
                <c:pt idx="250">
                  <c:v>Lanaken</c:v>
                </c:pt>
                <c:pt idx="251">
                  <c:v>Kinrooi</c:v>
                </c:pt>
                <c:pt idx="252">
                  <c:v>Lubbeek</c:v>
                </c:pt>
                <c:pt idx="253">
                  <c:v>Wommelgem</c:v>
                </c:pt>
                <c:pt idx="254">
                  <c:v>Vosselaar</c:v>
                </c:pt>
                <c:pt idx="255">
                  <c:v>Retie</c:v>
                </c:pt>
                <c:pt idx="256">
                  <c:v>Lommel</c:v>
                </c:pt>
                <c:pt idx="257">
                  <c:v>Lummen</c:v>
                </c:pt>
                <c:pt idx="258">
                  <c:v>Hasselt</c:v>
                </c:pt>
                <c:pt idx="259">
                  <c:v>Bilzen-Hoeselt</c:v>
                </c:pt>
                <c:pt idx="260">
                  <c:v>Aartselaar</c:v>
                </c:pt>
                <c:pt idx="261">
                  <c:v>Zutendaal</c:v>
                </c:pt>
                <c:pt idx="262">
                  <c:v>Bredene</c:v>
                </c:pt>
                <c:pt idx="263">
                  <c:v>Bierbeek</c:v>
                </c:pt>
                <c:pt idx="264">
                  <c:v>As</c:v>
                </c:pt>
                <c:pt idx="265">
                  <c:v>De Haan</c:v>
                </c:pt>
                <c:pt idx="266">
                  <c:v>Malle</c:v>
                </c:pt>
                <c:pt idx="267">
                  <c:v>Oostende</c:v>
                </c:pt>
                <c:pt idx="268">
                  <c:v>Zonhoven</c:v>
                </c:pt>
                <c:pt idx="269">
                  <c:v>Peer</c:v>
                </c:pt>
                <c:pt idx="270">
                  <c:v>Oudsbergen</c:v>
                </c:pt>
                <c:pt idx="271">
                  <c:v>Lint</c:v>
                </c:pt>
                <c:pt idx="272">
                  <c:v>Bocholt</c:v>
                </c:pt>
                <c:pt idx="273">
                  <c:v>Boechout</c:v>
                </c:pt>
                <c:pt idx="274">
                  <c:v>Diepenbeek</c:v>
                </c:pt>
                <c:pt idx="275">
                  <c:v>Geel</c:v>
                </c:pt>
                <c:pt idx="276">
                  <c:v>De Panne</c:v>
                </c:pt>
                <c:pt idx="277">
                  <c:v>Pelt</c:v>
                </c:pt>
                <c:pt idx="278">
                  <c:v>Bree</c:v>
                </c:pt>
                <c:pt idx="279">
                  <c:v>Koksijde</c:v>
                </c:pt>
                <c:pt idx="280">
                  <c:v>Knokke-Heist</c:v>
                </c:pt>
                <c:pt idx="281">
                  <c:v>Blankenberge</c:v>
                </c:pt>
                <c:pt idx="282">
                  <c:v>Middelkerke</c:v>
                </c:pt>
                <c:pt idx="283">
                  <c:v>Nieuwpoort</c:v>
                </c:pt>
              </c:strCache>
            </c:strRef>
          </c:cat>
          <c:val>
            <c:numRef>
              <c:f>'0_OpenDataTabel'!$BG$3:$BG$286</c:f>
              <c:numCache>
                <c:formatCode>0%</c:formatCode>
                <c:ptCount val="284"/>
                <c:pt idx="0">
                  <c:v>0.19554894433781189</c:v>
                </c:pt>
                <c:pt idx="1">
                  <c:v>0.1219180855959503</c:v>
                </c:pt>
                <c:pt idx="2">
                  <c:v>0.24741200406917596</c:v>
                </c:pt>
                <c:pt idx="3">
                  <c:v>0.15980533097524002</c:v>
                </c:pt>
                <c:pt idx="4">
                  <c:v>0.11837557603686634</c:v>
                </c:pt>
                <c:pt idx="5">
                  <c:v>0.22978582677165355</c:v>
                </c:pt>
                <c:pt idx="6">
                  <c:v>0.1676838504004354</c:v>
                </c:pt>
                <c:pt idx="7">
                  <c:v>0.24381565816928244</c:v>
                </c:pt>
                <c:pt idx="8">
                  <c:v>6.3393070489844688E-2</c:v>
                </c:pt>
                <c:pt idx="9">
                  <c:v>0.15787621806689492</c:v>
                </c:pt>
                <c:pt idx="10">
                  <c:v>0.17216976893453145</c:v>
                </c:pt>
                <c:pt idx="11">
                  <c:v>0.12685830081056743</c:v>
                </c:pt>
                <c:pt idx="12">
                  <c:v>0.12421092493645278</c:v>
                </c:pt>
                <c:pt idx="13">
                  <c:v>0.29810961449140738</c:v>
                </c:pt>
                <c:pt idx="14">
                  <c:v>0.26254933788979068</c:v>
                </c:pt>
                <c:pt idx="15">
                  <c:v>0.24725713121434392</c:v>
                </c:pt>
                <c:pt idx="16">
                  <c:v>0.23126350130495887</c:v>
                </c:pt>
                <c:pt idx="17">
                  <c:v>0.37849700598802399</c:v>
                </c:pt>
                <c:pt idx="18">
                  <c:v>0.28275914634146343</c:v>
                </c:pt>
                <c:pt idx="19">
                  <c:v>0.14005398253506218</c:v>
                </c:pt>
                <c:pt idx="20">
                  <c:v>0.37938750000000004</c:v>
                </c:pt>
                <c:pt idx="21">
                  <c:v>0.35051607923848732</c:v>
                </c:pt>
                <c:pt idx="22">
                  <c:v>0.22989385474860338</c:v>
                </c:pt>
                <c:pt idx="23">
                  <c:v>0.28512481382186472</c:v>
                </c:pt>
                <c:pt idx="24">
                  <c:v>0.36126444043321304</c:v>
                </c:pt>
                <c:pt idx="25">
                  <c:v>0.29540866035182684</c:v>
                </c:pt>
                <c:pt idx="26">
                  <c:v>0.15670037429819086</c:v>
                </c:pt>
                <c:pt idx="27">
                  <c:v>0.21811514195583595</c:v>
                </c:pt>
                <c:pt idx="28">
                  <c:v>0.31357000765110943</c:v>
                </c:pt>
                <c:pt idx="29">
                  <c:v>0.27006440198159942</c:v>
                </c:pt>
                <c:pt idx="30">
                  <c:v>0.39578124999999997</c:v>
                </c:pt>
                <c:pt idx="31">
                  <c:v>0.29227846780085587</c:v>
                </c:pt>
                <c:pt idx="32">
                  <c:v>0.34915555758183642</c:v>
                </c:pt>
                <c:pt idx="33">
                  <c:v>0.37434129814550643</c:v>
                </c:pt>
                <c:pt idx="34">
                  <c:v>0.23289719626168226</c:v>
                </c:pt>
                <c:pt idx="35">
                  <c:v>0.35497365974589401</c:v>
                </c:pt>
                <c:pt idx="36">
                  <c:v>0.22407055118110236</c:v>
                </c:pt>
                <c:pt idx="37">
                  <c:v>0.36956223175965669</c:v>
                </c:pt>
                <c:pt idx="38">
                  <c:v>0.17561525162375591</c:v>
                </c:pt>
                <c:pt idx="39">
                  <c:v>0.32001272646928852</c:v>
                </c:pt>
                <c:pt idx="40">
                  <c:v>0.35443667917448402</c:v>
                </c:pt>
                <c:pt idx="41">
                  <c:v>0.19860923753665685</c:v>
                </c:pt>
                <c:pt idx="42">
                  <c:v>0.35940485829959512</c:v>
                </c:pt>
                <c:pt idx="43">
                  <c:v>0.32763754296485192</c:v>
                </c:pt>
                <c:pt idx="44">
                  <c:v>0.38444637868042125</c:v>
                </c:pt>
                <c:pt idx="45">
                  <c:v>0.33637975848188617</c:v>
                </c:pt>
                <c:pt idx="46">
                  <c:v>0.29966148023549199</c:v>
                </c:pt>
                <c:pt idx="47">
                  <c:v>0.21147844228094576</c:v>
                </c:pt>
                <c:pt idx="48">
                  <c:v>0.33380979498861046</c:v>
                </c:pt>
                <c:pt idx="49">
                  <c:v>0.3758737719559393</c:v>
                </c:pt>
                <c:pt idx="50">
                  <c:v>0.14669615733503175</c:v>
                </c:pt>
                <c:pt idx="51">
                  <c:v>0.33374244833068367</c:v>
                </c:pt>
                <c:pt idx="52">
                  <c:v>0.27924383699480126</c:v>
                </c:pt>
                <c:pt idx="53">
                  <c:v>0.34928759493670886</c:v>
                </c:pt>
                <c:pt idx="54">
                  <c:v>0.27050393528640138</c:v>
                </c:pt>
                <c:pt idx="55">
                  <c:v>0.41418090452261302</c:v>
                </c:pt>
                <c:pt idx="56">
                  <c:v>0.3645348472983555</c:v>
                </c:pt>
                <c:pt idx="57">
                  <c:v>0.20246018815367633</c:v>
                </c:pt>
                <c:pt idx="58">
                  <c:v>0.26953043478260869</c:v>
                </c:pt>
                <c:pt idx="59">
                  <c:v>0.26423596586899339</c:v>
                </c:pt>
                <c:pt idx="60">
                  <c:v>0.3584946972288745</c:v>
                </c:pt>
                <c:pt idx="61">
                  <c:v>0.37416431593794081</c:v>
                </c:pt>
                <c:pt idx="62">
                  <c:v>0.40434890965732084</c:v>
                </c:pt>
                <c:pt idx="63">
                  <c:v>0.35802589134125629</c:v>
                </c:pt>
                <c:pt idx="64">
                  <c:v>0.22850686345340079</c:v>
                </c:pt>
                <c:pt idx="65">
                  <c:v>0.24440281614829337</c:v>
                </c:pt>
                <c:pt idx="66">
                  <c:v>0.32880307819156246</c:v>
                </c:pt>
                <c:pt idx="67">
                  <c:v>0.31298591449603624</c:v>
                </c:pt>
                <c:pt idx="68">
                  <c:v>0.41693333333333332</c:v>
                </c:pt>
                <c:pt idx="69">
                  <c:v>0.19212211165457915</c:v>
                </c:pt>
                <c:pt idx="70">
                  <c:v>0.3672142368240931</c:v>
                </c:pt>
                <c:pt idx="71">
                  <c:v>0.3369510978043912</c:v>
                </c:pt>
                <c:pt idx="72">
                  <c:v>0.35039853519113967</c:v>
                </c:pt>
                <c:pt idx="73">
                  <c:v>0.28331720490604256</c:v>
                </c:pt>
                <c:pt idx="74">
                  <c:v>0.34187762906309749</c:v>
                </c:pt>
                <c:pt idx="75">
                  <c:v>0.26627714915135436</c:v>
                </c:pt>
                <c:pt idx="76">
                  <c:v>0.38266233766233765</c:v>
                </c:pt>
                <c:pt idx="77">
                  <c:v>0.23817246343692869</c:v>
                </c:pt>
                <c:pt idx="78">
                  <c:v>0.24042872554307848</c:v>
                </c:pt>
                <c:pt idx="79">
                  <c:v>0.26034431554524357</c:v>
                </c:pt>
                <c:pt idx="80">
                  <c:v>0.27192733990147783</c:v>
                </c:pt>
                <c:pt idx="81">
                  <c:v>0.38772632378060357</c:v>
                </c:pt>
                <c:pt idx="82">
                  <c:v>0.15757615367128894</c:v>
                </c:pt>
                <c:pt idx="83">
                  <c:v>0.40980034324942788</c:v>
                </c:pt>
                <c:pt idx="84">
                  <c:v>0.36862559930262967</c:v>
                </c:pt>
                <c:pt idx="85">
                  <c:v>0.33843238587424634</c:v>
                </c:pt>
                <c:pt idx="86">
                  <c:v>0.36373229461756373</c:v>
                </c:pt>
                <c:pt idx="87">
                  <c:v>0.31343146876022243</c:v>
                </c:pt>
                <c:pt idx="88">
                  <c:v>0.30903710247349819</c:v>
                </c:pt>
                <c:pt idx="89">
                  <c:v>0.33501977573904179</c:v>
                </c:pt>
                <c:pt idx="90">
                  <c:v>0.27548982103967429</c:v>
                </c:pt>
                <c:pt idx="91">
                  <c:v>0.34516149207058305</c:v>
                </c:pt>
                <c:pt idx="92">
                  <c:v>0.36036927494615933</c:v>
                </c:pt>
                <c:pt idx="93">
                  <c:v>0.34799186398247628</c:v>
                </c:pt>
                <c:pt idx="94">
                  <c:v>0.35657935684647302</c:v>
                </c:pt>
                <c:pt idx="95">
                  <c:v>0.30442391304347827</c:v>
                </c:pt>
                <c:pt idx="96">
                  <c:v>0.37400511073253834</c:v>
                </c:pt>
                <c:pt idx="97">
                  <c:v>0.41271118177000532</c:v>
                </c:pt>
                <c:pt idx="98">
                  <c:v>0.32109201213346816</c:v>
                </c:pt>
                <c:pt idx="99">
                  <c:v>0.39471935679611647</c:v>
                </c:pt>
                <c:pt idx="100">
                  <c:v>0.39951951621770204</c:v>
                </c:pt>
                <c:pt idx="101">
                  <c:v>0.27837282794239943</c:v>
                </c:pt>
                <c:pt idx="102">
                  <c:v>0.36777581539254867</c:v>
                </c:pt>
                <c:pt idx="103">
                  <c:v>0.3377117171111777</c:v>
                </c:pt>
                <c:pt idx="104">
                  <c:v>0.33782413504130249</c:v>
                </c:pt>
                <c:pt idx="105">
                  <c:v>0.33952673885604195</c:v>
                </c:pt>
                <c:pt idx="106">
                  <c:v>6.1433733567017069E-2</c:v>
                </c:pt>
                <c:pt idx="107">
                  <c:v>0.32259099745775388</c:v>
                </c:pt>
                <c:pt idx="108">
                  <c:v>0.20983209537482053</c:v>
                </c:pt>
                <c:pt idx="109">
                  <c:v>0.40632479449436054</c:v>
                </c:pt>
                <c:pt idx="110">
                  <c:v>0.37028208386277006</c:v>
                </c:pt>
                <c:pt idx="111">
                  <c:v>0.39425259371973997</c:v>
                </c:pt>
                <c:pt idx="112">
                  <c:v>0.33267914438502677</c:v>
                </c:pt>
                <c:pt idx="113">
                  <c:v>0.32319114106884927</c:v>
                </c:pt>
                <c:pt idx="114">
                  <c:v>0.17449870252418023</c:v>
                </c:pt>
                <c:pt idx="115">
                  <c:v>0.39946946564885494</c:v>
                </c:pt>
                <c:pt idx="116">
                  <c:v>0.37144109461966607</c:v>
                </c:pt>
                <c:pt idx="117">
                  <c:v>0.34964221122675315</c:v>
                </c:pt>
                <c:pt idx="118">
                  <c:v>0.4125220139986453</c:v>
                </c:pt>
                <c:pt idx="119">
                  <c:v>0.22734633179114341</c:v>
                </c:pt>
                <c:pt idx="120">
                  <c:v>0.42581553664562172</c:v>
                </c:pt>
                <c:pt idx="121">
                  <c:v>0.3387607807535179</c:v>
                </c:pt>
                <c:pt idx="122">
                  <c:v>0.37247354014598544</c:v>
                </c:pt>
                <c:pt idx="123">
                  <c:v>0.30391719112288834</c:v>
                </c:pt>
                <c:pt idx="124">
                  <c:v>0.34622950511785144</c:v>
                </c:pt>
                <c:pt idx="125">
                  <c:v>0.20158825380178289</c:v>
                </c:pt>
                <c:pt idx="126">
                  <c:v>0.36724080863098357</c:v>
                </c:pt>
                <c:pt idx="127">
                  <c:v>0.34225035971223028</c:v>
                </c:pt>
                <c:pt idx="128">
                  <c:v>0.31737457754412324</c:v>
                </c:pt>
                <c:pt idx="129">
                  <c:v>0.43793201812849908</c:v>
                </c:pt>
                <c:pt idx="130">
                  <c:v>0.31706860018540589</c:v>
                </c:pt>
                <c:pt idx="131">
                  <c:v>0.40831710131548582</c:v>
                </c:pt>
                <c:pt idx="132">
                  <c:v>0.38565020389669236</c:v>
                </c:pt>
                <c:pt idx="133">
                  <c:v>0.42846377043924327</c:v>
                </c:pt>
                <c:pt idx="134">
                  <c:v>0.29320750551876379</c:v>
                </c:pt>
                <c:pt idx="135">
                  <c:v>0.33383871763255235</c:v>
                </c:pt>
                <c:pt idx="136">
                  <c:v>0.3182797082797082</c:v>
                </c:pt>
                <c:pt idx="137">
                  <c:v>0.27445042605717923</c:v>
                </c:pt>
                <c:pt idx="138">
                  <c:v>0.30933815732019215</c:v>
                </c:pt>
                <c:pt idx="139">
                  <c:v>0.35683588930019394</c:v>
                </c:pt>
                <c:pt idx="140">
                  <c:v>0.38298779571911379</c:v>
                </c:pt>
                <c:pt idx="141">
                  <c:v>0.33073601290751198</c:v>
                </c:pt>
                <c:pt idx="142">
                  <c:v>0.27822074534161489</c:v>
                </c:pt>
                <c:pt idx="143">
                  <c:v>0.38658348661352954</c:v>
                </c:pt>
                <c:pt idx="144">
                  <c:v>0.3709515520975375</c:v>
                </c:pt>
                <c:pt idx="145">
                  <c:v>0.34004795941895327</c:v>
                </c:pt>
                <c:pt idx="146">
                  <c:v>0.40589636688505065</c:v>
                </c:pt>
                <c:pt idx="147">
                  <c:v>0.31855496252555071</c:v>
                </c:pt>
                <c:pt idx="148">
                  <c:v>0.34455787302314916</c:v>
                </c:pt>
                <c:pt idx="149">
                  <c:v>0.3536201225411158</c:v>
                </c:pt>
                <c:pt idx="150">
                  <c:v>0.43313710691823898</c:v>
                </c:pt>
                <c:pt idx="151">
                  <c:v>0.27942422192151556</c:v>
                </c:pt>
                <c:pt idx="152">
                  <c:v>0.3709135690148167</c:v>
                </c:pt>
                <c:pt idx="153">
                  <c:v>0.32551592079495179</c:v>
                </c:pt>
                <c:pt idx="154">
                  <c:v>0.38365589088175273</c:v>
                </c:pt>
                <c:pt idx="155">
                  <c:v>0.39463147622427253</c:v>
                </c:pt>
                <c:pt idx="156">
                  <c:v>0.24310605453622841</c:v>
                </c:pt>
                <c:pt idx="157">
                  <c:v>0.37498676665196301</c:v>
                </c:pt>
                <c:pt idx="158">
                  <c:v>0.43479206830074363</c:v>
                </c:pt>
                <c:pt idx="159">
                  <c:v>0.18589831678895125</c:v>
                </c:pt>
                <c:pt idx="160">
                  <c:v>0.41098394329524085</c:v>
                </c:pt>
                <c:pt idx="161">
                  <c:v>0.324051759123404</c:v>
                </c:pt>
                <c:pt idx="162">
                  <c:v>0.39089258028792911</c:v>
                </c:pt>
                <c:pt idx="163">
                  <c:v>0.35540794223826716</c:v>
                </c:pt>
                <c:pt idx="164">
                  <c:v>0.31136115978970841</c:v>
                </c:pt>
                <c:pt idx="165">
                  <c:v>0.37730712401055411</c:v>
                </c:pt>
                <c:pt idx="166">
                  <c:v>0.38971757925072054</c:v>
                </c:pt>
                <c:pt idx="167">
                  <c:v>0.28614756646216771</c:v>
                </c:pt>
                <c:pt idx="168">
                  <c:v>0.36682938114517055</c:v>
                </c:pt>
                <c:pt idx="169">
                  <c:v>0.2731538297418391</c:v>
                </c:pt>
                <c:pt idx="170">
                  <c:v>0.36849588823937385</c:v>
                </c:pt>
                <c:pt idx="171">
                  <c:v>0.21925888882782876</c:v>
                </c:pt>
                <c:pt idx="172">
                  <c:v>0.38011340996168586</c:v>
                </c:pt>
                <c:pt idx="173">
                  <c:v>0.36774540774540776</c:v>
                </c:pt>
                <c:pt idx="174">
                  <c:v>0.4075164041994751</c:v>
                </c:pt>
                <c:pt idx="175">
                  <c:v>0.42715534883720929</c:v>
                </c:pt>
                <c:pt idx="176">
                  <c:v>0.41669054242002784</c:v>
                </c:pt>
                <c:pt idx="177">
                  <c:v>0.37484412470023981</c:v>
                </c:pt>
                <c:pt idx="178">
                  <c:v>0.43861638632664129</c:v>
                </c:pt>
                <c:pt idx="179">
                  <c:v>0.40535568374618264</c:v>
                </c:pt>
                <c:pt idx="180">
                  <c:v>0.37387898609975467</c:v>
                </c:pt>
                <c:pt idx="181">
                  <c:v>0.36112995767361655</c:v>
                </c:pt>
                <c:pt idx="182">
                  <c:v>0.25691145992593351</c:v>
                </c:pt>
                <c:pt idx="183">
                  <c:v>0.32841879853814532</c:v>
                </c:pt>
                <c:pt idx="184">
                  <c:v>0.40417120133947254</c:v>
                </c:pt>
                <c:pt idx="185">
                  <c:v>0.37061370916079434</c:v>
                </c:pt>
                <c:pt idx="186">
                  <c:v>0.38965378369600523</c:v>
                </c:pt>
                <c:pt idx="187">
                  <c:v>0.3214731785428343</c:v>
                </c:pt>
                <c:pt idx="188">
                  <c:v>0.37670977443609022</c:v>
                </c:pt>
                <c:pt idx="189">
                  <c:v>0.13794367675354205</c:v>
                </c:pt>
                <c:pt idx="190">
                  <c:v>0.40950588434510193</c:v>
                </c:pt>
                <c:pt idx="191">
                  <c:v>0.3010739950901381</c:v>
                </c:pt>
                <c:pt idx="192">
                  <c:v>0.3943940520446097</c:v>
                </c:pt>
                <c:pt idx="193">
                  <c:v>0.40980372670807458</c:v>
                </c:pt>
                <c:pt idx="194">
                  <c:v>0.37210003419972637</c:v>
                </c:pt>
                <c:pt idx="195">
                  <c:v>0.35308608149845572</c:v>
                </c:pt>
                <c:pt idx="196">
                  <c:v>0.30260822974710672</c:v>
                </c:pt>
                <c:pt idx="197">
                  <c:v>0.43231303179579039</c:v>
                </c:pt>
                <c:pt idx="198">
                  <c:v>0.3576983182021134</c:v>
                </c:pt>
                <c:pt idx="199">
                  <c:v>0.39527358490566034</c:v>
                </c:pt>
                <c:pt idx="200">
                  <c:v>0.35757479587120627</c:v>
                </c:pt>
                <c:pt idx="201">
                  <c:v>0.361427027027027</c:v>
                </c:pt>
                <c:pt idx="202">
                  <c:v>0.40289152040600551</c:v>
                </c:pt>
                <c:pt idx="203">
                  <c:v>0.36266328061085357</c:v>
                </c:pt>
                <c:pt idx="204">
                  <c:v>0.36139860172453975</c:v>
                </c:pt>
                <c:pt idx="205">
                  <c:v>0.41064788732394364</c:v>
                </c:pt>
                <c:pt idx="206">
                  <c:v>0.42754607177497578</c:v>
                </c:pt>
                <c:pt idx="207">
                  <c:v>0.40888525547445254</c:v>
                </c:pt>
                <c:pt idx="208">
                  <c:v>0.33892624074581845</c:v>
                </c:pt>
                <c:pt idx="209">
                  <c:v>0.29596120271580989</c:v>
                </c:pt>
                <c:pt idx="210">
                  <c:v>0.4286395163130276</c:v>
                </c:pt>
                <c:pt idx="211">
                  <c:v>0.40990148698884754</c:v>
                </c:pt>
                <c:pt idx="212">
                  <c:v>0.32817010309278355</c:v>
                </c:pt>
                <c:pt idx="213">
                  <c:v>0.4145398316062176</c:v>
                </c:pt>
                <c:pt idx="214">
                  <c:v>0.35702067946824229</c:v>
                </c:pt>
                <c:pt idx="215">
                  <c:v>0.36777057926829271</c:v>
                </c:pt>
                <c:pt idx="216">
                  <c:v>0.29418181818181821</c:v>
                </c:pt>
                <c:pt idx="217">
                  <c:v>0.43576595947103036</c:v>
                </c:pt>
                <c:pt idx="218">
                  <c:v>0.41343787375415286</c:v>
                </c:pt>
                <c:pt idx="219">
                  <c:v>0.38122557633753806</c:v>
                </c:pt>
                <c:pt idx="220">
                  <c:v>0.3233772204806688</c:v>
                </c:pt>
                <c:pt idx="221">
                  <c:v>0.33904854368932036</c:v>
                </c:pt>
                <c:pt idx="222">
                  <c:v>0.45315420510037979</c:v>
                </c:pt>
                <c:pt idx="223">
                  <c:v>0.42450276679841897</c:v>
                </c:pt>
                <c:pt idx="224">
                  <c:v>0.23850199537912203</c:v>
                </c:pt>
                <c:pt idx="225">
                  <c:v>0.33823494435958978</c:v>
                </c:pt>
                <c:pt idx="226">
                  <c:v>0.1951377267341172</c:v>
                </c:pt>
                <c:pt idx="227">
                  <c:v>0.39358571032954864</c:v>
                </c:pt>
                <c:pt idx="228">
                  <c:v>0.3836242761176743</c:v>
                </c:pt>
                <c:pt idx="229">
                  <c:v>0.45747945205479451</c:v>
                </c:pt>
                <c:pt idx="230">
                  <c:v>0.40631310724106329</c:v>
                </c:pt>
                <c:pt idx="231">
                  <c:v>0.42998775548648388</c:v>
                </c:pt>
                <c:pt idx="232">
                  <c:v>0.35979182960312833</c:v>
                </c:pt>
                <c:pt idx="233">
                  <c:v>0.44791083580526964</c:v>
                </c:pt>
                <c:pt idx="234">
                  <c:v>0.38476588810429113</c:v>
                </c:pt>
                <c:pt idx="235">
                  <c:v>0.41200492004920047</c:v>
                </c:pt>
                <c:pt idx="236">
                  <c:v>0.44265093885411649</c:v>
                </c:pt>
                <c:pt idx="237">
                  <c:v>0.42670688762299325</c:v>
                </c:pt>
                <c:pt idx="238">
                  <c:v>0.41736024844720498</c:v>
                </c:pt>
                <c:pt idx="239">
                  <c:v>0.36991562409077688</c:v>
                </c:pt>
                <c:pt idx="240">
                  <c:v>0.37246925695974359</c:v>
                </c:pt>
                <c:pt idx="241">
                  <c:v>0.35438894353728106</c:v>
                </c:pt>
                <c:pt idx="242">
                  <c:v>0.32516152189519021</c:v>
                </c:pt>
                <c:pt idx="243">
                  <c:v>0.39634270750313111</c:v>
                </c:pt>
                <c:pt idx="244">
                  <c:v>0.37212265992879295</c:v>
                </c:pt>
                <c:pt idx="245">
                  <c:v>0.42033516785910846</c:v>
                </c:pt>
                <c:pt idx="246">
                  <c:v>0.3912373037857802</c:v>
                </c:pt>
                <c:pt idx="247">
                  <c:v>0.38827125443604388</c:v>
                </c:pt>
                <c:pt idx="248">
                  <c:v>0.43137284451528762</c:v>
                </c:pt>
                <c:pt idx="249">
                  <c:v>0.41827373179306881</c:v>
                </c:pt>
                <c:pt idx="250">
                  <c:v>0.30869080514530728</c:v>
                </c:pt>
                <c:pt idx="251">
                  <c:v>0.47061222995239843</c:v>
                </c:pt>
                <c:pt idx="252">
                  <c:v>0.41930942653956726</c:v>
                </c:pt>
                <c:pt idx="253">
                  <c:v>0.29329448169159361</c:v>
                </c:pt>
                <c:pt idx="254">
                  <c:v>0.40877140612725843</c:v>
                </c:pt>
                <c:pt idx="255">
                  <c:v>0.42883231767249846</c:v>
                </c:pt>
                <c:pt idx="256">
                  <c:v>0.38125450195189525</c:v>
                </c:pt>
                <c:pt idx="257">
                  <c:v>0.43024849354375894</c:v>
                </c:pt>
                <c:pt idx="258">
                  <c:v>0.26124649896265556</c:v>
                </c:pt>
                <c:pt idx="259">
                  <c:v>0.36513619960820703</c:v>
                </c:pt>
                <c:pt idx="260">
                  <c:v>0.28713191105769231</c:v>
                </c:pt>
                <c:pt idx="261">
                  <c:v>0.37024504084014004</c:v>
                </c:pt>
                <c:pt idx="262">
                  <c:v>0.25333966024485149</c:v>
                </c:pt>
                <c:pt idx="263">
                  <c:v>0.43773924791713575</c:v>
                </c:pt>
                <c:pt idx="264">
                  <c:v>0.41361445783132528</c:v>
                </c:pt>
                <c:pt idx="265">
                  <c:v>0.13268738792588164</c:v>
                </c:pt>
                <c:pt idx="266">
                  <c:v>0.35200377675199329</c:v>
                </c:pt>
                <c:pt idx="267">
                  <c:v>0.1101418586298899</c:v>
                </c:pt>
                <c:pt idx="268">
                  <c:v>0.42738154613466334</c:v>
                </c:pt>
                <c:pt idx="269">
                  <c:v>0.44465396995708156</c:v>
                </c:pt>
                <c:pt idx="270">
                  <c:v>0.46408093212144652</c:v>
                </c:pt>
                <c:pt idx="271">
                  <c:v>0.36003886639676114</c:v>
                </c:pt>
                <c:pt idx="272">
                  <c:v>0.42401032258064508</c:v>
                </c:pt>
                <c:pt idx="273">
                  <c:v>0.32002312992125986</c:v>
                </c:pt>
                <c:pt idx="274">
                  <c:v>0.35005319248387401</c:v>
                </c:pt>
                <c:pt idx="275">
                  <c:v>0.32589453933124851</c:v>
                </c:pt>
                <c:pt idx="276">
                  <c:v>7.2622827749200605E-2</c:v>
                </c:pt>
                <c:pt idx="277">
                  <c:v>0.40587205910946916</c:v>
                </c:pt>
                <c:pt idx="278">
                  <c:v>0.39688837828032414</c:v>
                </c:pt>
                <c:pt idx="279">
                  <c:v>0.10213454622382061</c:v>
                </c:pt>
                <c:pt idx="280">
                  <c:v>6.4503356357622332E-2</c:v>
                </c:pt>
                <c:pt idx="281">
                  <c:v>9.4289978236086647E-2</c:v>
                </c:pt>
                <c:pt idx="282">
                  <c:v>0.10916743249914555</c:v>
                </c:pt>
                <c:pt idx="283">
                  <c:v>8.0820537543690493E-2</c:v>
                </c:pt>
              </c:numCache>
            </c:numRef>
          </c:val>
          <c:extLst>
            <c:ext xmlns:c16="http://schemas.microsoft.com/office/drawing/2014/chart" uri="{C3380CC4-5D6E-409C-BE32-E72D297353CC}">
              <c16:uniqueId val="{00000000-D698-475E-85E4-BBEE155E0F42}"/>
            </c:ext>
          </c:extLst>
        </c:ser>
        <c:ser>
          <c:idx val="1"/>
          <c:order val="2"/>
          <c:tx>
            <c:strRef>
              <c:f>'0_OpenDataTabel'!$BH$2</c:f>
              <c:strCache>
                <c:ptCount val="1"/>
                <c:pt idx="0">
                  <c:v>Twijfelaars &amp; sympathisanten [%]</c:v>
                </c:pt>
              </c:strCache>
            </c:strRef>
          </c:tx>
          <c:spPr>
            <a:solidFill>
              <a:srgbClr val="FFC000"/>
            </a:solidFill>
            <a:ln>
              <a:solidFill>
                <a:schemeClr val="bg2">
                  <a:lumMod val="90000"/>
                </a:schemeClr>
              </a:solidFill>
            </a:ln>
            <a:effectLst/>
          </c:spPr>
          <c:invertIfNegative val="0"/>
          <c:cat>
            <c:strRef>
              <c:f>'0_OpenDataTabel'!$A$3:$A$286</c:f>
              <c:strCache>
                <c:ptCount val="284"/>
                <c:pt idx="0">
                  <c:v>Mesen</c:v>
                </c:pt>
                <c:pt idx="1">
                  <c:v>Linkebeek</c:v>
                </c:pt>
                <c:pt idx="2">
                  <c:v>Spiere-Helkijn</c:v>
                </c:pt>
                <c:pt idx="3">
                  <c:v>Sint-Genesius-Rode</c:v>
                </c:pt>
                <c:pt idx="4">
                  <c:v>Kraainem</c:v>
                </c:pt>
                <c:pt idx="5">
                  <c:v>Beersel</c:v>
                </c:pt>
                <c:pt idx="6">
                  <c:v>Ronse</c:v>
                </c:pt>
                <c:pt idx="7">
                  <c:v>Overijse</c:v>
                </c:pt>
                <c:pt idx="8">
                  <c:v>Drogenbos</c:v>
                </c:pt>
                <c:pt idx="9">
                  <c:v>Sint-Pieters-Leeuw</c:v>
                </c:pt>
                <c:pt idx="10">
                  <c:v>Wezembeek-Oppem</c:v>
                </c:pt>
                <c:pt idx="11">
                  <c:v>Machelen</c:v>
                </c:pt>
                <c:pt idx="12">
                  <c:v>Vilvoorde</c:v>
                </c:pt>
                <c:pt idx="13">
                  <c:v>Voeren</c:v>
                </c:pt>
                <c:pt idx="14">
                  <c:v>Menen</c:v>
                </c:pt>
                <c:pt idx="15">
                  <c:v>Hoeilaart</c:v>
                </c:pt>
                <c:pt idx="16">
                  <c:v>Tervuren</c:v>
                </c:pt>
                <c:pt idx="17">
                  <c:v>Alveringem</c:v>
                </c:pt>
                <c:pt idx="18">
                  <c:v>Sint-Martens-Latem</c:v>
                </c:pt>
                <c:pt idx="19">
                  <c:v>Wemmel</c:v>
                </c:pt>
                <c:pt idx="20">
                  <c:v>Bever</c:v>
                </c:pt>
                <c:pt idx="21">
                  <c:v>Gingelom</c:v>
                </c:pt>
                <c:pt idx="22">
                  <c:v>Zelzate</c:v>
                </c:pt>
                <c:pt idx="23">
                  <c:v>Geraardsbergen</c:v>
                </c:pt>
                <c:pt idx="24">
                  <c:v>Linter</c:v>
                </c:pt>
                <c:pt idx="25">
                  <c:v>Landen</c:v>
                </c:pt>
                <c:pt idx="26">
                  <c:v>Zaventem</c:v>
                </c:pt>
                <c:pt idx="27">
                  <c:v>Tienen</c:v>
                </c:pt>
                <c:pt idx="28">
                  <c:v>Steenokkerzeel</c:v>
                </c:pt>
                <c:pt idx="29">
                  <c:v>Baarle-Hertog</c:v>
                </c:pt>
                <c:pt idx="30">
                  <c:v>Heuvelland</c:v>
                </c:pt>
                <c:pt idx="31">
                  <c:v>Zele</c:v>
                </c:pt>
                <c:pt idx="32">
                  <c:v>Pajottegem</c:v>
                </c:pt>
                <c:pt idx="33">
                  <c:v>Geetbets</c:v>
                </c:pt>
                <c:pt idx="34">
                  <c:v>Niel</c:v>
                </c:pt>
                <c:pt idx="35">
                  <c:v>Kluisbergen</c:v>
                </c:pt>
                <c:pt idx="36">
                  <c:v>Willebroek</c:v>
                </c:pt>
                <c:pt idx="37">
                  <c:v>Maarkedal</c:v>
                </c:pt>
                <c:pt idx="38">
                  <c:v>Mechelen</c:v>
                </c:pt>
                <c:pt idx="39">
                  <c:v>Scherpenheuvel-Zichem</c:v>
                </c:pt>
                <c:pt idx="40">
                  <c:v>Huldenberg</c:v>
                </c:pt>
                <c:pt idx="41">
                  <c:v>Hemiksem</c:v>
                </c:pt>
                <c:pt idx="42">
                  <c:v>Affligem</c:v>
                </c:pt>
                <c:pt idx="43">
                  <c:v>Lede</c:v>
                </c:pt>
                <c:pt idx="44">
                  <c:v>Houthulst</c:v>
                </c:pt>
                <c:pt idx="45">
                  <c:v>Wervik</c:v>
                </c:pt>
                <c:pt idx="46">
                  <c:v>Hamme</c:v>
                </c:pt>
                <c:pt idx="47">
                  <c:v>Brugge</c:v>
                </c:pt>
                <c:pt idx="48">
                  <c:v>Ternat</c:v>
                </c:pt>
                <c:pt idx="49">
                  <c:v>Sint-Laureins</c:v>
                </c:pt>
                <c:pt idx="50">
                  <c:v>Gent</c:v>
                </c:pt>
                <c:pt idx="51">
                  <c:v>Hoegaarden</c:v>
                </c:pt>
                <c:pt idx="52">
                  <c:v>Liedekerke</c:v>
                </c:pt>
                <c:pt idx="53">
                  <c:v>Zoutleeuw</c:v>
                </c:pt>
                <c:pt idx="54">
                  <c:v>Denderleeuw</c:v>
                </c:pt>
                <c:pt idx="55">
                  <c:v>Vleteren</c:v>
                </c:pt>
                <c:pt idx="56">
                  <c:v>Roosdaal</c:v>
                </c:pt>
                <c:pt idx="57">
                  <c:v>Halle</c:v>
                </c:pt>
                <c:pt idx="58">
                  <c:v>Schilde</c:v>
                </c:pt>
                <c:pt idx="59">
                  <c:v>Aarschot</c:v>
                </c:pt>
                <c:pt idx="60">
                  <c:v>Bekkevoort</c:v>
                </c:pt>
                <c:pt idx="61">
                  <c:v>Zuienkerke</c:v>
                </c:pt>
                <c:pt idx="62">
                  <c:v>Wortegem-Petegem</c:v>
                </c:pt>
                <c:pt idx="63">
                  <c:v>Brakel</c:v>
                </c:pt>
                <c:pt idx="64">
                  <c:v>Dilbeek</c:v>
                </c:pt>
                <c:pt idx="65">
                  <c:v>Eeklo</c:v>
                </c:pt>
                <c:pt idx="66">
                  <c:v>Berlare</c:v>
                </c:pt>
                <c:pt idx="67">
                  <c:v>Izegem</c:v>
                </c:pt>
                <c:pt idx="68">
                  <c:v>Lo-Reninge</c:v>
                </c:pt>
                <c:pt idx="69">
                  <c:v>Grimbergen</c:v>
                </c:pt>
                <c:pt idx="70">
                  <c:v>Kortemark</c:v>
                </c:pt>
                <c:pt idx="71">
                  <c:v>Keerbergen</c:v>
                </c:pt>
                <c:pt idx="72">
                  <c:v>Wichelen</c:v>
                </c:pt>
                <c:pt idx="73">
                  <c:v>Meise</c:v>
                </c:pt>
                <c:pt idx="74">
                  <c:v>Koekelare</c:v>
                </c:pt>
                <c:pt idx="75">
                  <c:v>Kortrijk</c:v>
                </c:pt>
                <c:pt idx="76">
                  <c:v>Ichtegem</c:v>
                </c:pt>
                <c:pt idx="77">
                  <c:v>Aalst</c:v>
                </c:pt>
                <c:pt idx="78">
                  <c:v>Sint-Truiden</c:v>
                </c:pt>
                <c:pt idx="79">
                  <c:v>Wetteren</c:v>
                </c:pt>
                <c:pt idx="80">
                  <c:v>Ninove</c:v>
                </c:pt>
                <c:pt idx="81">
                  <c:v>Damme</c:v>
                </c:pt>
                <c:pt idx="82">
                  <c:v>Boom</c:v>
                </c:pt>
                <c:pt idx="83">
                  <c:v>Kortenaken</c:v>
                </c:pt>
                <c:pt idx="84">
                  <c:v>Assenede</c:v>
                </c:pt>
                <c:pt idx="85">
                  <c:v>Heers</c:v>
                </c:pt>
                <c:pt idx="86">
                  <c:v>Waasmunster</c:v>
                </c:pt>
                <c:pt idx="87">
                  <c:v>Lebbeke</c:v>
                </c:pt>
                <c:pt idx="88">
                  <c:v>Herenthout</c:v>
                </c:pt>
                <c:pt idx="89">
                  <c:v>Avelgem</c:v>
                </c:pt>
                <c:pt idx="90">
                  <c:v>Tongeren-Borgloon</c:v>
                </c:pt>
                <c:pt idx="91">
                  <c:v>Haaltert</c:v>
                </c:pt>
                <c:pt idx="92">
                  <c:v>Tremelo</c:v>
                </c:pt>
                <c:pt idx="93">
                  <c:v>Poperinge</c:v>
                </c:pt>
                <c:pt idx="94">
                  <c:v>Laarne</c:v>
                </c:pt>
                <c:pt idx="95">
                  <c:v>Kapelle-op-den-Bos</c:v>
                </c:pt>
                <c:pt idx="96">
                  <c:v>Kampenhout</c:v>
                </c:pt>
                <c:pt idx="97">
                  <c:v>Dentergem</c:v>
                </c:pt>
                <c:pt idx="98">
                  <c:v>Ieper</c:v>
                </c:pt>
                <c:pt idx="99">
                  <c:v>Zemst</c:v>
                </c:pt>
                <c:pt idx="100">
                  <c:v>Pepingen</c:v>
                </c:pt>
                <c:pt idx="101">
                  <c:v>Dendermonde</c:v>
                </c:pt>
                <c:pt idx="102">
                  <c:v>Riemst</c:v>
                </c:pt>
                <c:pt idx="103">
                  <c:v>Bonheiden</c:v>
                </c:pt>
                <c:pt idx="104">
                  <c:v>Diksmuide</c:v>
                </c:pt>
                <c:pt idx="105">
                  <c:v>Tielt</c:v>
                </c:pt>
                <c:pt idx="106">
                  <c:v>Antwerpen</c:v>
                </c:pt>
                <c:pt idx="107">
                  <c:v>Rumst</c:v>
                </c:pt>
                <c:pt idx="108">
                  <c:v>Schoten</c:v>
                </c:pt>
                <c:pt idx="109">
                  <c:v>Staden</c:v>
                </c:pt>
                <c:pt idx="110">
                  <c:v>Lierde</c:v>
                </c:pt>
                <c:pt idx="111">
                  <c:v>Kruisem</c:v>
                </c:pt>
                <c:pt idx="112">
                  <c:v>Grobbendonk</c:v>
                </c:pt>
                <c:pt idx="113">
                  <c:v>Essen</c:v>
                </c:pt>
                <c:pt idx="114">
                  <c:v>Mortsel</c:v>
                </c:pt>
                <c:pt idx="115">
                  <c:v>Moorslede</c:v>
                </c:pt>
                <c:pt idx="116">
                  <c:v>Herselt</c:v>
                </c:pt>
                <c:pt idx="117">
                  <c:v>Maldegem</c:v>
                </c:pt>
                <c:pt idx="118">
                  <c:v>Wielsbeke</c:v>
                </c:pt>
                <c:pt idx="119">
                  <c:v>Asse</c:v>
                </c:pt>
                <c:pt idx="120">
                  <c:v>Langemark-Poelkapelle</c:v>
                </c:pt>
                <c:pt idx="121">
                  <c:v>Destelbergen</c:v>
                </c:pt>
                <c:pt idx="122">
                  <c:v>Bertem</c:v>
                </c:pt>
                <c:pt idx="123">
                  <c:v>Kortenberg</c:v>
                </c:pt>
                <c:pt idx="124">
                  <c:v>Nijlen</c:v>
                </c:pt>
                <c:pt idx="125">
                  <c:v>Lier</c:v>
                </c:pt>
                <c:pt idx="126">
                  <c:v>Erpe-Mere</c:v>
                </c:pt>
                <c:pt idx="127">
                  <c:v>Hulshout</c:v>
                </c:pt>
                <c:pt idx="128">
                  <c:v>Berlaar</c:v>
                </c:pt>
                <c:pt idx="129">
                  <c:v>Zwalm</c:v>
                </c:pt>
                <c:pt idx="130">
                  <c:v>Lokeren</c:v>
                </c:pt>
                <c:pt idx="131">
                  <c:v>Ledegem</c:v>
                </c:pt>
                <c:pt idx="132">
                  <c:v>Ardooie</c:v>
                </c:pt>
                <c:pt idx="133">
                  <c:v>Oosterzele</c:v>
                </c:pt>
                <c:pt idx="134">
                  <c:v>Leopoldsburg</c:v>
                </c:pt>
                <c:pt idx="135">
                  <c:v>Lennik</c:v>
                </c:pt>
                <c:pt idx="136">
                  <c:v>Harelbeke</c:v>
                </c:pt>
                <c:pt idx="137">
                  <c:v>Kapellen</c:v>
                </c:pt>
                <c:pt idx="138">
                  <c:v>Oudenaarde</c:v>
                </c:pt>
                <c:pt idx="139">
                  <c:v>Gistel</c:v>
                </c:pt>
                <c:pt idx="140">
                  <c:v>Ingelmunster</c:v>
                </c:pt>
                <c:pt idx="141">
                  <c:v>Heist-op-den-Berg</c:v>
                </c:pt>
                <c:pt idx="142">
                  <c:v>Duffel</c:v>
                </c:pt>
                <c:pt idx="143">
                  <c:v>Sint-Lievens-Houtem</c:v>
                </c:pt>
                <c:pt idx="144">
                  <c:v>Lievegem</c:v>
                </c:pt>
                <c:pt idx="145">
                  <c:v>Halen</c:v>
                </c:pt>
                <c:pt idx="146">
                  <c:v>Tielt-Winge</c:v>
                </c:pt>
                <c:pt idx="147">
                  <c:v>Putte</c:v>
                </c:pt>
                <c:pt idx="148">
                  <c:v>Londerzeel</c:v>
                </c:pt>
                <c:pt idx="149">
                  <c:v>Sint-Katelijne-Waver</c:v>
                </c:pt>
                <c:pt idx="150">
                  <c:v>Glabbeek</c:v>
                </c:pt>
                <c:pt idx="151">
                  <c:v>Maasmechelen</c:v>
                </c:pt>
                <c:pt idx="152">
                  <c:v>Zulte</c:v>
                </c:pt>
                <c:pt idx="153">
                  <c:v>Zottegem</c:v>
                </c:pt>
                <c:pt idx="154">
                  <c:v>Sint-Gillis-Waas</c:v>
                </c:pt>
                <c:pt idx="155">
                  <c:v>Boortmeerbeek</c:v>
                </c:pt>
                <c:pt idx="156">
                  <c:v>Sint-Niklaas</c:v>
                </c:pt>
                <c:pt idx="157">
                  <c:v>Buggenhout</c:v>
                </c:pt>
                <c:pt idx="158">
                  <c:v>Boutersem</c:v>
                </c:pt>
                <c:pt idx="159">
                  <c:v>Turnhout</c:v>
                </c:pt>
                <c:pt idx="160">
                  <c:v>Anzegem</c:v>
                </c:pt>
                <c:pt idx="161">
                  <c:v>Roeselare</c:v>
                </c:pt>
                <c:pt idx="162">
                  <c:v>Evergem</c:v>
                </c:pt>
                <c:pt idx="163">
                  <c:v>Houthalen-Helchteren</c:v>
                </c:pt>
                <c:pt idx="164">
                  <c:v>Veurne</c:v>
                </c:pt>
                <c:pt idx="165">
                  <c:v>Olen</c:v>
                </c:pt>
                <c:pt idx="166">
                  <c:v>Lochristi</c:v>
                </c:pt>
                <c:pt idx="167">
                  <c:v>Diest</c:v>
                </c:pt>
                <c:pt idx="168">
                  <c:v>Rijkevorsel</c:v>
                </c:pt>
                <c:pt idx="169">
                  <c:v>Herentals</c:v>
                </c:pt>
                <c:pt idx="170">
                  <c:v>Beringen</c:v>
                </c:pt>
                <c:pt idx="171">
                  <c:v>Brasschaat</c:v>
                </c:pt>
                <c:pt idx="172">
                  <c:v>Stekene</c:v>
                </c:pt>
                <c:pt idx="173">
                  <c:v>Merelbeke-Melle</c:v>
                </c:pt>
                <c:pt idx="174">
                  <c:v>Kaprijke</c:v>
                </c:pt>
                <c:pt idx="175">
                  <c:v>Nieuwerkerken</c:v>
                </c:pt>
                <c:pt idx="176">
                  <c:v>Deerlijk</c:v>
                </c:pt>
                <c:pt idx="177">
                  <c:v>Herzele</c:v>
                </c:pt>
                <c:pt idx="178">
                  <c:v>Zonnebeke</c:v>
                </c:pt>
                <c:pt idx="179">
                  <c:v>Wevelgem</c:v>
                </c:pt>
                <c:pt idx="180">
                  <c:v>Vorselaar</c:v>
                </c:pt>
                <c:pt idx="181">
                  <c:v>Kuurne</c:v>
                </c:pt>
                <c:pt idx="182">
                  <c:v>Genk</c:v>
                </c:pt>
                <c:pt idx="183">
                  <c:v>Kalmthout</c:v>
                </c:pt>
                <c:pt idx="184">
                  <c:v>Begijnendijk</c:v>
                </c:pt>
                <c:pt idx="185">
                  <c:v>Aalter</c:v>
                </c:pt>
                <c:pt idx="186">
                  <c:v>Dilsen-Stokkem</c:v>
                </c:pt>
                <c:pt idx="187">
                  <c:v>Schelle</c:v>
                </c:pt>
                <c:pt idx="188">
                  <c:v>Oudenburg</c:v>
                </c:pt>
                <c:pt idx="189">
                  <c:v>Leuven</c:v>
                </c:pt>
                <c:pt idx="190">
                  <c:v>Zwevegem</c:v>
                </c:pt>
                <c:pt idx="191">
                  <c:v>Beveren-Kruibeke-Zwijndrecht</c:v>
                </c:pt>
                <c:pt idx="192">
                  <c:v>Lendelede</c:v>
                </c:pt>
                <c:pt idx="193">
                  <c:v>Oud-Heverlee</c:v>
                </c:pt>
                <c:pt idx="194">
                  <c:v>Arendonk</c:v>
                </c:pt>
                <c:pt idx="195">
                  <c:v>Torhout</c:v>
                </c:pt>
                <c:pt idx="196">
                  <c:v>Temse</c:v>
                </c:pt>
                <c:pt idx="197">
                  <c:v>Hooglede</c:v>
                </c:pt>
                <c:pt idx="198">
                  <c:v>Ravels</c:v>
                </c:pt>
                <c:pt idx="199">
                  <c:v>Wellen</c:v>
                </c:pt>
                <c:pt idx="200">
                  <c:v>Opwijk</c:v>
                </c:pt>
                <c:pt idx="201">
                  <c:v>Puurs-Sint-Amands</c:v>
                </c:pt>
                <c:pt idx="202">
                  <c:v>Meerhout</c:v>
                </c:pt>
                <c:pt idx="203">
                  <c:v>Heusden-Zolder</c:v>
                </c:pt>
                <c:pt idx="204">
                  <c:v>Deinze</c:v>
                </c:pt>
                <c:pt idx="205">
                  <c:v>Laakdal</c:v>
                </c:pt>
                <c:pt idx="206">
                  <c:v>Pittem</c:v>
                </c:pt>
                <c:pt idx="207">
                  <c:v>Haacht</c:v>
                </c:pt>
                <c:pt idx="208">
                  <c:v>Hove</c:v>
                </c:pt>
                <c:pt idx="209">
                  <c:v>Merchtem</c:v>
                </c:pt>
                <c:pt idx="210">
                  <c:v>Holsbeek</c:v>
                </c:pt>
                <c:pt idx="211">
                  <c:v>Dessel</c:v>
                </c:pt>
                <c:pt idx="212">
                  <c:v>Hoogstraten</c:v>
                </c:pt>
                <c:pt idx="213">
                  <c:v>Gavere</c:v>
                </c:pt>
                <c:pt idx="214">
                  <c:v>Zandhoven</c:v>
                </c:pt>
                <c:pt idx="215">
                  <c:v>Wuustwezel</c:v>
                </c:pt>
                <c:pt idx="216">
                  <c:v>Stabroek</c:v>
                </c:pt>
                <c:pt idx="217">
                  <c:v>Balen</c:v>
                </c:pt>
                <c:pt idx="218">
                  <c:v>Nazareth-De Pinte</c:v>
                </c:pt>
                <c:pt idx="219">
                  <c:v>Westerlo</c:v>
                </c:pt>
                <c:pt idx="220">
                  <c:v>Bornem</c:v>
                </c:pt>
                <c:pt idx="221">
                  <c:v>Waregem</c:v>
                </c:pt>
                <c:pt idx="222">
                  <c:v>Wingene</c:v>
                </c:pt>
                <c:pt idx="223">
                  <c:v>Rotselaar</c:v>
                </c:pt>
                <c:pt idx="224">
                  <c:v>Wijnegem</c:v>
                </c:pt>
                <c:pt idx="225">
                  <c:v>Mol</c:v>
                </c:pt>
                <c:pt idx="226">
                  <c:v>Edegem</c:v>
                </c:pt>
                <c:pt idx="227">
                  <c:v>Merksplas</c:v>
                </c:pt>
                <c:pt idx="228">
                  <c:v>Brecht</c:v>
                </c:pt>
                <c:pt idx="229">
                  <c:v>Horebeke</c:v>
                </c:pt>
                <c:pt idx="230">
                  <c:v>Oostkamp</c:v>
                </c:pt>
                <c:pt idx="231">
                  <c:v>Zedelgem</c:v>
                </c:pt>
                <c:pt idx="232">
                  <c:v>Maaseik</c:v>
                </c:pt>
                <c:pt idx="233">
                  <c:v>Hechtel-Eksel</c:v>
                </c:pt>
                <c:pt idx="234">
                  <c:v>Oostrozebeke</c:v>
                </c:pt>
                <c:pt idx="235">
                  <c:v>Lille</c:v>
                </c:pt>
                <c:pt idx="236">
                  <c:v>Lichtervelde</c:v>
                </c:pt>
                <c:pt idx="237">
                  <c:v>Herk-de-Stad</c:v>
                </c:pt>
                <c:pt idx="238">
                  <c:v>Alken</c:v>
                </c:pt>
                <c:pt idx="239">
                  <c:v>Tessenderlo-Ham</c:v>
                </c:pt>
                <c:pt idx="240">
                  <c:v>Zoersel</c:v>
                </c:pt>
                <c:pt idx="241">
                  <c:v>Herent</c:v>
                </c:pt>
                <c:pt idx="242">
                  <c:v>Kontich</c:v>
                </c:pt>
                <c:pt idx="243">
                  <c:v>Kasterlee</c:v>
                </c:pt>
                <c:pt idx="244">
                  <c:v>Ranst</c:v>
                </c:pt>
                <c:pt idx="245">
                  <c:v>Beernem</c:v>
                </c:pt>
                <c:pt idx="246">
                  <c:v>Hamont-Achel</c:v>
                </c:pt>
                <c:pt idx="247">
                  <c:v>Oud-Turnhout</c:v>
                </c:pt>
                <c:pt idx="248">
                  <c:v>Jabbeke</c:v>
                </c:pt>
                <c:pt idx="249">
                  <c:v>Beerse</c:v>
                </c:pt>
                <c:pt idx="250">
                  <c:v>Lanaken</c:v>
                </c:pt>
                <c:pt idx="251">
                  <c:v>Kinrooi</c:v>
                </c:pt>
                <c:pt idx="252">
                  <c:v>Lubbeek</c:v>
                </c:pt>
                <c:pt idx="253">
                  <c:v>Wommelgem</c:v>
                </c:pt>
                <c:pt idx="254">
                  <c:v>Vosselaar</c:v>
                </c:pt>
                <c:pt idx="255">
                  <c:v>Retie</c:v>
                </c:pt>
                <c:pt idx="256">
                  <c:v>Lommel</c:v>
                </c:pt>
                <c:pt idx="257">
                  <c:v>Lummen</c:v>
                </c:pt>
                <c:pt idx="258">
                  <c:v>Hasselt</c:v>
                </c:pt>
                <c:pt idx="259">
                  <c:v>Bilzen-Hoeselt</c:v>
                </c:pt>
                <c:pt idx="260">
                  <c:v>Aartselaar</c:v>
                </c:pt>
                <c:pt idx="261">
                  <c:v>Zutendaal</c:v>
                </c:pt>
                <c:pt idx="262">
                  <c:v>Bredene</c:v>
                </c:pt>
                <c:pt idx="263">
                  <c:v>Bierbeek</c:v>
                </c:pt>
                <c:pt idx="264">
                  <c:v>As</c:v>
                </c:pt>
                <c:pt idx="265">
                  <c:v>De Haan</c:v>
                </c:pt>
                <c:pt idx="266">
                  <c:v>Malle</c:v>
                </c:pt>
                <c:pt idx="267">
                  <c:v>Oostende</c:v>
                </c:pt>
                <c:pt idx="268">
                  <c:v>Zonhoven</c:v>
                </c:pt>
                <c:pt idx="269">
                  <c:v>Peer</c:v>
                </c:pt>
                <c:pt idx="270">
                  <c:v>Oudsbergen</c:v>
                </c:pt>
                <c:pt idx="271">
                  <c:v>Lint</c:v>
                </c:pt>
                <c:pt idx="272">
                  <c:v>Bocholt</c:v>
                </c:pt>
                <c:pt idx="273">
                  <c:v>Boechout</c:v>
                </c:pt>
                <c:pt idx="274">
                  <c:v>Diepenbeek</c:v>
                </c:pt>
                <c:pt idx="275">
                  <c:v>Geel</c:v>
                </c:pt>
                <c:pt idx="276">
                  <c:v>De Panne</c:v>
                </c:pt>
                <c:pt idx="277">
                  <c:v>Pelt</c:v>
                </c:pt>
                <c:pt idx="278">
                  <c:v>Bree</c:v>
                </c:pt>
                <c:pt idx="279">
                  <c:v>Koksijde</c:v>
                </c:pt>
                <c:pt idx="280">
                  <c:v>Knokke-Heist</c:v>
                </c:pt>
                <c:pt idx="281">
                  <c:v>Blankenberge</c:v>
                </c:pt>
                <c:pt idx="282">
                  <c:v>Middelkerke</c:v>
                </c:pt>
                <c:pt idx="283">
                  <c:v>Nieuwpoort</c:v>
                </c:pt>
              </c:strCache>
            </c:strRef>
          </c:cat>
          <c:val>
            <c:numRef>
              <c:f>'0_OpenDataTabel'!$BH$3:$BH$286</c:f>
              <c:numCache>
                <c:formatCode>0%</c:formatCode>
                <c:ptCount val="284"/>
                <c:pt idx="0">
                  <c:v>0.58172889445430942</c:v>
                </c:pt>
                <c:pt idx="1">
                  <c:v>0.51708775556923081</c:v>
                </c:pt>
                <c:pt idx="2">
                  <c:v>0.50482284602967964</c:v>
                </c:pt>
                <c:pt idx="3">
                  <c:v>0.49849530850691248</c:v>
                </c:pt>
                <c:pt idx="4">
                  <c:v>0.47553712580390156</c:v>
                </c:pt>
                <c:pt idx="5">
                  <c:v>0.45915880850482371</c:v>
                </c:pt>
                <c:pt idx="6">
                  <c:v>0.45142537493746615</c:v>
                </c:pt>
                <c:pt idx="7">
                  <c:v>0.43564267266023216</c:v>
                </c:pt>
                <c:pt idx="8">
                  <c:v>0.42787471706427121</c:v>
                </c:pt>
                <c:pt idx="9">
                  <c:v>0.42597379050361955</c:v>
                </c:pt>
                <c:pt idx="10">
                  <c:v>0.4246506053935496</c:v>
                </c:pt>
                <c:pt idx="11">
                  <c:v>0.4245934503747012</c:v>
                </c:pt>
                <c:pt idx="12">
                  <c:v>0.41861438459844852</c:v>
                </c:pt>
                <c:pt idx="13">
                  <c:v>0.40717053860908436</c:v>
                </c:pt>
                <c:pt idx="14">
                  <c:v>0.40422008295012873</c:v>
                </c:pt>
                <c:pt idx="15">
                  <c:v>0.40179010670862375</c:v>
                </c:pt>
                <c:pt idx="16">
                  <c:v>0.39782192914851555</c:v>
                </c:pt>
                <c:pt idx="17">
                  <c:v>0.39421424938422411</c:v>
                </c:pt>
                <c:pt idx="18">
                  <c:v>0.39097051798453564</c:v>
                </c:pt>
                <c:pt idx="19">
                  <c:v>0.38665943810722936</c:v>
                </c:pt>
                <c:pt idx="20">
                  <c:v>0.38068449630191287</c:v>
                </c:pt>
                <c:pt idx="21">
                  <c:v>0.37716577540106944</c:v>
                </c:pt>
                <c:pt idx="22">
                  <c:v>0.37611103101252569</c:v>
                </c:pt>
                <c:pt idx="23">
                  <c:v>0.37534357981831218</c:v>
                </c:pt>
                <c:pt idx="24">
                  <c:v>0.37465003325509461</c:v>
                </c:pt>
                <c:pt idx="25">
                  <c:v>0.37184385023282568</c:v>
                </c:pt>
                <c:pt idx="26">
                  <c:v>0.3653890248648875</c:v>
                </c:pt>
                <c:pt idx="27">
                  <c:v>0.36266153609713275</c:v>
                </c:pt>
                <c:pt idx="28">
                  <c:v>0.36227994552798637</c:v>
                </c:pt>
                <c:pt idx="29">
                  <c:v>0.36216546288194068</c:v>
                </c:pt>
                <c:pt idx="30">
                  <c:v>0.35879869061007036</c:v>
                </c:pt>
                <c:pt idx="31">
                  <c:v>0.35834141357026184</c:v>
                </c:pt>
                <c:pt idx="32">
                  <c:v>0.35804206789226389</c:v>
                </c:pt>
                <c:pt idx="33">
                  <c:v>0.35628152441560285</c:v>
                </c:pt>
                <c:pt idx="34">
                  <c:v>0.35460903680814077</c:v>
                </c:pt>
                <c:pt idx="35">
                  <c:v>0.35423371291370448</c:v>
                </c:pt>
                <c:pt idx="36">
                  <c:v>0.35374516525234817</c:v>
                </c:pt>
                <c:pt idx="37">
                  <c:v>0.35326287294687153</c:v>
                </c:pt>
                <c:pt idx="38">
                  <c:v>0.35296105037691133</c:v>
                </c:pt>
                <c:pt idx="39">
                  <c:v>0.35259480914165187</c:v>
                </c:pt>
                <c:pt idx="40">
                  <c:v>0.35199113194974707</c:v>
                </c:pt>
                <c:pt idx="41">
                  <c:v>0.35080017387351553</c:v>
                </c:pt>
                <c:pt idx="42">
                  <c:v>0.35039415055480988</c:v>
                </c:pt>
                <c:pt idx="43">
                  <c:v>0.3488305054848338</c:v>
                </c:pt>
                <c:pt idx="44">
                  <c:v>0.34838054594943224</c:v>
                </c:pt>
                <c:pt idx="45">
                  <c:v>0.34769344136724389</c:v>
                </c:pt>
                <c:pt idx="46">
                  <c:v>0.34763930231804918</c:v>
                </c:pt>
                <c:pt idx="47">
                  <c:v>0.34615891912194935</c:v>
                </c:pt>
                <c:pt idx="48">
                  <c:v>0.34575634817525686</c:v>
                </c:pt>
                <c:pt idx="49">
                  <c:v>0.34559523229975048</c:v>
                </c:pt>
                <c:pt idx="50">
                  <c:v>0.34546973121174779</c:v>
                </c:pt>
                <c:pt idx="51">
                  <c:v>0.34503924011049414</c:v>
                </c:pt>
                <c:pt idx="52">
                  <c:v>0.34477346075597826</c:v>
                </c:pt>
                <c:pt idx="53">
                  <c:v>0.34432163451861619</c:v>
                </c:pt>
                <c:pt idx="54">
                  <c:v>0.34213323810921809</c:v>
                </c:pt>
                <c:pt idx="55">
                  <c:v>0.34095375084600965</c:v>
                </c:pt>
                <c:pt idx="56">
                  <c:v>0.34055732267549582</c:v>
                </c:pt>
                <c:pt idx="57">
                  <c:v>0.34037024404318206</c:v>
                </c:pt>
                <c:pt idx="58">
                  <c:v>0.33906459598055022</c:v>
                </c:pt>
                <c:pt idx="59">
                  <c:v>0.33899493787738449</c:v>
                </c:pt>
                <c:pt idx="60">
                  <c:v>0.33886735540359575</c:v>
                </c:pt>
                <c:pt idx="61">
                  <c:v>0.33815225260177129</c:v>
                </c:pt>
                <c:pt idx="62">
                  <c:v>0.33757195223938707</c:v>
                </c:pt>
                <c:pt idx="63">
                  <c:v>0.33663769086779727</c:v>
                </c:pt>
                <c:pt idx="64">
                  <c:v>0.33580139928583258</c:v>
                </c:pt>
                <c:pt idx="65">
                  <c:v>0.33487216788239588</c:v>
                </c:pt>
                <c:pt idx="66">
                  <c:v>0.33336072002921702</c:v>
                </c:pt>
                <c:pt idx="67">
                  <c:v>0.33300657434547998</c:v>
                </c:pt>
                <c:pt idx="68">
                  <c:v>0.33298709521687453</c:v>
                </c:pt>
                <c:pt idx="69">
                  <c:v>0.33214521988766704</c:v>
                </c:pt>
                <c:pt idx="70">
                  <c:v>0.33199529989597631</c:v>
                </c:pt>
                <c:pt idx="71">
                  <c:v>0.3302833637810747</c:v>
                </c:pt>
                <c:pt idx="72">
                  <c:v>0.33026805460940029</c:v>
                </c:pt>
                <c:pt idx="73">
                  <c:v>0.33021968948274794</c:v>
                </c:pt>
                <c:pt idx="74">
                  <c:v>0.33011948644913214</c:v>
                </c:pt>
                <c:pt idx="75">
                  <c:v>0.32985983807605507</c:v>
                </c:pt>
                <c:pt idx="76">
                  <c:v>0.32831212315391656</c:v>
                </c:pt>
                <c:pt idx="77">
                  <c:v>0.32703771267136394</c:v>
                </c:pt>
                <c:pt idx="78">
                  <c:v>0.32695649658166925</c:v>
                </c:pt>
                <c:pt idx="79">
                  <c:v>0.32675726179102726</c:v>
                </c:pt>
                <c:pt idx="80">
                  <c:v>0.32657334877866939</c:v>
                </c:pt>
                <c:pt idx="81">
                  <c:v>0.326504444046191</c:v>
                </c:pt>
                <c:pt idx="82">
                  <c:v>0.3251961053811403</c:v>
                </c:pt>
                <c:pt idx="83">
                  <c:v>0.32429270788680153</c:v>
                </c:pt>
                <c:pt idx="84">
                  <c:v>0.32350470380425994</c:v>
                </c:pt>
                <c:pt idx="85">
                  <c:v>0.32324556540578347</c:v>
                </c:pt>
                <c:pt idx="86">
                  <c:v>0.32273316420625486</c:v>
                </c:pt>
                <c:pt idx="87">
                  <c:v>0.32270707231810497</c:v>
                </c:pt>
                <c:pt idx="88">
                  <c:v>0.32235394372605486</c:v>
                </c:pt>
                <c:pt idx="89">
                  <c:v>0.32105139326091398</c:v>
                </c:pt>
                <c:pt idx="90">
                  <c:v>0.32016109359567063</c:v>
                </c:pt>
                <c:pt idx="91">
                  <c:v>0.32011356442181571</c:v>
                </c:pt>
                <c:pt idx="92">
                  <c:v>0.31866282012631697</c:v>
                </c:pt>
                <c:pt idx="93">
                  <c:v>0.31826793028170886</c:v>
                </c:pt>
                <c:pt idx="94">
                  <c:v>0.31703854309959045</c:v>
                </c:pt>
                <c:pt idx="95">
                  <c:v>0.31636468570198206</c:v>
                </c:pt>
                <c:pt idx="96">
                  <c:v>0.31584466550147761</c:v>
                </c:pt>
                <c:pt idx="97">
                  <c:v>0.3143349789344782</c:v>
                </c:pt>
                <c:pt idx="98">
                  <c:v>0.31344174124805835</c:v>
                </c:pt>
                <c:pt idx="99">
                  <c:v>0.31256855011085122</c:v>
                </c:pt>
                <c:pt idx="100">
                  <c:v>0.31254454319085812</c:v>
                </c:pt>
                <c:pt idx="101">
                  <c:v>0.3124171873909426</c:v>
                </c:pt>
                <c:pt idx="102">
                  <c:v>0.31129290203481524</c:v>
                </c:pt>
                <c:pt idx="103">
                  <c:v>0.30976845240444406</c:v>
                </c:pt>
                <c:pt idx="104">
                  <c:v>0.30958090510655489</c:v>
                </c:pt>
                <c:pt idx="105">
                  <c:v>0.30925986109870185</c:v>
                </c:pt>
                <c:pt idx="106">
                  <c:v>0.30925360607474328</c:v>
                </c:pt>
                <c:pt idx="107">
                  <c:v>0.30916359725329967</c:v>
                </c:pt>
                <c:pt idx="108">
                  <c:v>0.3089809147695286</c:v>
                </c:pt>
                <c:pt idx="109">
                  <c:v>0.30884879449662272</c:v>
                </c:pt>
                <c:pt idx="110">
                  <c:v>0.30778911935998521</c:v>
                </c:pt>
                <c:pt idx="111">
                  <c:v>0.30631022682228493</c:v>
                </c:pt>
                <c:pt idx="112">
                  <c:v>0.30602812553858</c:v>
                </c:pt>
                <c:pt idx="113">
                  <c:v>0.30558451350078464</c:v>
                </c:pt>
                <c:pt idx="114">
                  <c:v>0.30536581790966477</c:v>
                </c:pt>
                <c:pt idx="115">
                  <c:v>0.30534208818209946</c:v>
                </c:pt>
                <c:pt idx="116">
                  <c:v>0.30494665859676623</c:v>
                </c:pt>
                <c:pt idx="117">
                  <c:v>0.30234002534960364</c:v>
                </c:pt>
                <c:pt idx="118">
                  <c:v>0.30222218091566444</c:v>
                </c:pt>
                <c:pt idx="119">
                  <c:v>0.30221407102103204</c:v>
                </c:pt>
                <c:pt idx="120">
                  <c:v>0.30102052732722967</c:v>
                </c:pt>
                <c:pt idx="121">
                  <c:v>0.3008530338305348</c:v>
                </c:pt>
                <c:pt idx="122">
                  <c:v>0.30023559130610283</c:v>
                </c:pt>
                <c:pt idx="123">
                  <c:v>0.29985940302957104</c:v>
                </c:pt>
                <c:pt idx="124">
                  <c:v>0.29854077666748013</c:v>
                </c:pt>
                <c:pt idx="125">
                  <c:v>0.29625334662852215</c:v>
                </c:pt>
                <c:pt idx="126">
                  <c:v>0.29609487524051864</c:v>
                </c:pt>
                <c:pt idx="127">
                  <c:v>0.29547334616743315</c:v>
                </c:pt>
                <c:pt idx="128">
                  <c:v>0.29474359286162</c:v>
                </c:pt>
                <c:pt idx="129">
                  <c:v>0.29445386912248406</c:v>
                </c:pt>
                <c:pt idx="130">
                  <c:v>0.29403014494412921</c:v>
                </c:pt>
                <c:pt idx="131">
                  <c:v>0.29343308492320375</c:v>
                </c:pt>
                <c:pt idx="132">
                  <c:v>0.29288391542995446</c:v>
                </c:pt>
                <c:pt idx="133">
                  <c:v>0.29275167529715757</c:v>
                </c:pt>
                <c:pt idx="134">
                  <c:v>0.29274031219623381</c:v>
                </c:pt>
                <c:pt idx="135">
                  <c:v>0.29218165304725496</c:v>
                </c:pt>
                <c:pt idx="136">
                  <c:v>0.2910727638252768</c:v>
                </c:pt>
                <c:pt idx="137">
                  <c:v>0.29074954217321664</c:v>
                </c:pt>
                <c:pt idx="138">
                  <c:v>0.29042109144011696</c:v>
                </c:pt>
                <c:pt idx="139">
                  <c:v>0.28999046566977332</c:v>
                </c:pt>
                <c:pt idx="140">
                  <c:v>0.28924402350588124</c:v>
                </c:pt>
                <c:pt idx="141">
                  <c:v>0.28861118944103964</c:v>
                </c:pt>
                <c:pt idx="142">
                  <c:v>0.28765504697080141</c:v>
                </c:pt>
                <c:pt idx="143">
                  <c:v>0.28753168529376971</c:v>
                </c:pt>
                <c:pt idx="144">
                  <c:v>0.28748253319526279</c:v>
                </c:pt>
                <c:pt idx="145">
                  <c:v>0.28642882967944466</c:v>
                </c:pt>
                <c:pt idx="146">
                  <c:v>0.28632429395796866</c:v>
                </c:pt>
                <c:pt idx="147">
                  <c:v>0.28569494940297269</c:v>
                </c:pt>
                <c:pt idx="148">
                  <c:v>0.28562891974461613</c:v>
                </c:pt>
                <c:pt idx="149">
                  <c:v>0.285344405753303</c:v>
                </c:pt>
                <c:pt idx="150">
                  <c:v>0.28524259268203178</c:v>
                </c:pt>
                <c:pt idx="151">
                  <c:v>0.28475979527036444</c:v>
                </c:pt>
                <c:pt idx="152">
                  <c:v>0.28446128237452112</c:v>
                </c:pt>
                <c:pt idx="153">
                  <c:v>0.28431839122008457</c:v>
                </c:pt>
                <c:pt idx="154">
                  <c:v>0.28424510828596283</c:v>
                </c:pt>
                <c:pt idx="155">
                  <c:v>0.28407055315024948</c:v>
                </c:pt>
                <c:pt idx="156">
                  <c:v>0.28312842258885729</c:v>
                </c:pt>
                <c:pt idx="157">
                  <c:v>0.27962634177568751</c:v>
                </c:pt>
                <c:pt idx="158">
                  <c:v>0.27909579808236157</c:v>
                </c:pt>
                <c:pt idx="159">
                  <c:v>0.27846462614033685</c:v>
                </c:pt>
                <c:pt idx="160">
                  <c:v>0.27844470474412619</c:v>
                </c:pt>
                <c:pt idx="161">
                  <c:v>0.27584912142868179</c:v>
                </c:pt>
                <c:pt idx="162">
                  <c:v>0.27569015507990952</c:v>
                </c:pt>
                <c:pt idx="163">
                  <c:v>0.27556951570518623</c:v>
                </c:pt>
                <c:pt idx="164">
                  <c:v>0.2751484148546432</c:v>
                </c:pt>
                <c:pt idx="165">
                  <c:v>0.27473084196587311</c:v>
                </c:pt>
                <c:pt idx="166">
                  <c:v>0.27468910225877607</c:v>
                </c:pt>
                <c:pt idx="167">
                  <c:v>0.27441665391452497</c:v>
                </c:pt>
                <c:pt idx="168">
                  <c:v>0.27419669836717131</c:v>
                </c:pt>
                <c:pt idx="169">
                  <c:v>0.27394723506763907</c:v>
                </c:pt>
                <c:pt idx="170">
                  <c:v>0.27342905000152457</c:v>
                </c:pt>
                <c:pt idx="171">
                  <c:v>0.27291892515579169</c:v>
                </c:pt>
                <c:pt idx="172">
                  <c:v>0.27242863562473835</c:v>
                </c:pt>
                <c:pt idx="173">
                  <c:v>0.27234162031569198</c:v>
                </c:pt>
                <c:pt idx="174">
                  <c:v>0.27150695006809694</c:v>
                </c:pt>
                <c:pt idx="175">
                  <c:v>0.27135749074137</c:v>
                </c:pt>
                <c:pt idx="176">
                  <c:v>0.27096343960395392</c:v>
                </c:pt>
                <c:pt idx="177">
                  <c:v>0.27090197650330222</c:v>
                </c:pt>
                <c:pt idx="178">
                  <c:v>0.27035845695218319</c:v>
                </c:pt>
                <c:pt idx="179">
                  <c:v>0.27011928366770643</c:v>
                </c:pt>
                <c:pt idx="180">
                  <c:v>0.26943106467807137</c:v>
                </c:pt>
                <c:pt idx="181">
                  <c:v>0.26872513929927999</c:v>
                </c:pt>
                <c:pt idx="182">
                  <c:v>0.2671688516986645</c:v>
                </c:pt>
                <c:pt idx="183">
                  <c:v>0.26711235668080247</c:v>
                </c:pt>
                <c:pt idx="184">
                  <c:v>0.2670176566840442</c:v>
                </c:pt>
                <c:pt idx="185">
                  <c:v>0.26680028060919553</c:v>
                </c:pt>
                <c:pt idx="186">
                  <c:v>0.26654155494533183</c:v>
                </c:pt>
                <c:pt idx="187">
                  <c:v>0.26556881375474273</c:v>
                </c:pt>
                <c:pt idx="188">
                  <c:v>0.2655093768529474</c:v>
                </c:pt>
                <c:pt idx="189">
                  <c:v>0.26543611975022957</c:v>
                </c:pt>
                <c:pt idx="190">
                  <c:v>0.26525646551008791</c:v>
                </c:pt>
                <c:pt idx="191">
                  <c:v>0.26524525114675468</c:v>
                </c:pt>
                <c:pt idx="192">
                  <c:v>0.26502546611116395</c:v>
                </c:pt>
                <c:pt idx="193">
                  <c:v>0.26476535550491243</c:v>
                </c:pt>
                <c:pt idx="194">
                  <c:v>0.26419396753652097</c:v>
                </c:pt>
                <c:pt idx="195">
                  <c:v>0.26406776583389718</c:v>
                </c:pt>
                <c:pt idx="196">
                  <c:v>0.2634537745152189</c:v>
                </c:pt>
                <c:pt idx="197">
                  <c:v>0.26327912585307817</c:v>
                </c:pt>
                <c:pt idx="198">
                  <c:v>0.26309286235871071</c:v>
                </c:pt>
                <c:pt idx="199">
                  <c:v>0.2625696820358065</c:v>
                </c:pt>
                <c:pt idx="200">
                  <c:v>0.26229233361123505</c:v>
                </c:pt>
                <c:pt idx="201">
                  <c:v>0.26210573637567425</c:v>
                </c:pt>
                <c:pt idx="202">
                  <c:v>0.26199216284922217</c:v>
                </c:pt>
                <c:pt idx="203">
                  <c:v>0.26143890212146997</c:v>
                </c:pt>
                <c:pt idx="204">
                  <c:v>0.26117013785024396</c:v>
                </c:pt>
                <c:pt idx="205">
                  <c:v>0.26080222330445474</c:v>
                </c:pt>
                <c:pt idx="206">
                  <c:v>0.26077732899201966</c:v>
                </c:pt>
                <c:pt idx="207">
                  <c:v>0.25986959421704886</c:v>
                </c:pt>
                <c:pt idx="208">
                  <c:v>0.25879443974929633</c:v>
                </c:pt>
                <c:pt idx="209">
                  <c:v>0.25571756821679897</c:v>
                </c:pt>
                <c:pt idx="210">
                  <c:v>0.25455025633310668</c:v>
                </c:pt>
                <c:pt idx="211">
                  <c:v>0.25443058782527883</c:v>
                </c:pt>
                <c:pt idx="212">
                  <c:v>0.25363125627909372</c:v>
                </c:pt>
                <c:pt idx="213">
                  <c:v>0.2528633476412292</c:v>
                </c:pt>
                <c:pt idx="214">
                  <c:v>0.25267185855526597</c:v>
                </c:pt>
                <c:pt idx="215">
                  <c:v>0.25173154486295629</c:v>
                </c:pt>
                <c:pt idx="216">
                  <c:v>0.25042326131868631</c:v>
                </c:pt>
                <c:pt idx="217">
                  <c:v>0.24949392776565893</c:v>
                </c:pt>
                <c:pt idx="218">
                  <c:v>0.248747629629786</c:v>
                </c:pt>
                <c:pt idx="219">
                  <c:v>0.24848062050173023</c:v>
                </c:pt>
                <c:pt idx="220">
                  <c:v>0.24710474010732369</c:v>
                </c:pt>
                <c:pt idx="221">
                  <c:v>0.24585073000411936</c:v>
                </c:pt>
                <c:pt idx="222">
                  <c:v>0.24304182994735804</c:v>
                </c:pt>
                <c:pt idx="223">
                  <c:v>0.24296136208697414</c:v>
                </c:pt>
                <c:pt idx="224">
                  <c:v>0.24281163238122191</c:v>
                </c:pt>
                <c:pt idx="225">
                  <c:v>0.2412248865138808</c:v>
                </c:pt>
                <c:pt idx="226">
                  <c:v>0.24115484211663227</c:v>
                </c:pt>
                <c:pt idx="227">
                  <c:v>0.23931941319232808</c:v>
                </c:pt>
                <c:pt idx="228">
                  <c:v>0.23923911359303326</c:v>
                </c:pt>
                <c:pt idx="229">
                  <c:v>0.23851273583550353</c:v>
                </c:pt>
                <c:pt idx="230">
                  <c:v>0.23846617385537963</c:v>
                </c:pt>
                <c:pt idx="231">
                  <c:v>0.23830543038360796</c:v>
                </c:pt>
                <c:pt idx="232">
                  <c:v>0.23667169736388305</c:v>
                </c:pt>
                <c:pt idx="233">
                  <c:v>0.23655043147030066</c:v>
                </c:pt>
                <c:pt idx="234">
                  <c:v>0.23612391428561247</c:v>
                </c:pt>
                <c:pt idx="235">
                  <c:v>0.23584423799214629</c:v>
                </c:pt>
                <c:pt idx="236">
                  <c:v>0.23524189986454722</c:v>
                </c:pt>
                <c:pt idx="237">
                  <c:v>0.23483021138171079</c:v>
                </c:pt>
                <c:pt idx="238">
                  <c:v>0.23328441969022204</c:v>
                </c:pt>
                <c:pt idx="239">
                  <c:v>0.23311368248478276</c:v>
                </c:pt>
                <c:pt idx="240">
                  <c:v>0.23136014607731864</c:v>
                </c:pt>
                <c:pt idx="241">
                  <c:v>0.23115304518184926</c:v>
                </c:pt>
                <c:pt idx="242">
                  <c:v>0.22990670242584152</c:v>
                </c:pt>
                <c:pt idx="243">
                  <c:v>0.22981603675119819</c:v>
                </c:pt>
                <c:pt idx="244">
                  <c:v>0.22930090626177721</c:v>
                </c:pt>
                <c:pt idx="245">
                  <c:v>0.2291432780423753</c:v>
                </c:pt>
                <c:pt idx="246">
                  <c:v>0.2278130928858326</c:v>
                </c:pt>
                <c:pt idx="247">
                  <c:v>0.22725933916146912</c:v>
                </c:pt>
                <c:pt idx="248">
                  <c:v>0.22691474199493594</c:v>
                </c:pt>
                <c:pt idx="249">
                  <c:v>0.22650188131774177</c:v>
                </c:pt>
                <c:pt idx="250">
                  <c:v>0.22590209725417412</c:v>
                </c:pt>
                <c:pt idx="251">
                  <c:v>0.22532315702953207</c:v>
                </c:pt>
                <c:pt idx="252">
                  <c:v>0.22518108395020053</c:v>
                </c:pt>
                <c:pt idx="253">
                  <c:v>0.22427044374752569</c:v>
                </c:pt>
                <c:pt idx="254">
                  <c:v>0.22217784985626093</c:v>
                </c:pt>
                <c:pt idx="255">
                  <c:v>0.22183752137308929</c:v>
                </c:pt>
                <c:pt idx="256">
                  <c:v>0.21843202320894739</c:v>
                </c:pt>
                <c:pt idx="257">
                  <c:v>0.21660773113535658</c:v>
                </c:pt>
                <c:pt idx="258">
                  <c:v>0.21574784365829991</c:v>
                </c:pt>
                <c:pt idx="259">
                  <c:v>0.21485073525712459</c:v>
                </c:pt>
                <c:pt idx="260">
                  <c:v>0.21338388894452459</c:v>
                </c:pt>
                <c:pt idx="261">
                  <c:v>0.21332092227032001</c:v>
                </c:pt>
                <c:pt idx="262">
                  <c:v>0.21096597874641704</c:v>
                </c:pt>
                <c:pt idx="263">
                  <c:v>0.2084531532583665</c:v>
                </c:pt>
                <c:pt idx="264">
                  <c:v>0.20817097205742996</c:v>
                </c:pt>
                <c:pt idx="265">
                  <c:v>0.20763535407908504</c:v>
                </c:pt>
                <c:pt idx="266">
                  <c:v>0.20564967675516307</c:v>
                </c:pt>
                <c:pt idx="267">
                  <c:v>0.20354919919212283</c:v>
                </c:pt>
                <c:pt idx="268">
                  <c:v>0.20345154114796882</c:v>
                </c:pt>
                <c:pt idx="269">
                  <c:v>0.19978930211625964</c:v>
                </c:pt>
                <c:pt idx="270">
                  <c:v>0.1989796102667554</c:v>
                </c:pt>
                <c:pt idx="271">
                  <c:v>0.19403576031811323</c:v>
                </c:pt>
                <c:pt idx="272">
                  <c:v>0.19397141202545307</c:v>
                </c:pt>
                <c:pt idx="273">
                  <c:v>0.18781567147856518</c:v>
                </c:pt>
                <c:pt idx="274">
                  <c:v>0.18062566141009545</c:v>
                </c:pt>
                <c:pt idx="275">
                  <c:v>0.180305339084563</c:v>
                </c:pt>
                <c:pt idx="276">
                  <c:v>0.16434988936694628</c:v>
                </c:pt>
                <c:pt idx="277">
                  <c:v>0.15818751208086232</c:v>
                </c:pt>
                <c:pt idx="278">
                  <c:v>0.1529193519023295</c:v>
                </c:pt>
                <c:pt idx="279">
                  <c:v>0.14855594576850173</c:v>
                </c:pt>
                <c:pt idx="280">
                  <c:v>0.14453385209153166</c:v>
                </c:pt>
                <c:pt idx="281">
                  <c:v>0.11952507405522342</c:v>
                </c:pt>
                <c:pt idx="282">
                  <c:v>0.10595664377866759</c:v>
                </c:pt>
                <c:pt idx="283">
                  <c:v>9.3946225109391435E-2</c:v>
                </c:pt>
              </c:numCache>
            </c:numRef>
          </c:val>
          <c:extLst>
            <c:ext xmlns:c16="http://schemas.microsoft.com/office/drawing/2014/chart" uri="{C3380CC4-5D6E-409C-BE32-E72D297353CC}">
              <c16:uniqueId val="{00000001-D698-475E-85E4-BBEE155E0F42}"/>
            </c:ext>
          </c:extLst>
        </c:ser>
        <c:ser>
          <c:idx val="3"/>
          <c:order val="3"/>
          <c:tx>
            <c:strRef>
              <c:f>'0_OpenDataTabel'!$BI$2</c:f>
              <c:strCache>
                <c:ptCount val="1"/>
                <c:pt idx="0">
                  <c:v>Achterblijvers &amp; afwijzers [%]</c:v>
                </c:pt>
              </c:strCache>
            </c:strRef>
          </c:tx>
          <c:spPr>
            <a:solidFill>
              <a:srgbClr val="C00000"/>
            </a:solidFill>
            <a:ln>
              <a:solidFill>
                <a:schemeClr val="bg2">
                  <a:lumMod val="90000"/>
                </a:schemeClr>
              </a:solidFill>
            </a:ln>
            <a:effectLst/>
          </c:spPr>
          <c:invertIfNegative val="0"/>
          <c:cat>
            <c:strRef>
              <c:f>'0_OpenDataTabel'!$A$3:$A$286</c:f>
              <c:strCache>
                <c:ptCount val="284"/>
                <c:pt idx="0">
                  <c:v>Mesen</c:v>
                </c:pt>
                <c:pt idx="1">
                  <c:v>Linkebeek</c:v>
                </c:pt>
                <c:pt idx="2">
                  <c:v>Spiere-Helkijn</c:v>
                </c:pt>
                <c:pt idx="3">
                  <c:v>Sint-Genesius-Rode</c:v>
                </c:pt>
                <c:pt idx="4">
                  <c:v>Kraainem</c:v>
                </c:pt>
                <c:pt idx="5">
                  <c:v>Beersel</c:v>
                </c:pt>
                <c:pt idx="6">
                  <c:v>Ronse</c:v>
                </c:pt>
                <c:pt idx="7">
                  <c:v>Overijse</c:v>
                </c:pt>
                <c:pt idx="8">
                  <c:v>Drogenbos</c:v>
                </c:pt>
                <c:pt idx="9">
                  <c:v>Sint-Pieters-Leeuw</c:v>
                </c:pt>
                <c:pt idx="10">
                  <c:v>Wezembeek-Oppem</c:v>
                </c:pt>
                <c:pt idx="11">
                  <c:v>Machelen</c:v>
                </c:pt>
                <c:pt idx="12">
                  <c:v>Vilvoorde</c:v>
                </c:pt>
                <c:pt idx="13">
                  <c:v>Voeren</c:v>
                </c:pt>
                <c:pt idx="14">
                  <c:v>Menen</c:v>
                </c:pt>
                <c:pt idx="15">
                  <c:v>Hoeilaart</c:v>
                </c:pt>
                <c:pt idx="16">
                  <c:v>Tervuren</c:v>
                </c:pt>
                <c:pt idx="17">
                  <c:v>Alveringem</c:v>
                </c:pt>
                <c:pt idx="18">
                  <c:v>Sint-Martens-Latem</c:v>
                </c:pt>
                <c:pt idx="19">
                  <c:v>Wemmel</c:v>
                </c:pt>
                <c:pt idx="20">
                  <c:v>Bever</c:v>
                </c:pt>
                <c:pt idx="21">
                  <c:v>Gingelom</c:v>
                </c:pt>
                <c:pt idx="22">
                  <c:v>Zelzate</c:v>
                </c:pt>
                <c:pt idx="23">
                  <c:v>Geraardsbergen</c:v>
                </c:pt>
                <c:pt idx="24">
                  <c:v>Linter</c:v>
                </c:pt>
                <c:pt idx="25">
                  <c:v>Landen</c:v>
                </c:pt>
                <c:pt idx="26">
                  <c:v>Zaventem</c:v>
                </c:pt>
                <c:pt idx="27">
                  <c:v>Tienen</c:v>
                </c:pt>
                <c:pt idx="28">
                  <c:v>Steenokkerzeel</c:v>
                </c:pt>
                <c:pt idx="29">
                  <c:v>Baarle-Hertog</c:v>
                </c:pt>
                <c:pt idx="30">
                  <c:v>Heuvelland</c:v>
                </c:pt>
                <c:pt idx="31">
                  <c:v>Zele</c:v>
                </c:pt>
                <c:pt idx="32">
                  <c:v>Pajottegem</c:v>
                </c:pt>
                <c:pt idx="33">
                  <c:v>Geetbets</c:v>
                </c:pt>
                <c:pt idx="34">
                  <c:v>Niel</c:v>
                </c:pt>
                <c:pt idx="35">
                  <c:v>Kluisbergen</c:v>
                </c:pt>
                <c:pt idx="36">
                  <c:v>Willebroek</c:v>
                </c:pt>
                <c:pt idx="37">
                  <c:v>Maarkedal</c:v>
                </c:pt>
                <c:pt idx="38">
                  <c:v>Mechelen</c:v>
                </c:pt>
                <c:pt idx="39">
                  <c:v>Scherpenheuvel-Zichem</c:v>
                </c:pt>
                <c:pt idx="40">
                  <c:v>Huldenberg</c:v>
                </c:pt>
                <c:pt idx="41">
                  <c:v>Hemiksem</c:v>
                </c:pt>
                <c:pt idx="42">
                  <c:v>Affligem</c:v>
                </c:pt>
                <c:pt idx="43">
                  <c:v>Lede</c:v>
                </c:pt>
                <c:pt idx="44">
                  <c:v>Houthulst</c:v>
                </c:pt>
                <c:pt idx="45">
                  <c:v>Wervik</c:v>
                </c:pt>
                <c:pt idx="46">
                  <c:v>Hamme</c:v>
                </c:pt>
                <c:pt idx="47">
                  <c:v>Brugge</c:v>
                </c:pt>
                <c:pt idx="48">
                  <c:v>Ternat</c:v>
                </c:pt>
                <c:pt idx="49">
                  <c:v>Sint-Laureins</c:v>
                </c:pt>
                <c:pt idx="50">
                  <c:v>Gent</c:v>
                </c:pt>
                <c:pt idx="51">
                  <c:v>Hoegaarden</c:v>
                </c:pt>
                <c:pt idx="52">
                  <c:v>Liedekerke</c:v>
                </c:pt>
                <c:pt idx="53">
                  <c:v>Zoutleeuw</c:v>
                </c:pt>
                <c:pt idx="54">
                  <c:v>Denderleeuw</c:v>
                </c:pt>
                <c:pt idx="55">
                  <c:v>Vleteren</c:v>
                </c:pt>
                <c:pt idx="56">
                  <c:v>Roosdaal</c:v>
                </c:pt>
                <c:pt idx="57">
                  <c:v>Halle</c:v>
                </c:pt>
                <c:pt idx="58">
                  <c:v>Schilde</c:v>
                </c:pt>
                <c:pt idx="59">
                  <c:v>Aarschot</c:v>
                </c:pt>
                <c:pt idx="60">
                  <c:v>Bekkevoort</c:v>
                </c:pt>
                <c:pt idx="61">
                  <c:v>Zuienkerke</c:v>
                </c:pt>
                <c:pt idx="62">
                  <c:v>Wortegem-Petegem</c:v>
                </c:pt>
                <c:pt idx="63">
                  <c:v>Brakel</c:v>
                </c:pt>
                <c:pt idx="64">
                  <c:v>Dilbeek</c:v>
                </c:pt>
                <c:pt idx="65">
                  <c:v>Eeklo</c:v>
                </c:pt>
                <c:pt idx="66">
                  <c:v>Berlare</c:v>
                </c:pt>
                <c:pt idx="67">
                  <c:v>Izegem</c:v>
                </c:pt>
                <c:pt idx="68">
                  <c:v>Lo-Reninge</c:v>
                </c:pt>
                <c:pt idx="69">
                  <c:v>Grimbergen</c:v>
                </c:pt>
                <c:pt idx="70">
                  <c:v>Kortemark</c:v>
                </c:pt>
                <c:pt idx="71">
                  <c:v>Keerbergen</c:v>
                </c:pt>
                <c:pt idx="72">
                  <c:v>Wichelen</c:v>
                </c:pt>
                <c:pt idx="73">
                  <c:v>Meise</c:v>
                </c:pt>
                <c:pt idx="74">
                  <c:v>Koekelare</c:v>
                </c:pt>
                <c:pt idx="75">
                  <c:v>Kortrijk</c:v>
                </c:pt>
                <c:pt idx="76">
                  <c:v>Ichtegem</c:v>
                </c:pt>
                <c:pt idx="77">
                  <c:v>Aalst</c:v>
                </c:pt>
                <c:pt idx="78">
                  <c:v>Sint-Truiden</c:v>
                </c:pt>
                <c:pt idx="79">
                  <c:v>Wetteren</c:v>
                </c:pt>
                <c:pt idx="80">
                  <c:v>Ninove</c:v>
                </c:pt>
                <c:pt idx="81">
                  <c:v>Damme</c:v>
                </c:pt>
                <c:pt idx="82">
                  <c:v>Boom</c:v>
                </c:pt>
                <c:pt idx="83">
                  <c:v>Kortenaken</c:v>
                </c:pt>
                <c:pt idx="84">
                  <c:v>Assenede</c:v>
                </c:pt>
                <c:pt idx="85">
                  <c:v>Heers</c:v>
                </c:pt>
                <c:pt idx="86">
                  <c:v>Waasmunster</c:v>
                </c:pt>
                <c:pt idx="87">
                  <c:v>Lebbeke</c:v>
                </c:pt>
                <c:pt idx="88">
                  <c:v>Herenthout</c:v>
                </c:pt>
                <c:pt idx="89">
                  <c:v>Avelgem</c:v>
                </c:pt>
                <c:pt idx="90">
                  <c:v>Tongeren-Borgloon</c:v>
                </c:pt>
                <c:pt idx="91">
                  <c:v>Haaltert</c:v>
                </c:pt>
                <c:pt idx="92">
                  <c:v>Tremelo</c:v>
                </c:pt>
                <c:pt idx="93">
                  <c:v>Poperinge</c:v>
                </c:pt>
                <c:pt idx="94">
                  <c:v>Laarne</c:v>
                </c:pt>
                <c:pt idx="95">
                  <c:v>Kapelle-op-den-Bos</c:v>
                </c:pt>
                <c:pt idx="96">
                  <c:v>Kampenhout</c:v>
                </c:pt>
                <c:pt idx="97">
                  <c:v>Dentergem</c:v>
                </c:pt>
                <c:pt idx="98">
                  <c:v>Ieper</c:v>
                </c:pt>
                <c:pt idx="99">
                  <c:v>Zemst</c:v>
                </c:pt>
                <c:pt idx="100">
                  <c:v>Pepingen</c:v>
                </c:pt>
                <c:pt idx="101">
                  <c:v>Dendermonde</c:v>
                </c:pt>
                <c:pt idx="102">
                  <c:v>Riemst</c:v>
                </c:pt>
                <c:pt idx="103">
                  <c:v>Bonheiden</c:v>
                </c:pt>
                <c:pt idx="104">
                  <c:v>Diksmuide</c:v>
                </c:pt>
                <c:pt idx="105">
                  <c:v>Tielt</c:v>
                </c:pt>
                <c:pt idx="106">
                  <c:v>Antwerpen</c:v>
                </c:pt>
                <c:pt idx="107">
                  <c:v>Rumst</c:v>
                </c:pt>
                <c:pt idx="108">
                  <c:v>Schoten</c:v>
                </c:pt>
                <c:pt idx="109">
                  <c:v>Staden</c:v>
                </c:pt>
                <c:pt idx="110">
                  <c:v>Lierde</c:v>
                </c:pt>
                <c:pt idx="111">
                  <c:v>Kruisem</c:v>
                </c:pt>
                <c:pt idx="112">
                  <c:v>Grobbendonk</c:v>
                </c:pt>
                <c:pt idx="113">
                  <c:v>Essen</c:v>
                </c:pt>
                <c:pt idx="114">
                  <c:v>Mortsel</c:v>
                </c:pt>
                <c:pt idx="115">
                  <c:v>Moorslede</c:v>
                </c:pt>
                <c:pt idx="116">
                  <c:v>Herselt</c:v>
                </c:pt>
                <c:pt idx="117">
                  <c:v>Maldegem</c:v>
                </c:pt>
                <c:pt idx="118">
                  <c:v>Wielsbeke</c:v>
                </c:pt>
                <c:pt idx="119">
                  <c:v>Asse</c:v>
                </c:pt>
                <c:pt idx="120">
                  <c:v>Langemark-Poelkapelle</c:v>
                </c:pt>
                <c:pt idx="121">
                  <c:v>Destelbergen</c:v>
                </c:pt>
                <c:pt idx="122">
                  <c:v>Bertem</c:v>
                </c:pt>
                <c:pt idx="123">
                  <c:v>Kortenberg</c:v>
                </c:pt>
                <c:pt idx="124">
                  <c:v>Nijlen</c:v>
                </c:pt>
                <c:pt idx="125">
                  <c:v>Lier</c:v>
                </c:pt>
                <c:pt idx="126">
                  <c:v>Erpe-Mere</c:v>
                </c:pt>
                <c:pt idx="127">
                  <c:v>Hulshout</c:v>
                </c:pt>
                <c:pt idx="128">
                  <c:v>Berlaar</c:v>
                </c:pt>
                <c:pt idx="129">
                  <c:v>Zwalm</c:v>
                </c:pt>
                <c:pt idx="130">
                  <c:v>Lokeren</c:v>
                </c:pt>
                <c:pt idx="131">
                  <c:v>Ledegem</c:v>
                </c:pt>
                <c:pt idx="132">
                  <c:v>Ardooie</c:v>
                </c:pt>
                <c:pt idx="133">
                  <c:v>Oosterzele</c:v>
                </c:pt>
                <c:pt idx="134">
                  <c:v>Leopoldsburg</c:v>
                </c:pt>
                <c:pt idx="135">
                  <c:v>Lennik</c:v>
                </c:pt>
                <c:pt idx="136">
                  <c:v>Harelbeke</c:v>
                </c:pt>
                <c:pt idx="137">
                  <c:v>Kapellen</c:v>
                </c:pt>
                <c:pt idx="138">
                  <c:v>Oudenaarde</c:v>
                </c:pt>
                <c:pt idx="139">
                  <c:v>Gistel</c:v>
                </c:pt>
                <c:pt idx="140">
                  <c:v>Ingelmunster</c:v>
                </c:pt>
                <c:pt idx="141">
                  <c:v>Heist-op-den-Berg</c:v>
                </c:pt>
                <c:pt idx="142">
                  <c:v>Duffel</c:v>
                </c:pt>
                <c:pt idx="143">
                  <c:v>Sint-Lievens-Houtem</c:v>
                </c:pt>
                <c:pt idx="144">
                  <c:v>Lievegem</c:v>
                </c:pt>
                <c:pt idx="145">
                  <c:v>Halen</c:v>
                </c:pt>
                <c:pt idx="146">
                  <c:v>Tielt-Winge</c:v>
                </c:pt>
                <c:pt idx="147">
                  <c:v>Putte</c:v>
                </c:pt>
                <c:pt idx="148">
                  <c:v>Londerzeel</c:v>
                </c:pt>
                <c:pt idx="149">
                  <c:v>Sint-Katelijne-Waver</c:v>
                </c:pt>
                <c:pt idx="150">
                  <c:v>Glabbeek</c:v>
                </c:pt>
                <c:pt idx="151">
                  <c:v>Maasmechelen</c:v>
                </c:pt>
                <c:pt idx="152">
                  <c:v>Zulte</c:v>
                </c:pt>
                <c:pt idx="153">
                  <c:v>Zottegem</c:v>
                </c:pt>
                <c:pt idx="154">
                  <c:v>Sint-Gillis-Waas</c:v>
                </c:pt>
                <c:pt idx="155">
                  <c:v>Boortmeerbeek</c:v>
                </c:pt>
                <c:pt idx="156">
                  <c:v>Sint-Niklaas</c:v>
                </c:pt>
                <c:pt idx="157">
                  <c:v>Buggenhout</c:v>
                </c:pt>
                <c:pt idx="158">
                  <c:v>Boutersem</c:v>
                </c:pt>
                <c:pt idx="159">
                  <c:v>Turnhout</c:v>
                </c:pt>
                <c:pt idx="160">
                  <c:v>Anzegem</c:v>
                </c:pt>
                <c:pt idx="161">
                  <c:v>Roeselare</c:v>
                </c:pt>
                <c:pt idx="162">
                  <c:v>Evergem</c:v>
                </c:pt>
                <c:pt idx="163">
                  <c:v>Houthalen-Helchteren</c:v>
                </c:pt>
                <c:pt idx="164">
                  <c:v>Veurne</c:v>
                </c:pt>
                <c:pt idx="165">
                  <c:v>Olen</c:v>
                </c:pt>
                <c:pt idx="166">
                  <c:v>Lochristi</c:v>
                </c:pt>
                <c:pt idx="167">
                  <c:v>Diest</c:v>
                </c:pt>
                <c:pt idx="168">
                  <c:v>Rijkevorsel</c:v>
                </c:pt>
                <c:pt idx="169">
                  <c:v>Herentals</c:v>
                </c:pt>
                <c:pt idx="170">
                  <c:v>Beringen</c:v>
                </c:pt>
                <c:pt idx="171">
                  <c:v>Brasschaat</c:v>
                </c:pt>
                <c:pt idx="172">
                  <c:v>Stekene</c:v>
                </c:pt>
                <c:pt idx="173">
                  <c:v>Merelbeke-Melle</c:v>
                </c:pt>
                <c:pt idx="174">
                  <c:v>Kaprijke</c:v>
                </c:pt>
                <c:pt idx="175">
                  <c:v>Nieuwerkerken</c:v>
                </c:pt>
                <c:pt idx="176">
                  <c:v>Deerlijk</c:v>
                </c:pt>
                <c:pt idx="177">
                  <c:v>Herzele</c:v>
                </c:pt>
                <c:pt idx="178">
                  <c:v>Zonnebeke</c:v>
                </c:pt>
                <c:pt idx="179">
                  <c:v>Wevelgem</c:v>
                </c:pt>
                <c:pt idx="180">
                  <c:v>Vorselaar</c:v>
                </c:pt>
                <c:pt idx="181">
                  <c:v>Kuurne</c:v>
                </c:pt>
                <c:pt idx="182">
                  <c:v>Genk</c:v>
                </c:pt>
                <c:pt idx="183">
                  <c:v>Kalmthout</c:v>
                </c:pt>
                <c:pt idx="184">
                  <c:v>Begijnendijk</c:v>
                </c:pt>
                <c:pt idx="185">
                  <c:v>Aalter</c:v>
                </c:pt>
                <c:pt idx="186">
                  <c:v>Dilsen-Stokkem</c:v>
                </c:pt>
                <c:pt idx="187">
                  <c:v>Schelle</c:v>
                </c:pt>
                <c:pt idx="188">
                  <c:v>Oudenburg</c:v>
                </c:pt>
                <c:pt idx="189">
                  <c:v>Leuven</c:v>
                </c:pt>
                <c:pt idx="190">
                  <c:v>Zwevegem</c:v>
                </c:pt>
                <c:pt idx="191">
                  <c:v>Beveren-Kruibeke-Zwijndrecht</c:v>
                </c:pt>
                <c:pt idx="192">
                  <c:v>Lendelede</c:v>
                </c:pt>
                <c:pt idx="193">
                  <c:v>Oud-Heverlee</c:v>
                </c:pt>
                <c:pt idx="194">
                  <c:v>Arendonk</c:v>
                </c:pt>
                <c:pt idx="195">
                  <c:v>Torhout</c:v>
                </c:pt>
                <c:pt idx="196">
                  <c:v>Temse</c:v>
                </c:pt>
                <c:pt idx="197">
                  <c:v>Hooglede</c:v>
                </c:pt>
                <c:pt idx="198">
                  <c:v>Ravels</c:v>
                </c:pt>
                <c:pt idx="199">
                  <c:v>Wellen</c:v>
                </c:pt>
                <c:pt idx="200">
                  <c:v>Opwijk</c:v>
                </c:pt>
                <c:pt idx="201">
                  <c:v>Puurs-Sint-Amands</c:v>
                </c:pt>
                <c:pt idx="202">
                  <c:v>Meerhout</c:v>
                </c:pt>
                <c:pt idx="203">
                  <c:v>Heusden-Zolder</c:v>
                </c:pt>
                <c:pt idx="204">
                  <c:v>Deinze</c:v>
                </c:pt>
                <c:pt idx="205">
                  <c:v>Laakdal</c:v>
                </c:pt>
                <c:pt idx="206">
                  <c:v>Pittem</c:v>
                </c:pt>
                <c:pt idx="207">
                  <c:v>Haacht</c:v>
                </c:pt>
                <c:pt idx="208">
                  <c:v>Hove</c:v>
                </c:pt>
                <c:pt idx="209">
                  <c:v>Merchtem</c:v>
                </c:pt>
                <c:pt idx="210">
                  <c:v>Holsbeek</c:v>
                </c:pt>
                <c:pt idx="211">
                  <c:v>Dessel</c:v>
                </c:pt>
                <c:pt idx="212">
                  <c:v>Hoogstraten</c:v>
                </c:pt>
                <c:pt idx="213">
                  <c:v>Gavere</c:v>
                </c:pt>
                <c:pt idx="214">
                  <c:v>Zandhoven</c:v>
                </c:pt>
                <c:pt idx="215">
                  <c:v>Wuustwezel</c:v>
                </c:pt>
                <c:pt idx="216">
                  <c:v>Stabroek</c:v>
                </c:pt>
                <c:pt idx="217">
                  <c:v>Balen</c:v>
                </c:pt>
                <c:pt idx="218">
                  <c:v>Nazareth-De Pinte</c:v>
                </c:pt>
                <c:pt idx="219">
                  <c:v>Westerlo</c:v>
                </c:pt>
                <c:pt idx="220">
                  <c:v>Bornem</c:v>
                </c:pt>
                <c:pt idx="221">
                  <c:v>Waregem</c:v>
                </c:pt>
                <c:pt idx="222">
                  <c:v>Wingene</c:v>
                </c:pt>
                <c:pt idx="223">
                  <c:v>Rotselaar</c:v>
                </c:pt>
                <c:pt idx="224">
                  <c:v>Wijnegem</c:v>
                </c:pt>
                <c:pt idx="225">
                  <c:v>Mol</c:v>
                </c:pt>
                <c:pt idx="226">
                  <c:v>Edegem</c:v>
                </c:pt>
                <c:pt idx="227">
                  <c:v>Merksplas</c:v>
                </c:pt>
                <c:pt idx="228">
                  <c:v>Brecht</c:v>
                </c:pt>
                <c:pt idx="229">
                  <c:v>Horebeke</c:v>
                </c:pt>
                <c:pt idx="230">
                  <c:v>Oostkamp</c:v>
                </c:pt>
                <c:pt idx="231">
                  <c:v>Zedelgem</c:v>
                </c:pt>
                <c:pt idx="232">
                  <c:v>Maaseik</c:v>
                </c:pt>
                <c:pt idx="233">
                  <c:v>Hechtel-Eksel</c:v>
                </c:pt>
                <c:pt idx="234">
                  <c:v>Oostrozebeke</c:v>
                </c:pt>
                <c:pt idx="235">
                  <c:v>Lille</c:v>
                </c:pt>
                <c:pt idx="236">
                  <c:v>Lichtervelde</c:v>
                </c:pt>
                <c:pt idx="237">
                  <c:v>Herk-de-Stad</c:v>
                </c:pt>
                <c:pt idx="238">
                  <c:v>Alken</c:v>
                </c:pt>
                <c:pt idx="239">
                  <c:v>Tessenderlo-Ham</c:v>
                </c:pt>
                <c:pt idx="240">
                  <c:v>Zoersel</c:v>
                </c:pt>
                <c:pt idx="241">
                  <c:v>Herent</c:v>
                </c:pt>
                <c:pt idx="242">
                  <c:v>Kontich</c:v>
                </c:pt>
                <c:pt idx="243">
                  <c:v>Kasterlee</c:v>
                </c:pt>
                <c:pt idx="244">
                  <c:v>Ranst</c:v>
                </c:pt>
                <c:pt idx="245">
                  <c:v>Beernem</c:v>
                </c:pt>
                <c:pt idx="246">
                  <c:v>Hamont-Achel</c:v>
                </c:pt>
                <c:pt idx="247">
                  <c:v>Oud-Turnhout</c:v>
                </c:pt>
                <c:pt idx="248">
                  <c:v>Jabbeke</c:v>
                </c:pt>
                <c:pt idx="249">
                  <c:v>Beerse</c:v>
                </c:pt>
                <c:pt idx="250">
                  <c:v>Lanaken</c:v>
                </c:pt>
                <c:pt idx="251">
                  <c:v>Kinrooi</c:v>
                </c:pt>
                <c:pt idx="252">
                  <c:v>Lubbeek</c:v>
                </c:pt>
                <c:pt idx="253">
                  <c:v>Wommelgem</c:v>
                </c:pt>
                <c:pt idx="254">
                  <c:v>Vosselaar</c:v>
                </c:pt>
                <c:pt idx="255">
                  <c:v>Retie</c:v>
                </c:pt>
                <c:pt idx="256">
                  <c:v>Lommel</c:v>
                </c:pt>
                <c:pt idx="257">
                  <c:v>Lummen</c:v>
                </c:pt>
                <c:pt idx="258">
                  <c:v>Hasselt</c:v>
                </c:pt>
                <c:pt idx="259">
                  <c:v>Bilzen-Hoeselt</c:v>
                </c:pt>
                <c:pt idx="260">
                  <c:v>Aartselaar</c:v>
                </c:pt>
                <c:pt idx="261">
                  <c:v>Zutendaal</c:v>
                </c:pt>
                <c:pt idx="262">
                  <c:v>Bredene</c:v>
                </c:pt>
                <c:pt idx="263">
                  <c:v>Bierbeek</c:v>
                </c:pt>
                <c:pt idx="264">
                  <c:v>As</c:v>
                </c:pt>
                <c:pt idx="265">
                  <c:v>De Haan</c:v>
                </c:pt>
                <c:pt idx="266">
                  <c:v>Malle</c:v>
                </c:pt>
                <c:pt idx="267">
                  <c:v>Oostende</c:v>
                </c:pt>
                <c:pt idx="268">
                  <c:v>Zonhoven</c:v>
                </c:pt>
                <c:pt idx="269">
                  <c:v>Peer</c:v>
                </c:pt>
                <c:pt idx="270">
                  <c:v>Oudsbergen</c:v>
                </c:pt>
                <c:pt idx="271">
                  <c:v>Lint</c:v>
                </c:pt>
                <c:pt idx="272">
                  <c:v>Bocholt</c:v>
                </c:pt>
                <c:pt idx="273">
                  <c:v>Boechout</c:v>
                </c:pt>
                <c:pt idx="274">
                  <c:v>Diepenbeek</c:v>
                </c:pt>
                <c:pt idx="275">
                  <c:v>Geel</c:v>
                </c:pt>
                <c:pt idx="276">
                  <c:v>De Panne</c:v>
                </c:pt>
                <c:pt idx="277">
                  <c:v>Pelt</c:v>
                </c:pt>
                <c:pt idx="278">
                  <c:v>Bree</c:v>
                </c:pt>
                <c:pt idx="279">
                  <c:v>Koksijde</c:v>
                </c:pt>
                <c:pt idx="280">
                  <c:v>Knokke-Heist</c:v>
                </c:pt>
                <c:pt idx="281">
                  <c:v>Blankenberge</c:v>
                </c:pt>
                <c:pt idx="282">
                  <c:v>Middelkerke</c:v>
                </c:pt>
                <c:pt idx="283">
                  <c:v>Nieuwpoort</c:v>
                </c:pt>
              </c:strCache>
            </c:strRef>
          </c:cat>
          <c:val>
            <c:numRef>
              <c:f>'0_OpenDataTabel'!$BI$3:$BI$286</c:f>
              <c:numCache>
                <c:formatCode>0%</c:formatCode>
                <c:ptCount val="284"/>
                <c:pt idx="0">
                  <c:v>7.6848840670450697E-2</c:v>
                </c:pt>
                <c:pt idx="1">
                  <c:v>0.35547183946068184</c:v>
                </c:pt>
                <c:pt idx="2">
                  <c:v>9.2119168212436514E-2</c:v>
                </c:pt>
                <c:pt idx="3">
                  <c:v>0.32856141205902989</c:v>
                </c:pt>
                <c:pt idx="4">
                  <c:v>0.38436247919939009</c:v>
                </c:pt>
                <c:pt idx="5">
                  <c:v>0.26955466995742733</c:v>
                </c:pt>
                <c:pt idx="6">
                  <c:v>0.32591837749236041</c:v>
                </c:pt>
                <c:pt idx="7">
                  <c:v>0.30666160022373767</c:v>
                </c:pt>
                <c:pt idx="8">
                  <c:v>0.46333197349725813</c:v>
                </c:pt>
                <c:pt idx="9">
                  <c:v>0.35985554844818446</c:v>
                </c:pt>
                <c:pt idx="10">
                  <c:v>0.34156216739207307</c:v>
                </c:pt>
                <c:pt idx="11">
                  <c:v>0.41552513263340446</c:v>
                </c:pt>
                <c:pt idx="12">
                  <c:v>0.38460115723897426</c:v>
                </c:pt>
                <c:pt idx="13">
                  <c:v>0.2845015468530615</c:v>
                </c:pt>
                <c:pt idx="14">
                  <c:v>0.23608039913933243</c:v>
                </c:pt>
                <c:pt idx="15">
                  <c:v>0.30898047193848299</c:v>
                </c:pt>
                <c:pt idx="16">
                  <c:v>0.32423719552524483</c:v>
                </c:pt>
                <c:pt idx="17">
                  <c:v>0.19991492084674256</c:v>
                </c:pt>
                <c:pt idx="18">
                  <c:v>0.31255082347887903</c:v>
                </c:pt>
                <c:pt idx="19">
                  <c:v>0.46905265503910565</c:v>
                </c:pt>
                <c:pt idx="20">
                  <c:v>0.22534467036475381</c:v>
                </c:pt>
                <c:pt idx="21">
                  <c:v>0.23424250862259915</c:v>
                </c:pt>
                <c:pt idx="22">
                  <c:v>0.25169219679628879</c:v>
                </c:pt>
                <c:pt idx="23">
                  <c:v>0.31301983990167592</c:v>
                </c:pt>
                <c:pt idx="24">
                  <c:v>0.25656446734659016</c:v>
                </c:pt>
                <c:pt idx="25">
                  <c:v>0.27672583853578059</c:v>
                </c:pt>
                <c:pt idx="26">
                  <c:v>0.44428614668845007</c:v>
                </c:pt>
                <c:pt idx="27">
                  <c:v>0.38536798170367847</c:v>
                </c:pt>
                <c:pt idx="28">
                  <c:v>0.28761599938402588</c:v>
                </c:pt>
                <c:pt idx="29">
                  <c:v>0.29133701411735152</c:v>
                </c:pt>
                <c:pt idx="30">
                  <c:v>0.20713880938992962</c:v>
                </c:pt>
                <c:pt idx="31">
                  <c:v>0.28091127404063476</c:v>
                </c:pt>
                <c:pt idx="32">
                  <c:v>0.27912497870206454</c:v>
                </c:pt>
                <c:pt idx="33">
                  <c:v>0.25582510896528154</c:v>
                </c:pt>
                <c:pt idx="34">
                  <c:v>0.36825700680556639</c:v>
                </c:pt>
                <c:pt idx="35">
                  <c:v>0.26073374912534103</c:v>
                </c:pt>
                <c:pt idx="36">
                  <c:v>0.31627877175552588</c:v>
                </c:pt>
                <c:pt idx="37">
                  <c:v>0.26000751331922284</c:v>
                </c:pt>
                <c:pt idx="38">
                  <c:v>0.39867008835492362</c:v>
                </c:pt>
                <c:pt idx="39">
                  <c:v>0.31873139501212633</c:v>
                </c:pt>
                <c:pt idx="40">
                  <c:v>0.27316881176507479</c:v>
                </c:pt>
                <c:pt idx="41">
                  <c:v>0.40018736278337591</c:v>
                </c:pt>
                <c:pt idx="42">
                  <c:v>0.27699909007184037</c:v>
                </c:pt>
                <c:pt idx="43">
                  <c:v>0.29836286406833179</c:v>
                </c:pt>
                <c:pt idx="44">
                  <c:v>0.23966394147803385</c:v>
                </c:pt>
                <c:pt idx="45">
                  <c:v>0.20977383867875954</c:v>
                </c:pt>
                <c:pt idx="46">
                  <c:v>0.24479341425049581</c:v>
                </c:pt>
                <c:pt idx="47">
                  <c:v>0.3832225285408673</c:v>
                </c:pt>
                <c:pt idx="48">
                  <c:v>0.27658419852178184</c:v>
                </c:pt>
                <c:pt idx="49">
                  <c:v>0.26989747386279778</c:v>
                </c:pt>
                <c:pt idx="50">
                  <c:v>0.41866086664335933</c:v>
                </c:pt>
                <c:pt idx="51">
                  <c:v>0.31803866132034847</c:v>
                </c:pt>
                <c:pt idx="52">
                  <c:v>0.36105732911489224</c:v>
                </c:pt>
                <c:pt idx="53">
                  <c:v>0.28158064396239652</c:v>
                </c:pt>
                <c:pt idx="54">
                  <c:v>0.33685998445309068</c:v>
                </c:pt>
                <c:pt idx="55">
                  <c:v>0.1971266511640406</c:v>
                </c:pt>
                <c:pt idx="56">
                  <c:v>0.26965332728534996</c:v>
                </c:pt>
                <c:pt idx="57">
                  <c:v>0.40067090800390892</c:v>
                </c:pt>
                <c:pt idx="58">
                  <c:v>0.38214466432436228</c:v>
                </c:pt>
                <c:pt idx="59">
                  <c:v>0.36340796197505659</c:v>
                </c:pt>
                <c:pt idx="60">
                  <c:v>0.28792703392243912</c:v>
                </c:pt>
                <c:pt idx="61">
                  <c:v>0.25806424951388451</c:v>
                </c:pt>
                <c:pt idx="62">
                  <c:v>0.2411182519835274</c:v>
                </c:pt>
                <c:pt idx="63">
                  <c:v>0.28736810992450607</c:v>
                </c:pt>
                <c:pt idx="64">
                  <c:v>0.39771052144902136</c:v>
                </c:pt>
                <c:pt idx="65">
                  <c:v>0.35317310437497873</c:v>
                </c:pt>
                <c:pt idx="66">
                  <c:v>0.28575429989657658</c:v>
                </c:pt>
                <c:pt idx="67">
                  <c:v>0.31564397774965031</c:v>
                </c:pt>
                <c:pt idx="68">
                  <c:v>0.20007957144979208</c:v>
                </c:pt>
                <c:pt idx="69">
                  <c:v>0.45285078843301663</c:v>
                </c:pt>
                <c:pt idx="70">
                  <c:v>0.26862071653112846</c:v>
                </c:pt>
                <c:pt idx="71">
                  <c:v>0.32428250448239837</c:v>
                </c:pt>
                <c:pt idx="72">
                  <c:v>0.29521765457245042</c:v>
                </c:pt>
                <c:pt idx="73">
                  <c:v>0.35776950822176429</c:v>
                </c:pt>
                <c:pt idx="74">
                  <c:v>0.30171225351262693</c:v>
                </c:pt>
                <c:pt idx="75">
                  <c:v>0.33722304882125625</c:v>
                </c:pt>
                <c:pt idx="76">
                  <c:v>0.25972925407350717</c:v>
                </c:pt>
                <c:pt idx="77">
                  <c:v>0.39943790433046428</c:v>
                </c:pt>
                <c:pt idx="78">
                  <c:v>0.36460124381944886</c:v>
                </c:pt>
                <c:pt idx="79">
                  <c:v>0.36169966009605697</c:v>
                </c:pt>
                <c:pt idx="80">
                  <c:v>0.35207759360728053</c:v>
                </c:pt>
                <c:pt idx="81">
                  <c:v>0.25919872543568406</c:v>
                </c:pt>
                <c:pt idx="82">
                  <c:v>0.44652985506441556</c:v>
                </c:pt>
                <c:pt idx="83">
                  <c:v>0.26047216625507502</c:v>
                </c:pt>
                <c:pt idx="84">
                  <c:v>0.28026545455691976</c:v>
                </c:pt>
                <c:pt idx="85">
                  <c:v>0.32052130223705311</c:v>
                </c:pt>
                <c:pt idx="86">
                  <c:v>0.2586984424307342</c:v>
                </c:pt>
                <c:pt idx="87">
                  <c:v>0.33474794894457088</c:v>
                </c:pt>
                <c:pt idx="88">
                  <c:v>0.29528739903012896</c:v>
                </c:pt>
                <c:pt idx="89">
                  <c:v>0.27094208278393822</c:v>
                </c:pt>
                <c:pt idx="90">
                  <c:v>0.35317021972693141</c:v>
                </c:pt>
                <c:pt idx="91">
                  <c:v>0.32132311192395141</c:v>
                </c:pt>
                <c:pt idx="92">
                  <c:v>0.30460035288157972</c:v>
                </c:pt>
                <c:pt idx="93">
                  <c:v>0.28179486308430762</c:v>
                </c:pt>
                <c:pt idx="94">
                  <c:v>0.29750934763346626</c:v>
                </c:pt>
                <c:pt idx="95">
                  <c:v>0.331883502703815</c:v>
                </c:pt>
                <c:pt idx="96">
                  <c:v>0.29387159419944991</c:v>
                </c:pt>
                <c:pt idx="97">
                  <c:v>0.22101955206711157</c:v>
                </c:pt>
                <c:pt idx="98">
                  <c:v>0.29446298855758146</c:v>
                </c:pt>
                <c:pt idx="99">
                  <c:v>0.26540626785031385</c:v>
                </c:pt>
                <c:pt idx="100">
                  <c:v>0.28353791970084052</c:v>
                </c:pt>
                <c:pt idx="101">
                  <c:v>0.3243848435102698</c:v>
                </c:pt>
                <c:pt idx="102">
                  <c:v>0.31203609113264646</c:v>
                </c:pt>
                <c:pt idx="103">
                  <c:v>0.33483927909091105</c:v>
                </c:pt>
                <c:pt idx="104">
                  <c:v>0.30063757927031581</c:v>
                </c:pt>
                <c:pt idx="105">
                  <c:v>0.29580916168745369</c:v>
                </c:pt>
                <c:pt idx="106">
                  <c:v>0.55609771040699818</c:v>
                </c:pt>
                <c:pt idx="107">
                  <c:v>0.33444848589310378</c:v>
                </c:pt>
                <c:pt idx="108">
                  <c:v>0.46171255005788547</c:v>
                </c:pt>
                <c:pt idx="109">
                  <c:v>0.24143126667714898</c:v>
                </c:pt>
                <c:pt idx="110">
                  <c:v>0.29079792003010368</c:v>
                </c:pt>
                <c:pt idx="111">
                  <c:v>0.28131572420828643</c:v>
                </c:pt>
                <c:pt idx="112">
                  <c:v>0.33799250089381105</c:v>
                </c:pt>
                <c:pt idx="113">
                  <c:v>0.3410125014245885</c:v>
                </c:pt>
                <c:pt idx="114">
                  <c:v>0.49355688398543623</c:v>
                </c:pt>
                <c:pt idx="115">
                  <c:v>0.25015027823011432</c:v>
                </c:pt>
                <c:pt idx="116">
                  <c:v>0.2857334589047798</c:v>
                </c:pt>
                <c:pt idx="117">
                  <c:v>0.32916432544377633</c:v>
                </c:pt>
                <c:pt idx="118">
                  <c:v>0.21119845579691179</c:v>
                </c:pt>
                <c:pt idx="119">
                  <c:v>0.43930939229687943</c:v>
                </c:pt>
                <c:pt idx="120">
                  <c:v>0.22018562145124965</c:v>
                </c:pt>
                <c:pt idx="121">
                  <c:v>0.35164810098562499</c:v>
                </c:pt>
                <c:pt idx="122">
                  <c:v>0.28303904373039351</c:v>
                </c:pt>
                <c:pt idx="123">
                  <c:v>0.36740591661269467</c:v>
                </c:pt>
                <c:pt idx="124">
                  <c:v>0.33485221797990461</c:v>
                </c:pt>
                <c:pt idx="125">
                  <c:v>0.43897014576791199</c:v>
                </c:pt>
                <c:pt idx="126">
                  <c:v>0.30838318069328247</c:v>
                </c:pt>
                <c:pt idx="127">
                  <c:v>0.30533898682331706</c:v>
                </c:pt>
                <c:pt idx="128">
                  <c:v>0.36478757499418163</c:v>
                </c:pt>
                <c:pt idx="129">
                  <c:v>0.24761944466050714</c:v>
                </c:pt>
                <c:pt idx="130">
                  <c:v>0.31835872187262798</c:v>
                </c:pt>
                <c:pt idx="131">
                  <c:v>0.25093848212041492</c:v>
                </c:pt>
                <c:pt idx="132">
                  <c:v>0.28544413169283661</c:v>
                </c:pt>
                <c:pt idx="133">
                  <c:v>0.25233376875542346</c:v>
                </c:pt>
                <c:pt idx="134">
                  <c:v>0.3692528055806783</c:v>
                </c:pt>
                <c:pt idx="135">
                  <c:v>0.37397962932019263</c:v>
                </c:pt>
                <c:pt idx="136">
                  <c:v>0.34159847884596595</c:v>
                </c:pt>
                <c:pt idx="137">
                  <c:v>0.42811053587090225</c:v>
                </c:pt>
                <c:pt idx="138">
                  <c:v>0.36087951363754506</c:v>
                </c:pt>
                <c:pt idx="139">
                  <c:v>0.29976275132299945</c:v>
                </c:pt>
                <c:pt idx="140">
                  <c:v>0.30035548832288328</c:v>
                </c:pt>
                <c:pt idx="141">
                  <c:v>0.31511870188909852</c:v>
                </c:pt>
                <c:pt idx="142">
                  <c:v>0.34667079153851543</c:v>
                </c:pt>
                <c:pt idx="143">
                  <c:v>0.32138860900420702</c:v>
                </c:pt>
                <c:pt idx="144">
                  <c:v>0.2950430944617517</c:v>
                </c:pt>
                <c:pt idx="145">
                  <c:v>0.33709249842754163</c:v>
                </c:pt>
                <c:pt idx="146">
                  <c:v>0.2825659184700639</c:v>
                </c:pt>
                <c:pt idx="147">
                  <c:v>0.3630451141900321</c:v>
                </c:pt>
                <c:pt idx="148">
                  <c:v>0.34907059893519143</c:v>
                </c:pt>
                <c:pt idx="149">
                  <c:v>0.33717220179264989</c:v>
                </c:pt>
                <c:pt idx="150">
                  <c:v>0.2719766945297083</c:v>
                </c:pt>
                <c:pt idx="151">
                  <c:v>0.35203158948380797</c:v>
                </c:pt>
                <c:pt idx="152">
                  <c:v>0.31525161078898301</c:v>
                </c:pt>
                <c:pt idx="153">
                  <c:v>0.3601374004677374</c:v>
                </c:pt>
                <c:pt idx="154">
                  <c:v>0.2906426588711632</c:v>
                </c:pt>
                <c:pt idx="155">
                  <c:v>0.31189413812015504</c:v>
                </c:pt>
                <c:pt idx="156">
                  <c:v>0.42019075589577265</c:v>
                </c:pt>
                <c:pt idx="157">
                  <c:v>0.31333278188259805</c:v>
                </c:pt>
                <c:pt idx="158">
                  <c:v>0.27068938506277751</c:v>
                </c:pt>
                <c:pt idx="159">
                  <c:v>0.47422143341943873</c:v>
                </c:pt>
                <c:pt idx="160">
                  <c:v>0.27744535745752286</c:v>
                </c:pt>
                <c:pt idx="161">
                  <c:v>0.3437509784682995</c:v>
                </c:pt>
                <c:pt idx="162">
                  <c:v>0.30530110860902865</c:v>
                </c:pt>
                <c:pt idx="163">
                  <c:v>0.30614648910829145</c:v>
                </c:pt>
                <c:pt idx="164">
                  <c:v>0.32650619722118923</c:v>
                </c:pt>
                <c:pt idx="165">
                  <c:v>0.27109308063746901</c:v>
                </c:pt>
                <c:pt idx="166">
                  <c:v>0.28290729174107609</c:v>
                </c:pt>
                <c:pt idx="167">
                  <c:v>0.38135807001185534</c:v>
                </c:pt>
                <c:pt idx="168">
                  <c:v>0.30576397254086807</c:v>
                </c:pt>
                <c:pt idx="169">
                  <c:v>0.38057122023425988</c:v>
                </c:pt>
                <c:pt idx="170">
                  <c:v>0.29263366673284574</c:v>
                </c:pt>
                <c:pt idx="171">
                  <c:v>0.48287301857119636</c:v>
                </c:pt>
                <c:pt idx="172">
                  <c:v>0.31582139174253038</c:v>
                </c:pt>
                <c:pt idx="173">
                  <c:v>0.33347094549687384</c:v>
                </c:pt>
                <c:pt idx="174">
                  <c:v>0.30161969035185049</c:v>
                </c:pt>
                <c:pt idx="175">
                  <c:v>0.27544064879351371</c:v>
                </c:pt>
                <c:pt idx="176">
                  <c:v>0.26801361185640771</c:v>
                </c:pt>
                <c:pt idx="177">
                  <c:v>0.33232858190711229</c:v>
                </c:pt>
                <c:pt idx="178">
                  <c:v>0.24020222309845893</c:v>
                </c:pt>
                <c:pt idx="179">
                  <c:v>0.26426035664447534</c:v>
                </c:pt>
                <c:pt idx="180">
                  <c:v>0.31444410566807207</c:v>
                </c:pt>
                <c:pt idx="181">
                  <c:v>0.2933303552923488</c:v>
                </c:pt>
                <c:pt idx="182">
                  <c:v>0.36312112893531778</c:v>
                </c:pt>
                <c:pt idx="183">
                  <c:v>0.39556066753116648</c:v>
                </c:pt>
                <c:pt idx="184">
                  <c:v>0.32211377906313032</c:v>
                </c:pt>
                <c:pt idx="185">
                  <c:v>0.33304654122865768</c:v>
                </c:pt>
                <c:pt idx="186">
                  <c:v>0.26986290537728375</c:v>
                </c:pt>
                <c:pt idx="187">
                  <c:v>0.29953393511101645</c:v>
                </c:pt>
                <c:pt idx="188">
                  <c:v>0.32018686374855637</c:v>
                </c:pt>
                <c:pt idx="189">
                  <c:v>0.54490310245255746</c:v>
                </c:pt>
                <c:pt idx="190">
                  <c:v>0.23007212648042949</c:v>
                </c:pt>
                <c:pt idx="191">
                  <c:v>0.37153876452512768</c:v>
                </c:pt>
                <c:pt idx="192">
                  <c:v>0.31158419931634534</c:v>
                </c:pt>
                <c:pt idx="193">
                  <c:v>0.31714934428804831</c:v>
                </c:pt>
                <c:pt idx="194">
                  <c:v>0.31719437035677589</c:v>
                </c:pt>
                <c:pt idx="195">
                  <c:v>0.35395305712116909</c:v>
                </c:pt>
                <c:pt idx="196">
                  <c:v>0.34121046323303089</c:v>
                </c:pt>
                <c:pt idx="197">
                  <c:v>0.27373162201973866</c:v>
                </c:pt>
                <c:pt idx="198">
                  <c:v>0.33753595145286841</c:v>
                </c:pt>
                <c:pt idx="199">
                  <c:v>0.31814301093160352</c:v>
                </c:pt>
                <c:pt idx="200">
                  <c:v>0.36688375635949366</c:v>
                </c:pt>
                <c:pt idx="201">
                  <c:v>0.31667513680519893</c:v>
                </c:pt>
                <c:pt idx="202">
                  <c:v>0.30212837003299386</c:v>
                </c:pt>
                <c:pt idx="203">
                  <c:v>0.31651685190089163</c:v>
                </c:pt>
                <c:pt idx="204">
                  <c:v>0.35035132567807109</c:v>
                </c:pt>
                <c:pt idx="205">
                  <c:v>0.26432970588536309</c:v>
                </c:pt>
                <c:pt idx="206">
                  <c:v>0.25800702277002363</c:v>
                </c:pt>
                <c:pt idx="207">
                  <c:v>0.29489478534499491</c:v>
                </c:pt>
                <c:pt idx="208">
                  <c:v>0.37979508588821403</c:v>
                </c:pt>
                <c:pt idx="209">
                  <c:v>0.43437845506157158</c:v>
                </c:pt>
                <c:pt idx="210">
                  <c:v>0.31019375461829646</c:v>
                </c:pt>
                <c:pt idx="211">
                  <c:v>0.29919023001858736</c:v>
                </c:pt>
                <c:pt idx="212">
                  <c:v>0.38221723775769617</c:v>
                </c:pt>
                <c:pt idx="213">
                  <c:v>0.31834811608934083</c:v>
                </c:pt>
                <c:pt idx="214">
                  <c:v>0.38029597338302384</c:v>
                </c:pt>
                <c:pt idx="215">
                  <c:v>0.33378620339488346</c:v>
                </c:pt>
                <c:pt idx="216">
                  <c:v>0.43310753047017003</c:v>
                </c:pt>
                <c:pt idx="217">
                  <c:v>0.28372498575351146</c:v>
                </c:pt>
                <c:pt idx="218">
                  <c:v>0.31807078517799753</c:v>
                </c:pt>
                <c:pt idx="219">
                  <c:v>0.3183581789763037</c:v>
                </c:pt>
                <c:pt idx="220">
                  <c:v>0.35504288029734993</c:v>
                </c:pt>
                <c:pt idx="221">
                  <c:v>0.35822768264376653</c:v>
                </c:pt>
                <c:pt idx="222">
                  <c:v>0.26701611904884381</c:v>
                </c:pt>
                <c:pt idx="223">
                  <c:v>0.32278620049537099</c:v>
                </c:pt>
                <c:pt idx="224">
                  <c:v>0.51301529473493024</c:v>
                </c:pt>
                <c:pt idx="225">
                  <c:v>0.371827535480446</c:v>
                </c:pt>
                <c:pt idx="226">
                  <c:v>0.53043790239161681</c:v>
                </c:pt>
                <c:pt idx="227">
                  <c:v>0.32998604236015039</c:v>
                </c:pt>
                <c:pt idx="228">
                  <c:v>0.34200418808251304</c:v>
                </c:pt>
                <c:pt idx="229">
                  <c:v>0.3040078121097019</c:v>
                </c:pt>
                <c:pt idx="230">
                  <c:v>0.31195765749200804</c:v>
                </c:pt>
                <c:pt idx="231">
                  <c:v>0.28272876006567155</c:v>
                </c:pt>
                <c:pt idx="232">
                  <c:v>0.32565977780044014</c:v>
                </c:pt>
                <c:pt idx="233">
                  <c:v>0.2843050911261048</c:v>
                </c:pt>
                <c:pt idx="234">
                  <c:v>0.32913735676273093</c:v>
                </c:pt>
                <c:pt idx="235">
                  <c:v>0.3271405918561523</c:v>
                </c:pt>
                <c:pt idx="236">
                  <c:v>0.29105275588894342</c:v>
                </c:pt>
                <c:pt idx="237">
                  <c:v>0.31205171508126178</c:v>
                </c:pt>
                <c:pt idx="238">
                  <c:v>0.32413417620663471</c:v>
                </c:pt>
                <c:pt idx="239">
                  <c:v>0.34649062359610172</c:v>
                </c:pt>
                <c:pt idx="240">
                  <c:v>0.38285195085839147</c:v>
                </c:pt>
                <c:pt idx="241">
                  <c:v>0.36222507797376763</c:v>
                </c:pt>
                <c:pt idx="242">
                  <c:v>0.42698489843560861</c:v>
                </c:pt>
                <c:pt idx="243">
                  <c:v>0.32989271879929705</c:v>
                </c:pt>
                <c:pt idx="244">
                  <c:v>0.39088147572972387</c:v>
                </c:pt>
                <c:pt idx="245">
                  <c:v>0.31873839504513157</c:v>
                </c:pt>
                <c:pt idx="246">
                  <c:v>0.33739774121696831</c:v>
                </c:pt>
                <c:pt idx="247">
                  <c:v>0.36518225935727794</c:v>
                </c:pt>
                <c:pt idx="248">
                  <c:v>0.32649722728487857</c:v>
                </c:pt>
                <c:pt idx="249">
                  <c:v>0.30876532109310711</c:v>
                </c:pt>
                <c:pt idx="250">
                  <c:v>0.43983936693512238</c:v>
                </c:pt>
                <c:pt idx="251">
                  <c:v>0.23138061448273442</c:v>
                </c:pt>
                <c:pt idx="252">
                  <c:v>0.35414771011849372</c:v>
                </c:pt>
                <c:pt idx="253">
                  <c:v>0.46988565045911002</c:v>
                </c:pt>
                <c:pt idx="254">
                  <c:v>0.34469881942889224</c:v>
                </c:pt>
                <c:pt idx="255">
                  <c:v>0.3233816647877128</c:v>
                </c:pt>
                <c:pt idx="256">
                  <c:v>0.35554581333556834</c:v>
                </c:pt>
                <c:pt idx="257">
                  <c:v>0.32487978679864632</c:v>
                </c:pt>
                <c:pt idx="258">
                  <c:v>0.4781405121508287</c:v>
                </c:pt>
                <c:pt idx="259">
                  <c:v>0.3779468727437002</c:v>
                </c:pt>
                <c:pt idx="260">
                  <c:v>0.48896737307470622</c:v>
                </c:pt>
                <c:pt idx="261">
                  <c:v>0.39105480701789475</c:v>
                </c:pt>
                <c:pt idx="262">
                  <c:v>0.4992513506642311</c:v>
                </c:pt>
                <c:pt idx="263">
                  <c:v>0.34727753802737998</c:v>
                </c:pt>
                <c:pt idx="264">
                  <c:v>0.33960558873117902</c:v>
                </c:pt>
                <c:pt idx="265">
                  <c:v>0.65031284277287749</c:v>
                </c:pt>
                <c:pt idx="266">
                  <c:v>0.39716540227686931</c:v>
                </c:pt>
                <c:pt idx="267">
                  <c:v>0.63003522078457852</c:v>
                </c:pt>
                <c:pt idx="268">
                  <c:v>0.35108711221861477</c:v>
                </c:pt>
                <c:pt idx="269">
                  <c:v>0.31666187814125107</c:v>
                </c:pt>
                <c:pt idx="270">
                  <c:v>0.3176008383892106</c:v>
                </c:pt>
                <c:pt idx="271">
                  <c:v>0.38573643941198127</c:v>
                </c:pt>
                <c:pt idx="272">
                  <c:v>0.34411503958745021</c:v>
                </c:pt>
                <c:pt idx="273">
                  <c:v>0.47017957130358706</c:v>
                </c:pt>
                <c:pt idx="274">
                  <c:v>0.4486611479757136</c:v>
                </c:pt>
                <c:pt idx="275">
                  <c:v>0.45343447328012304</c:v>
                </c:pt>
                <c:pt idx="276">
                  <c:v>0.74940292587008972</c:v>
                </c:pt>
                <c:pt idx="277">
                  <c:v>0.39608042492088757</c:v>
                </c:pt>
                <c:pt idx="278">
                  <c:v>0.40327003012693635</c:v>
                </c:pt>
                <c:pt idx="279">
                  <c:v>0.73464199513834538</c:v>
                </c:pt>
                <c:pt idx="280">
                  <c:v>0.78189089739771822</c:v>
                </c:pt>
                <c:pt idx="281">
                  <c:v>0.75659638930885575</c:v>
                </c:pt>
                <c:pt idx="282">
                  <c:v>0.77720494054518463</c:v>
                </c:pt>
                <c:pt idx="283">
                  <c:v>0.79630711947298771</c:v>
                </c:pt>
              </c:numCache>
            </c:numRef>
          </c:val>
          <c:extLst>
            <c:ext xmlns:c16="http://schemas.microsoft.com/office/drawing/2014/chart" uri="{C3380CC4-5D6E-409C-BE32-E72D297353CC}">
              <c16:uniqueId val="{00000000-65FF-454D-B0F4-1E55C91032C7}"/>
            </c:ext>
          </c:extLst>
        </c:ser>
        <c:dLbls>
          <c:showLegendKey val="0"/>
          <c:showVal val="0"/>
          <c:showCatName val="0"/>
          <c:showSerName val="0"/>
          <c:showPercent val="0"/>
          <c:showBubbleSize val="0"/>
        </c:dLbls>
        <c:gapWidth val="0"/>
        <c:overlap val="100"/>
        <c:axId val="1164160784"/>
        <c:axId val="1164161264"/>
      </c:barChart>
      <c:catAx>
        <c:axId val="116416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l-BE"/>
          </a:p>
        </c:txPr>
        <c:crossAx val="1164161264"/>
        <c:crosses val="autoZero"/>
        <c:auto val="1"/>
        <c:lblAlgn val="ctr"/>
        <c:lblOffset val="100"/>
        <c:noMultiLvlLbl val="0"/>
      </c:catAx>
      <c:valAx>
        <c:axId val="116416126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nl-BE" sz="1600"/>
                  <a:t>% van het totaal</a:t>
                </a:r>
                <a:r>
                  <a:rPr lang="nl-BE" sz="1600" baseline="0"/>
                  <a:t> aantal woongelegenheden</a:t>
                </a:r>
                <a:endParaRPr lang="nl-BE" sz="1600"/>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l-B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l-BE"/>
          </a:p>
        </c:txPr>
        <c:crossAx val="1164160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nl-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sz="3000" b="1"/>
              <a:t>Steden</a:t>
            </a:r>
            <a:r>
              <a:rPr lang="nl-BE" sz="3000" b="1" baseline="0"/>
              <a:t> en gemeenten met aantal i</a:t>
            </a:r>
            <a:r>
              <a:rPr lang="nl-BE" sz="3000" b="1"/>
              <a:t>nwoners &gt; 30.000</a:t>
            </a:r>
            <a:r>
              <a:rPr lang="nl-BE" sz="3000" b="1" baseline="0"/>
              <a:t> - Verdeling doelgroepen (%)</a:t>
            </a:r>
            <a:endParaRPr lang="nl-BE" sz="30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barChart>
        <c:barDir val="col"/>
        <c:grouping val="stacked"/>
        <c:varyColors val="0"/>
        <c:ser>
          <c:idx val="2"/>
          <c:order val="0"/>
          <c:tx>
            <c:strRef>
              <c:f>'0_OpenDataTabel'!$BJ$314</c:f>
              <c:strCache>
                <c:ptCount val="1"/>
                <c:pt idx="0">
                  <c:v>ASTER-Woonmaatschap [%]</c:v>
                </c:pt>
              </c:strCache>
            </c:strRef>
          </c:tx>
          <c:spPr>
            <a:solidFill>
              <a:srgbClr val="00B050"/>
            </a:solidFill>
            <a:ln>
              <a:noFill/>
            </a:ln>
            <a:effectLst/>
          </c:spPr>
          <c:invertIfNegative val="0"/>
          <c:cat>
            <c:strRef>
              <c:f>'0_OpenDataTabel'!$A$315:$A$370</c:f>
              <c:strCache>
                <c:ptCount val="56"/>
                <c:pt idx="0">
                  <c:v>Sint-Pieters-Leeuw</c:v>
                </c:pt>
                <c:pt idx="1">
                  <c:v>Vilvoorde</c:v>
                </c:pt>
                <c:pt idx="2">
                  <c:v>Menen</c:v>
                </c:pt>
                <c:pt idx="3">
                  <c:v>Geraardsbergen</c:v>
                </c:pt>
                <c:pt idx="4">
                  <c:v>Zaventem</c:v>
                </c:pt>
                <c:pt idx="5">
                  <c:v>Tienen</c:v>
                </c:pt>
                <c:pt idx="6">
                  <c:v>Mechelen</c:v>
                </c:pt>
                <c:pt idx="7">
                  <c:v>Brugge</c:v>
                </c:pt>
                <c:pt idx="8">
                  <c:v>Gent</c:v>
                </c:pt>
                <c:pt idx="9">
                  <c:v>Halle</c:v>
                </c:pt>
                <c:pt idx="10">
                  <c:v>Aarschot</c:v>
                </c:pt>
                <c:pt idx="11">
                  <c:v>Dilbeek</c:v>
                </c:pt>
                <c:pt idx="12">
                  <c:v>Grimbergen</c:v>
                </c:pt>
                <c:pt idx="13">
                  <c:v>Kortrijk</c:v>
                </c:pt>
                <c:pt idx="14">
                  <c:v>Aalst</c:v>
                </c:pt>
                <c:pt idx="15">
                  <c:v>Sint-Truiden</c:v>
                </c:pt>
                <c:pt idx="16">
                  <c:v>Ninove</c:v>
                </c:pt>
                <c:pt idx="17">
                  <c:v>Tongeren-Borgloon</c:v>
                </c:pt>
                <c:pt idx="18">
                  <c:v>Ieper</c:v>
                </c:pt>
                <c:pt idx="19">
                  <c:v>Dendermonde</c:v>
                </c:pt>
                <c:pt idx="20">
                  <c:v>Tielt</c:v>
                </c:pt>
                <c:pt idx="21">
                  <c:v>Antwerpen</c:v>
                </c:pt>
                <c:pt idx="22">
                  <c:v>Schoten</c:v>
                </c:pt>
                <c:pt idx="23">
                  <c:v>Asse</c:v>
                </c:pt>
                <c:pt idx="24">
                  <c:v>Lier</c:v>
                </c:pt>
                <c:pt idx="25">
                  <c:v>Lokeren</c:v>
                </c:pt>
                <c:pt idx="26">
                  <c:v>Oudenaarde</c:v>
                </c:pt>
                <c:pt idx="27">
                  <c:v>Heist-op-den-Berg</c:v>
                </c:pt>
                <c:pt idx="28">
                  <c:v>Maasmechelen</c:v>
                </c:pt>
                <c:pt idx="29">
                  <c:v>Sint-Niklaas</c:v>
                </c:pt>
                <c:pt idx="30">
                  <c:v>Turnhout</c:v>
                </c:pt>
                <c:pt idx="31">
                  <c:v>Roeselare</c:v>
                </c:pt>
                <c:pt idx="32">
                  <c:v>Evergem</c:v>
                </c:pt>
                <c:pt idx="33">
                  <c:v>Houthalen-Helchteren</c:v>
                </c:pt>
                <c:pt idx="34">
                  <c:v>Lochristi</c:v>
                </c:pt>
                <c:pt idx="35">
                  <c:v>Beringen</c:v>
                </c:pt>
                <c:pt idx="36">
                  <c:v>Brasschaat</c:v>
                </c:pt>
                <c:pt idx="37">
                  <c:v>Merelbeke-Melle</c:v>
                </c:pt>
                <c:pt idx="38">
                  <c:v>Wevelgem</c:v>
                </c:pt>
                <c:pt idx="39">
                  <c:v>Genk</c:v>
                </c:pt>
                <c:pt idx="40">
                  <c:v>Leuven</c:v>
                </c:pt>
                <c:pt idx="41">
                  <c:v>Beveren-Kr-Zw</c:v>
                </c:pt>
                <c:pt idx="42">
                  <c:v>Temse</c:v>
                </c:pt>
                <c:pt idx="43">
                  <c:v>Heusden-Zolder</c:v>
                </c:pt>
                <c:pt idx="44">
                  <c:v>Deinze</c:v>
                </c:pt>
                <c:pt idx="45">
                  <c:v>Waregem</c:v>
                </c:pt>
                <c:pt idx="46">
                  <c:v>Mol</c:v>
                </c:pt>
                <c:pt idx="47">
                  <c:v>Brecht</c:v>
                </c:pt>
                <c:pt idx="48">
                  <c:v>Tessenderlo-Ham</c:v>
                </c:pt>
                <c:pt idx="49">
                  <c:v>Lommel</c:v>
                </c:pt>
                <c:pt idx="50">
                  <c:v>Hasselt</c:v>
                </c:pt>
                <c:pt idx="51">
                  <c:v>Bilzen-Hoeselt</c:v>
                </c:pt>
                <c:pt idx="52">
                  <c:v>Oostende</c:v>
                </c:pt>
                <c:pt idx="53">
                  <c:v>Geel</c:v>
                </c:pt>
                <c:pt idx="54">
                  <c:v>Pelt</c:v>
                </c:pt>
                <c:pt idx="55">
                  <c:v>Knokke-Heist</c:v>
                </c:pt>
              </c:strCache>
            </c:strRef>
          </c:cat>
          <c:val>
            <c:numRef>
              <c:f>'0_OpenDataTabel'!$BJ$315:$BJ$370</c:f>
              <c:numCache>
                <c:formatCode>0%</c:formatCode>
                <c:ptCount val="56"/>
                <c:pt idx="0">
                  <c:v>5.6294442981301027E-2</c:v>
                </c:pt>
                <c:pt idx="1">
                  <c:v>7.2573533226124393E-2</c:v>
                </c:pt>
                <c:pt idx="2">
                  <c:v>9.7150180020748156E-2</c:v>
                </c:pt>
                <c:pt idx="3">
                  <c:v>2.6511766458147155E-2</c:v>
                </c:pt>
                <c:pt idx="4">
                  <c:v>3.3624454148471615E-2</c:v>
                </c:pt>
                <c:pt idx="5">
                  <c:v>3.3855340243352863E-2</c:v>
                </c:pt>
                <c:pt idx="6">
                  <c:v>7.2753609644409134E-2</c:v>
                </c:pt>
                <c:pt idx="7">
                  <c:v>5.9140110056237531E-2</c:v>
                </c:pt>
                <c:pt idx="8">
                  <c:v>8.9173244809861107E-2</c:v>
                </c:pt>
                <c:pt idx="9">
                  <c:v>5.6498659799232673E-2</c:v>
                </c:pt>
                <c:pt idx="10">
                  <c:v>3.336113427856547E-2</c:v>
                </c:pt>
                <c:pt idx="11">
                  <c:v>3.7981215811745281E-2</c:v>
                </c:pt>
                <c:pt idx="12">
                  <c:v>2.2881880024737167E-2</c:v>
                </c:pt>
                <c:pt idx="13">
                  <c:v>6.66399639513343E-2</c:v>
                </c:pt>
                <c:pt idx="14">
                  <c:v>3.5351919561243145E-2</c:v>
                </c:pt>
                <c:pt idx="15">
                  <c:v>6.801353405580346E-2</c:v>
                </c:pt>
                <c:pt idx="16">
                  <c:v>4.9421717712572283E-2</c:v>
                </c:pt>
                <c:pt idx="17">
                  <c:v>5.1178865637723697E-2</c:v>
                </c:pt>
                <c:pt idx="18">
                  <c:v>7.1003258060892041E-2</c:v>
                </c:pt>
                <c:pt idx="19">
                  <c:v>8.4825141156388145E-2</c:v>
                </c:pt>
                <c:pt idx="20">
                  <c:v>5.5404238357802428E-2</c:v>
                </c:pt>
                <c:pt idx="21">
                  <c:v>7.321494995124142E-2</c:v>
                </c:pt>
                <c:pt idx="22">
                  <c:v>1.9474439797765433E-2</c:v>
                </c:pt>
                <c:pt idx="23">
                  <c:v>3.1130204890945142E-2</c:v>
                </c:pt>
                <c:pt idx="24">
                  <c:v>6.3188253801782904E-2</c:v>
                </c:pt>
                <c:pt idx="25">
                  <c:v>7.0542532997836929E-2</c:v>
                </c:pt>
                <c:pt idx="26">
                  <c:v>3.936123760214584E-2</c:v>
                </c:pt>
                <c:pt idx="27">
                  <c:v>6.553409576234992E-2</c:v>
                </c:pt>
                <c:pt idx="28">
                  <c:v>8.3784393324312131E-2</c:v>
                </c:pt>
                <c:pt idx="29">
                  <c:v>5.3574766979141632E-2</c:v>
                </c:pt>
                <c:pt idx="30">
                  <c:v>6.1415623651273198E-2</c:v>
                </c:pt>
                <c:pt idx="31">
                  <c:v>5.6348140979614769E-2</c:v>
                </c:pt>
                <c:pt idx="32">
                  <c:v>2.8116156023132766E-2</c:v>
                </c:pt>
                <c:pt idx="33">
                  <c:v>6.2876052948255115E-2</c:v>
                </c:pt>
                <c:pt idx="34">
                  <c:v>5.2686026749427323E-2</c:v>
                </c:pt>
                <c:pt idx="35">
                  <c:v>6.5441395026255816E-2</c:v>
                </c:pt>
                <c:pt idx="36">
                  <c:v>2.4949167445183273E-2</c:v>
                </c:pt>
                <c:pt idx="37">
                  <c:v>2.6442026442026444E-2</c:v>
                </c:pt>
                <c:pt idx="38">
                  <c:v>6.0264675941635565E-2</c:v>
                </c:pt>
                <c:pt idx="39">
                  <c:v>0.11279855944008425</c:v>
                </c:pt>
                <c:pt idx="40">
                  <c:v>5.1717101043670922E-2</c:v>
                </c:pt>
                <c:pt idx="41">
                  <c:v>6.214198923797952E-2</c:v>
                </c:pt>
                <c:pt idx="42">
                  <c:v>9.2727532504643523E-2</c:v>
                </c:pt>
                <c:pt idx="43">
                  <c:v>5.9380965366784839E-2</c:v>
                </c:pt>
                <c:pt idx="44">
                  <c:v>2.7079934747145186E-2</c:v>
                </c:pt>
                <c:pt idx="45">
                  <c:v>5.6873043662793783E-2</c:v>
                </c:pt>
                <c:pt idx="46">
                  <c:v>4.8712633646083352E-2</c:v>
                </c:pt>
                <c:pt idx="47">
                  <c:v>3.5132422206779403E-2</c:v>
                </c:pt>
                <c:pt idx="48">
                  <c:v>5.0480069828338671E-2</c:v>
                </c:pt>
                <c:pt idx="49">
                  <c:v>4.4767661503588969E-2</c:v>
                </c:pt>
                <c:pt idx="50">
                  <c:v>4.4865145228215768E-2</c:v>
                </c:pt>
                <c:pt idx="51">
                  <c:v>4.2066192390968142E-2</c:v>
                </c:pt>
                <c:pt idx="52">
                  <c:v>5.6273721393408742E-2</c:v>
                </c:pt>
                <c:pt idx="53">
                  <c:v>4.036564830406543E-2</c:v>
                </c:pt>
                <c:pt idx="54">
                  <c:v>3.9860003888780866E-2</c:v>
                </c:pt>
                <c:pt idx="55">
                  <c:v>9.0718941531277367E-3</c:v>
                </c:pt>
              </c:numCache>
            </c:numRef>
          </c:val>
          <c:extLst>
            <c:ext xmlns:c16="http://schemas.microsoft.com/office/drawing/2014/chart" uri="{C3380CC4-5D6E-409C-BE32-E72D297353CC}">
              <c16:uniqueId val="{00000000-894E-4E32-A070-0C74C1C57EB5}"/>
            </c:ext>
          </c:extLst>
        </c:ser>
        <c:ser>
          <c:idx val="0"/>
          <c:order val="1"/>
          <c:tx>
            <c:strRef>
              <c:f>'0_OpenDataTabel'!$BG$314</c:f>
              <c:strCache>
                <c:ptCount val="1"/>
                <c:pt idx="0">
                  <c:v>Gebruikers &amp; Ambassadeur [%]</c:v>
                </c:pt>
              </c:strCache>
            </c:strRef>
          </c:tx>
          <c:spPr>
            <a:solidFill>
              <a:srgbClr val="002060"/>
            </a:solidFill>
            <a:ln>
              <a:noFill/>
            </a:ln>
            <a:effectLst/>
          </c:spPr>
          <c:invertIfNegative val="0"/>
          <c:cat>
            <c:strRef>
              <c:f>'0_OpenDataTabel'!$A$315:$A$370</c:f>
              <c:strCache>
                <c:ptCount val="56"/>
                <c:pt idx="0">
                  <c:v>Sint-Pieters-Leeuw</c:v>
                </c:pt>
                <c:pt idx="1">
                  <c:v>Vilvoorde</c:v>
                </c:pt>
                <c:pt idx="2">
                  <c:v>Menen</c:v>
                </c:pt>
                <c:pt idx="3">
                  <c:v>Geraardsbergen</c:v>
                </c:pt>
                <c:pt idx="4">
                  <c:v>Zaventem</c:v>
                </c:pt>
                <c:pt idx="5">
                  <c:v>Tienen</c:v>
                </c:pt>
                <c:pt idx="6">
                  <c:v>Mechelen</c:v>
                </c:pt>
                <c:pt idx="7">
                  <c:v>Brugge</c:v>
                </c:pt>
                <c:pt idx="8">
                  <c:v>Gent</c:v>
                </c:pt>
                <c:pt idx="9">
                  <c:v>Halle</c:v>
                </c:pt>
                <c:pt idx="10">
                  <c:v>Aarschot</c:v>
                </c:pt>
                <c:pt idx="11">
                  <c:v>Dilbeek</c:v>
                </c:pt>
                <c:pt idx="12">
                  <c:v>Grimbergen</c:v>
                </c:pt>
                <c:pt idx="13">
                  <c:v>Kortrijk</c:v>
                </c:pt>
                <c:pt idx="14">
                  <c:v>Aalst</c:v>
                </c:pt>
                <c:pt idx="15">
                  <c:v>Sint-Truiden</c:v>
                </c:pt>
                <c:pt idx="16">
                  <c:v>Ninove</c:v>
                </c:pt>
                <c:pt idx="17">
                  <c:v>Tongeren-Borgloon</c:v>
                </c:pt>
                <c:pt idx="18">
                  <c:v>Ieper</c:v>
                </c:pt>
                <c:pt idx="19">
                  <c:v>Dendermonde</c:v>
                </c:pt>
                <c:pt idx="20">
                  <c:v>Tielt</c:v>
                </c:pt>
                <c:pt idx="21">
                  <c:v>Antwerpen</c:v>
                </c:pt>
                <c:pt idx="22">
                  <c:v>Schoten</c:v>
                </c:pt>
                <c:pt idx="23">
                  <c:v>Asse</c:v>
                </c:pt>
                <c:pt idx="24">
                  <c:v>Lier</c:v>
                </c:pt>
                <c:pt idx="25">
                  <c:v>Lokeren</c:v>
                </c:pt>
                <c:pt idx="26">
                  <c:v>Oudenaarde</c:v>
                </c:pt>
                <c:pt idx="27">
                  <c:v>Heist-op-den-Berg</c:v>
                </c:pt>
                <c:pt idx="28">
                  <c:v>Maasmechelen</c:v>
                </c:pt>
                <c:pt idx="29">
                  <c:v>Sint-Niklaas</c:v>
                </c:pt>
                <c:pt idx="30">
                  <c:v>Turnhout</c:v>
                </c:pt>
                <c:pt idx="31">
                  <c:v>Roeselare</c:v>
                </c:pt>
                <c:pt idx="32">
                  <c:v>Evergem</c:v>
                </c:pt>
                <c:pt idx="33">
                  <c:v>Houthalen-Helchteren</c:v>
                </c:pt>
                <c:pt idx="34">
                  <c:v>Lochristi</c:v>
                </c:pt>
                <c:pt idx="35">
                  <c:v>Beringen</c:v>
                </c:pt>
                <c:pt idx="36">
                  <c:v>Brasschaat</c:v>
                </c:pt>
                <c:pt idx="37">
                  <c:v>Merelbeke-Melle</c:v>
                </c:pt>
                <c:pt idx="38">
                  <c:v>Wevelgem</c:v>
                </c:pt>
                <c:pt idx="39">
                  <c:v>Genk</c:v>
                </c:pt>
                <c:pt idx="40">
                  <c:v>Leuven</c:v>
                </c:pt>
                <c:pt idx="41">
                  <c:v>Beveren-Kr-Zw</c:v>
                </c:pt>
                <c:pt idx="42">
                  <c:v>Temse</c:v>
                </c:pt>
                <c:pt idx="43">
                  <c:v>Heusden-Zolder</c:v>
                </c:pt>
                <c:pt idx="44">
                  <c:v>Deinze</c:v>
                </c:pt>
                <c:pt idx="45">
                  <c:v>Waregem</c:v>
                </c:pt>
                <c:pt idx="46">
                  <c:v>Mol</c:v>
                </c:pt>
                <c:pt idx="47">
                  <c:v>Brecht</c:v>
                </c:pt>
                <c:pt idx="48">
                  <c:v>Tessenderlo-Ham</c:v>
                </c:pt>
                <c:pt idx="49">
                  <c:v>Lommel</c:v>
                </c:pt>
                <c:pt idx="50">
                  <c:v>Hasselt</c:v>
                </c:pt>
                <c:pt idx="51">
                  <c:v>Bilzen-Hoeselt</c:v>
                </c:pt>
                <c:pt idx="52">
                  <c:v>Oostende</c:v>
                </c:pt>
                <c:pt idx="53">
                  <c:v>Geel</c:v>
                </c:pt>
                <c:pt idx="54">
                  <c:v>Pelt</c:v>
                </c:pt>
                <c:pt idx="55">
                  <c:v>Knokke-Heist</c:v>
                </c:pt>
              </c:strCache>
            </c:strRef>
          </c:cat>
          <c:val>
            <c:numRef>
              <c:f>'0_OpenDataTabel'!$BG$315:$BG$370</c:f>
              <c:numCache>
                <c:formatCode>0%</c:formatCode>
                <c:ptCount val="56"/>
                <c:pt idx="0">
                  <c:v>0.15787621806689492</c:v>
                </c:pt>
                <c:pt idx="1">
                  <c:v>0.12421092493645278</c:v>
                </c:pt>
                <c:pt idx="2">
                  <c:v>0.26254933788979068</c:v>
                </c:pt>
                <c:pt idx="3">
                  <c:v>0.28512481382186472</c:v>
                </c:pt>
                <c:pt idx="4">
                  <c:v>0.15670037429819086</c:v>
                </c:pt>
                <c:pt idx="5">
                  <c:v>0.21811514195583595</c:v>
                </c:pt>
                <c:pt idx="6">
                  <c:v>0.17561525162375591</c:v>
                </c:pt>
                <c:pt idx="7">
                  <c:v>0.21147844228094576</c:v>
                </c:pt>
                <c:pt idx="8">
                  <c:v>0.14669615733503175</c:v>
                </c:pt>
                <c:pt idx="9">
                  <c:v>0.20246018815367633</c:v>
                </c:pt>
                <c:pt idx="10">
                  <c:v>0.26423596586899339</c:v>
                </c:pt>
                <c:pt idx="11">
                  <c:v>0.22850686345340079</c:v>
                </c:pt>
                <c:pt idx="12">
                  <c:v>0.19212211165457915</c:v>
                </c:pt>
                <c:pt idx="13">
                  <c:v>0.26627714915135436</c:v>
                </c:pt>
                <c:pt idx="14">
                  <c:v>0.23817246343692869</c:v>
                </c:pt>
                <c:pt idx="15">
                  <c:v>0.24042872554307848</c:v>
                </c:pt>
                <c:pt idx="16">
                  <c:v>0.27192733990147783</c:v>
                </c:pt>
                <c:pt idx="17">
                  <c:v>0.27548982103967429</c:v>
                </c:pt>
                <c:pt idx="18">
                  <c:v>0.32109201213346816</c:v>
                </c:pt>
                <c:pt idx="19">
                  <c:v>0.27837282794239943</c:v>
                </c:pt>
                <c:pt idx="20">
                  <c:v>0.33952673885604195</c:v>
                </c:pt>
                <c:pt idx="21">
                  <c:v>6.1433733567017069E-2</c:v>
                </c:pt>
                <c:pt idx="22">
                  <c:v>0.20983209537482053</c:v>
                </c:pt>
                <c:pt idx="23">
                  <c:v>0.22734633179114341</c:v>
                </c:pt>
                <c:pt idx="24">
                  <c:v>0.20158825380178289</c:v>
                </c:pt>
                <c:pt idx="25">
                  <c:v>0.31706860018540589</c:v>
                </c:pt>
                <c:pt idx="26">
                  <c:v>0.30933815732019215</c:v>
                </c:pt>
                <c:pt idx="27">
                  <c:v>0.33073601290751198</c:v>
                </c:pt>
                <c:pt idx="28">
                  <c:v>0.27942422192151556</c:v>
                </c:pt>
                <c:pt idx="29">
                  <c:v>0.24310605453622841</c:v>
                </c:pt>
                <c:pt idx="30">
                  <c:v>0.18589831678895125</c:v>
                </c:pt>
                <c:pt idx="31">
                  <c:v>0.324051759123404</c:v>
                </c:pt>
                <c:pt idx="32">
                  <c:v>0.39089258028792911</c:v>
                </c:pt>
                <c:pt idx="33">
                  <c:v>0.35540794223826716</c:v>
                </c:pt>
                <c:pt idx="34">
                  <c:v>0.38971757925072054</c:v>
                </c:pt>
                <c:pt idx="35">
                  <c:v>0.36849588823937385</c:v>
                </c:pt>
                <c:pt idx="36">
                  <c:v>0.21925888882782876</c:v>
                </c:pt>
                <c:pt idx="37">
                  <c:v>0.36774540774540776</c:v>
                </c:pt>
                <c:pt idx="38">
                  <c:v>0.40535568374618264</c:v>
                </c:pt>
                <c:pt idx="39">
                  <c:v>0.25691145992593351</c:v>
                </c:pt>
                <c:pt idx="40">
                  <c:v>0.13794367675354205</c:v>
                </c:pt>
                <c:pt idx="41">
                  <c:v>0.3010739950901381</c:v>
                </c:pt>
                <c:pt idx="42">
                  <c:v>0.30260822974710672</c:v>
                </c:pt>
                <c:pt idx="43">
                  <c:v>0.36266328061085357</c:v>
                </c:pt>
                <c:pt idx="44">
                  <c:v>0.36139860172453975</c:v>
                </c:pt>
                <c:pt idx="45">
                  <c:v>0.33904854368932036</c:v>
                </c:pt>
                <c:pt idx="46">
                  <c:v>0.33823494435958978</c:v>
                </c:pt>
                <c:pt idx="47">
                  <c:v>0.3836242761176743</c:v>
                </c:pt>
                <c:pt idx="48">
                  <c:v>0.36991562409077688</c:v>
                </c:pt>
                <c:pt idx="49">
                  <c:v>0.38125450195189525</c:v>
                </c:pt>
                <c:pt idx="50">
                  <c:v>0.26124649896265556</c:v>
                </c:pt>
                <c:pt idx="51">
                  <c:v>0.36513619960820703</c:v>
                </c:pt>
                <c:pt idx="52">
                  <c:v>0.1101418586298899</c:v>
                </c:pt>
                <c:pt idx="53">
                  <c:v>0.32589453933124851</c:v>
                </c:pt>
                <c:pt idx="54">
                  <c:v>0.40587205910946916</c:v>
                </c:pt>
                <c:pt idx="55">
                  <c:v>6.4503356357622332E-2</c:v>
                </c:pt>
              </c:numCache>
            </c:numRef>
          </c:val>
          <c:extLst>
            <c:ext xmlns:c16="http://schemas.microsoft.com/office/drawing/2014/chart" uri="{C3380CC4-5D6E-409C-BE32-E72D297353CC}">
              <c16:uniqueId val="{00000001-894E-4E32-A070-0C74C1C57EB5}"/>
            </c:ext>
          </c:extLst>
        </c:ser>
        <c:ser>
          <c:idx val="1"/>
          <c:order val="2"/>
          <c:tx>
            <c:strRef>
              <c:f>'0_OpenDataTabel'!$BH$314</c:f>
              <c:strCache>
                <c:ptCount val="1"/>
                <c:pt idx="0">
                  <c:v>Twijfelaars &amp; sympathisanten [%]</c:v>
                </c:pt>
              </c:strCache>
            </c:strRef>
          </c:tx>
          <c:spPr>
            <a:solidFill>
              <a:srgbClr val="FFC000"/>
            </a:solidFill>
            <a:ln>
              <a:noFill/>
            </a:ln>
            <a:effectLst/>
          </c:spPr>
          <c:invertIfNegative val="0"/>
          <c:cat>
            <c:strRef>
              <c:f>'0_OpenDataTabel'!$A$315:$A$370</c:f>
              <c:strCache>
                <c:ptCount val="56"/>
                <c:pt idx="0">
                  <c:v>Sint-Pieters-Leeuw</c:v>
                </c:pt>
                <c:pt idx="1">
                  <c:v>Vilvoorde</c:v>
                </c:pt>
                <c:pt idx="2">
                  <c:v>Menen</c:v>
                </c:pt>
                <c:pt idx="3">
                  <c:v>Geraardsbergen</c:v>
                </c:pt>
                <c:pt idx="4">
                  <c:v>Zaventem</c:v>
                </c:pt>
                <c:pt idx="5">
                  <c:v>Tienen</c:v>
                </c:pt>
                <c:pt idx="6">
                  <c:v>Mechelen</c:v>
                </c:pt>
                <c:pt idx="7">
                  <c:v>Brugge</c:v>
                </c:pt>
                <c:pt idx="8">
                  <c:v>Gent</c:v>
                </c:pt>
                <c:pt idx="9">
                  <c:v>Halle</c:v>
                </c:pt>
                <c:pt idx="10">
                  <c:v>Aarschot</c:v>
                </c:pt>
                <c:pt idx="11">
                  <c:v>Dilbeek</c:v>
                </c:pt>
                <c:pt idx="12">
                  <c:v>Grimbergen</c:v>
                </c:pt>
                <c:pt idx="13">
                  <c:v>Kortrijk</c:v>
                </c:pt>
                <c:pt idx="14">
                  <c:v>Aalst</c:v>
                </c:pt>
                <c:pt idx="15">
                  <c:v>Sint-Truiden</c:v>
                </c:pt>
                <c:pt idx="16">
                  <c:v>Ninove</c:v>
                </c:pt>
                <c:pt idx="17">
                  <c:v>Tongeren-Borgloon</c:v>
                </c:pt>
                <c:pt idx="18">
                  <c:v>Ieper</c:v>
                </c:pt>
                <c:pt idx="19">
                  <c:v>Dendermonde</c:v>
                </c:pt>
                <c:pt idx="20">
                  <c:v>Tielt</c:v>
                </c:pt>
                <c:pt idx="21">
                  <c:v>Antwerpen</c:v>
                </c:pt>
                <c:pt idx="22">
                  <c:v>Schoten</c:v>
                </c:pt>
                <c:pt idx="23">
                  <c:v>Asse</c:v>
                </c:pt>
                <c:pt idx="24">
                  <c:v>Lier</c:v>
                </c:pt>
                <c:pt idx="25">
                  <c:v>Lokeren</c:v>
                </c:pt>
                <c:pt idx="26">
                  <c:v>Oudenaarde</c:v>
                </c:pt>
                <c:pt idx="27">
                  <c:v>Heist-op-den-Berg</c:v>
                </c:pt>
                <c:pt idx="28">
                  <c:v>Maasmechelen</c:v>
                </c:pt>
                <c:pt idx="29">
                  <c:v>Sint-Niklaas</c:v>
                </c:pt>
                <c:pt idx="30">
                  <c:v>Turnhout</c:v>
                </c:pt>
                <c:pt idx="31">
                  <c:v>Roeselare</c:v>
                </c:pt>
                <c:pt idx="32">
                  <c:v>Evergem</c:v>
                </c:pt>
                <c:pt idx="33">
                  <c:v>Houthalen-Helchteren</c:v>
                </c:pt>
                <c:pt idx="34">
                  <c:v>Lochristi</c:v>
                </c:pt>
                <c:pt idx="35">
                  <c:v>Beringen</c:v>
                </c:pt>
                <c:pt idx="36">
                  <c:v>Brasschaat</c:v>
                </c:pt>
                <c:pt idx="37">
                  <c:v>Merelbeke-Melle</c:v>
                </c:pt>
                <c:pt idx="38">
                  <c:v>Wevelgem</c:v>
                </c:pt>
                <c:pt idx="39">
                  <c:v>Genk</c:v>
                </c:pt>
                <c:pt idx="40">
                  <c:v>Leuven</c:v>
                </c:pt>
                <c:pt idx="41">
                  <c:v>Beveren-Kr-Zw</c:v>
                </c:pt>
                <c:pt idx="42">
                  <c:v>Temse</c:v>
                </c:pt>
                <c:pt idx="43">
                  <c:v>Heusden-Zolder</c:v>
                </c:pt>
                <c:pt idx="44">
                  <c:v>Deinze</c:v>
                </c:pt>
                <c:pt idx="45">
                  <c:v>Waregem</c:v>
                </c:pt>
                <c:pt idx="46">
                  <c:v>Mol</c:v>
                </c:pt>
                <c:pt idx="47">
                  <c:v>Brecht</c:v>
                </c:pt>
                <c:pt idx="48">
                  <c:v>Tessenderlo-Ham</c:v>
                </c:pt>
                <c:pt idx="49">
                  <c:v>Lommel</c:v>
                </c:pt>
                <c:pt idx="50">
                  <c:v>Hasselt</c:v>
                </c:pt>
                <c:pt idx="51">
                  <c:v>Bilzen-Hoeselt</c:v>
                </c:pt>
                <c:pt idx="52">
                  <c:v>Oostende</c:v>
                </c:pt>
                <c:pt idx="53">
                  <c:v>Geel</c:v>
                </c:pt>
                <c:pt idx="54">
                  <c:v>Pelt</c:v>
                </c:pt>
                <c:pt idx="55">
                  <c:v>Knokke-Heist</c:v>
                </c:pt>
              </c:strCache>
            </c:strRef>
          </c:cat>
          <c:val>
            <c:numRef>
              <c:f>'0_OpenDataTabel'!$BH$315:$BH$370</c:f>
              <c:numCache>
                <c:formatCode>0%</c:formatCode>
                <c:ptCount val="56"/>
                <c:pt idx="0">
                  <c:v>0.42597379050361955</c:v>
                </c:pt>
                <c:pt idx="1">
                  <c:v>0.41861438459844852</c:v>
                </c:pt>
                <c:pt idx="2">
                  <c:v>0.40422008295012873</c:v>
                </c:pt>
                <c:pt idx="3">
                  <c:v>0.37534357981831218</c:v>
                </c:pt>
                <c:pt idx="4">
                  <c:v>0.3653890248648875</c:v>
                </c:pt>
                <c:pt idx="5">
                  <c:v>0.36266153609713275</c:v>
                </c:pt>
                <c:pt idx="6">
                  <c:v>0.35296105037691133</c:v>
                </c:pt>
                <c:pt idx="7">
                  <c:v>0.34615891912194935</c:v>
                </c:pt>
                <c:pt idx="8">
                  <c:v>0.34546973121174779</c:v>
                </c:pt>
                <c:pt idx="9">
                  <c:v>0.34037024404318206</c:v>
                </c:pt>
                <c:pt idx="10">
                  <c:v>0.33899493787738449</c:v>
                </c:pt>
                <c:pt idx="11">
                  <c:v>0.33580139928583258</c:v>
                </c:pt>
                <c:pt idx="12">
                  <c:v>0.33214521988766704</c:v>
                </c:pt>
                <c:pt idx="13">
                  <c:v>0.32985983807605507</c:v>
                </c:pt>
                <c:pt idx="14">
                  <c:v>0.32703771267136394</c:v>
                </c:pt>
                <c:pt idx="15">
                  <c:v>0.32695649658166925</c:v>
                </c:pt>
                <c:pt idx="16">
                  <c:v>0.32657334877866939</c:v>
                </c:pt>
                <c:pt idx="17">
                  <c:v>0.32016109359567063</c:v>
                </c:pt>
                <c:pt idx="18">
                  <c:v>0.31344174124805835</c:v>
                </c:pt>
                <c:pt idx="19">
                  <c:v>0.3124171873909426</c:v>
                </c:pt>
                <c:pt idx="20">
                  <c:v>0.30925986109870185</c:v>
                </c:pt>
                <c:pt idx="21">
                  <c:v>0.30925360607474328</c:v>
                </c:pt>
                <c:pt idx="22">
                  <c:v>0.3089809147695286</c:v>
                </c:pt>
                <c:pt idx="23">
                  <c:v>0.30221407102103204</c:v>
                </c:pt>
                <c:pt idx="24">
                  <c:v>0.29625334662852215</c:v>
                </c:pt>
                <c:pt idx="25">
                  <c:v>0.29403014494412921</c:v>
                </c:pt>
                <c:pt idx="26">
                  <c:v>0.29042109144011696</c:v>
                </c:pt>
                <c:pt idx="27">
                  <c:v>0.28861118944103964</c:v>
                </c:pt>
                <c:pt idx="28">
                  <c:v>0.28475979527036444</c:v>
                </c:pt>
                <c:pt idx="29">
                  <c:v>0.28312842258885729</c:v>
                </c:pt>
                <c:pt idx="30">
                  <c:v>0.27846462614033685</c:v>
                </c:pt>
                <c:pt idx="31">
                  <c:v>0.27584912142868179</c:v>
                </c:pt>
                <c:pt idx="32">
                  <c:v>0.27569015507990952</c:v>
                </c:pt>
                <c:pt idx="33">
                  <c:v>0.27556951570518623</c:v>
                </c:pt>
                <c:pt idx="34">
                  <c:v>0.27468910225877607</c:v>
                </c:pt>
                <c:pt idx="35">
                  <c:v>0.27342905000152457</c:v>
                </c:pt>
                <c:pt idx="36">
                  <c:v>0.27291892515579169</c:v>
                </c:pt>
                <c:pt idx="37">
                  <c:v>0.27234162031569198</c:v>
                </c:pt>
                <c:pt idx="38">
                  <c:v>0.27011928366770643</c:v>
                </c:pt>
                <c:pt idx="39">
                  <c:v>0.2671688516986645</c:v>
                </c:pt>
                <c:pt idx="40">
                  <c:v>0.26543611975022957</c:v>
                </c:pt>
                <c:pt idx="41">
                  <c:v>0.26524525114675468</c:v>
                </c:pt>
                <c:pt idx="42">
                  <c:v>0.2634537745152189</c:v>
                </c:pt>
                <c:pt idx="43">
                  <c:v>0.26143890212146997</c:v>
                </c:pt>
                <c:pt idx="44">
                  <c:v>0.26117013785024396</c:v>
                </c:pt>
                <c:pt idx="45">
                  <c:v>0.24585073000411936</c:v>
                </c:pt>
                <c:pt idx="46">
                  <c:v>0.2412248865138808</c:v>
                </c:pt>
                <c:pt idx="47">
                  <c:v>0.23923911359303326</c:v>
                </c:pt>
                <c:pt idx="48">
                  <c:v>0.23311368248478276</c:v>
                </c:pt>
                <c:pt idx="49">
                  <c:v>0.21843202320894739</c:v>
                </c:pt>
                <c:pt idx="50">
                  <c:v>0.21574784365829991</c:v>
                </c:pt>
                <c:pt idx="51">
                  <c:v>0.21485073525712459</c:v>
                </c:pt>
                <c:pt idx="52">
                  <c:v>0.20354919919212283</c:v>
                </c:pt>
                <c:pt idx="53">
                  <c:v>0.180305339084563</c:v>
                </c:pt>
                <c:pt idx="54">
                  <c:v>0.15818751208086232</c:v>
                </c:pt>
                <c:pt idx="55">
                  <c:v>0.14453385209153166</c:v>
                </c:pt>
              </c:numCache>
            </c:numRef>
          </c:val>
          <c:extLst>
            <c:ext xmlns:c16="http://schemas.microsoft.com/office/drawing/2014/chart" uri="{C3380CC4-5D6E-409C-BE32-E72D297353CC}">
              <c16:uniqueId val="{00000002-894E-4E32-A070-0C74C1C57EB5}"/>
            </c:ext>
          </c:extLst>
        </c:ser>
        <c:ser>
          <c:idx val="3"/>
          <c:order val="3"/>
          <c:tx>
            <c:strRef>
              <c:f>'0_OpenDataTabel'!$BI$314</c:f>
              <c:strCache>
                <c:ptCount val="1"/>
                <c:pt idx="0">
                  <c:v>Achterblijvers &amp; afwijzers [%]</c:v>
                </c:pt>
              </c:strCache>
            </c:strRef>
          </c:tx>
          <c:spPr>
            <a:solidFill>
              <a:srgbClr val="C00000"/>
            </a:solidFill>
            <a:ln>
              <a:noFill/>
            </a:ln>
            <a:effectLst/>
          </c:spPr>
          <c:invertIfNegative val="0"/>
          <c:cat>
            <c:strRef>
              <c:f>'0_OpenDataTabel'!$A$315:$A$370</c:f>
              <c:strCache>
                <c:ptCount val="56"/>
                <c:pt idx="0">
                  <c:v>Sint-Pieters-Leeuw</c:v>
                </c:pt>
                <c:pt idx="1">
                  <c:v>Vilvoorde</c:v>
                </c:pt>
                <c:pt idx="2">
                  <c:v>Menen</c:v>
                </c:pt>
                <c:pt idx="3">
                  <c:v>Geraardsbergen</c:v>
                </c:pt>
                <c:pt idx="4">
                  <c:v>Zaventem</c:v>
                </c:pt>
                <c:pt idx="5">
                  <c:v>Tienen</c:v>
                </c:pt>
                <c:pt idx="6">
                  <c:v>Mechelen</c:v>
                </c:pt>
                <c:pt idx="7">
                  <c:v>Brugge</c:v>
                </c:pt>
                <c:pt idx="8">
                  <c:v>Gent</c:v>
                </c:pt>
                <c:pt idx="9">
                  <c:v>Halle</c:v>
                </c:pt>
                <c:pt idx="10">
                  <c:v>Aarschot</c:v>
                </c:pt>
                <c:pt idx="11">
                  <c:v>Dilbeek</c:v>
                </c:pt>
                <c:pt idx="12">
                  <c:v>Grimbergen</c:v>
                </c:pt>
                <c:pt idx="13">
                  <c:v>Kortrijk</c:v>
                </c:pt>
                <c:pt idx="14">
                  <c:v>Aalst</c:v>
                </c:pt>
                <c:pt idx="15">
                  <c:v>Sint-Truiden</c:v>
                </c:pt>
                <c:pt idx="16">
                  <c:v>Ninove</c:v>
                </c:pt>
                <c:pt idx="17">
                  <c:v>Tongeren-Borgloon</c:v>
                </c:pt>
                <c:pt idx="18">
                  <c:v>Ieper</c:v>
                </c:pt>
                <c:pt idx="19">
                  <c:v>Dendermonde</c:v>
                </c:pt>
                <c:pt idx="20">
                  <c:v>Tielt</c:v>
                </c:pt>
                <c:pt idx="21">
                  <c:v>Antwerpen</c:v>
                </c:pt>
                <c:pt idx="22">
                  <c:v>Schoten</c:v>
                </c:pt>
                <c:pt idx="23">
                  <c:v>Asse</c:v>
                </c:pt>
                <c:pt idx="24">
                  <c:v>Lier</c:v>
                </c:pt>
                <c:pt idx="25">
                  <c:v>Lokeren</c:v>
                </c:pt>
                <c:pt idx="26">
                  <c:v>Oudenaarde</c:v>
                </c:pt>
                <c:pt idx="27">
                  <c:v>Heist-op-den-Berg</c:v>
                </c:pt>
                <c:pt idx="28">
                  <c:v>Maasmechelen</c:v>
                </c:pt>
                <c:pt idx="29">
                  <c:v>Sint-Niklaas</c:v>
                </c:pt>
                <c:pt idx="30">
                  <c:v>Turnhout</c:v>
                </c:pt>
                <c:pt idx="31">
                  <c:v>Roeselare</c:v>
                </c:pt>
                <c:pt idx="32">
                  <c:v>Evergem</c:v>
                </c:pt>
                <c:pt idx="33">
                  <c:v>Houthalen-Helchteren</c:v>
                </c:pt>
                <c:pt idx="34">
                  <c:v>Lochristi</c:v>
                </c:pt>
                <c:pt idx="35">
                  <c:v>Beringen</c:v>
                </c:pt>
                <c:pt idx="36">
                  <c:v>Brasschaat</c:v>
                </c:pt>
                <c:pt idx="37">
                  <c:v>Merelbeke-Melle</c:v>
                </c:pt>
                <c:pt idx="38">
                  <c:v>Wevelgem</c:v>
                </c:pt>
                <c:pt idx="39">
                  <c:v>Genk</c:v>
                </c:pt>
                <c:pt idx="40">
                  <c:v>Leuven</c:v>
                </c:pt>
                <c:pt idx="41">
                  <c:v>Beveren-Kr-Zw</c:v>
                </c:pt>
                <c:pt idx="42">
                  <c:v>Temse</c:v>
                </c:pt>
                <c:pt idx="43">
                  <c:v>Heusden-Zolder</c:v>
                </c:pt>
                <c:pt idx="44">
                  <c:v>Deinze</c:v>
                </c:pt>
                <c:pt idx="45">
                  <c:v>Waregem</c:v>
                </c:pt>
                <c:pt idx="46">
                  <c:v>Mol</c:v>
                </c:pt>
                <c:pt idx="47">
                  <c:v>Brecht</c:v>
                </c:pt>
                <c:pt idx="48">
                  <c:v>Tessenderlo-Ham</c:v>
                </c:pt>
                <c:pt idx="49">
                  <c:v>Lommel</c:v>
                </c:pt>
                <c:pt idx="50">
                  <c:v>Hasselt</c:v>
                </c:pt>
                <c:pt idx="51">
                  <c:v>Bilzen-Hoeselt</c:v>
                </c:pt>
                <c:pt idx="52">
                  <c:v>Oostende</c:v>
                </c:pt>
                <c:pt idx="53">
                  <c:v>Geel</c:v>
                </c:pt>
                <c:pt idx="54">
                  <c:v>Pelt</c:v>
                </c:pt>
                <c:pt idx="55">
                  <c:v>Knokke-Heist</c:v>
                </c:pt>
              </c:strCache>
            </c:strRef>
          </c:cat>
          <c:val>
            <c:numRef>
              <c:f>'0_OpenDataTabel'!$BI$315:$BI$370</c:f>
              <c:numCache>
                <c:formatCode>0%</c:formatCode>
                <c:ptCount val="56"/>
                <c:pt idx="0">
                  <c:v>0.35985554844818446</c:v>
                </c:pt>
                <c:pt idx="1">
                  <c:v>0.38460115723897426</c:v>
                </c:pt>
                <c:pt idx="2">
                  <c:v>0.23608039913933243</c:v>
                </c:pt>
                <c:pt idx="3">
                  <c:v>0.31301983990167592</c:v>
                </c:pt>
                <c:pt idx="4">
                  <c:v>0.44428614668845007</c:v>
                </c:pt>
                <c:pt idx="5">
                  <c:v>0.38536798170367847</c:v>
                </c:pt>
                <c:pt idx="6">
                  <c:v>0.39867008835492362</c:v>
                </c:pt>
                <c:pt idx="7">
                  <c:v>0.3832225285408673</c:v>
                </c:pt>
                <c:pt idx="8">
                  <c:v>0.41866086664335933</c:v>
                </c:pt>
                <c:pt idx="9">
                  <c:v>0.40067090800390892</c:v>
                </c:pt>
                <c:pt idx="10">
                  <c:v>0.36340796197505659</c:v>
                </c:pt>
                <c:pt idx="11">
                  <c:v>0.39771052144902136</c:v>
                </c:pt>
                <c:pt idx="12">
                  <c:v>0.45285078843301663</c:v>
                </c:pt>
                <c:pt idx="13">
                  <c:v>0.33722304882125625</c:v>
                </c:pt>
                <c:pt idx="14">
                  <c:v>0.39943790433046428</c:v>
                </c:pt>
                <c:pt idx="15">
                  <c:v>0.36460124381944886</c:v>
                </c:pt>
                <c:pt idx="16">
                  <c:v>0.35207759360728053</c:v>
                </c:pt>
                <c:pt idx="17">
                  <c:v>0.35317021972693141</c:v>
                </c:pt>
                <c:pt idx="18">
                  <c:v>0.29446298855758146</c:v>
                </c:pt>
                <c:pt idx="19">
                  <c:v>0.3243848435102698</c:v>
                </c:pt>
                <c:pt idx="20">
                  <c:v>0.29580916168745369</c:v>
                </c:pt>
                <c:pt idx="21">
                  <c:v>0.55609771040699818</c:v>
                </c:pt>
                <c:pt idx="22">
                  <c:v>0.46171255005788547</c:v>
                </c:pt>
                <c:pt idx="23">
                  <c:v>0.43930939229687943</c:v>
                </c:pt>
                <c:pt idx="24">
                  <c:v>0.43897014576791199</c:v>
                </c:pt>
                <c:pt idx="25">
                  <c:v>0.31835872187262798</c:v>
                </c:pt>
                <c:pt idx="26">
                  <c:v>0.36087951363754506</c:v>
                </c:pt>
                <c:pt idx="27">
                  <c:v>0.31511870188909852</c:v>
                </c:pt>
                <c:pt idx="28">
                  <c:v>0.35203158948380797</c:v>
                </c:pt>
                <c:pt idx="29">
                  <c:v>0.42019075589577265</c:v>
                </c:pt>
                <c:pt idx="30">
                  <c:v>0.47422143341943873</c:v>
                </c:pt>
                <c:pt idx="31">
                  <c:v>0.3437509784682995</c:v>
                </c:pt>
                <c:pt idx="32">
                  <c:v>0.30530110860902865</c:v>
                </c:pt>
                <c:pt idx="33">
                  <c:v>0.30614648910829145</c:v>
                </c:pt>
                <c:pt idx="34">
                  <c:v>0.28290729174107609</c:v>
                </c:pt>
                <c:pt idx="35">
                  <c:v>0.29263366673284574</c:v>
                </c:pt>
                <c:pt idx="36">
                  <c:v>0.48287301857119636</c:v>
                </c:pt>
                <c:pt idx="37">
                  <c:v>0.33347094549687384</c:v>
                </c:pt>
                <c:pt idx="38">
                  <c:v>0.26426035664447534</c:v>
                </c:pt>
                <c:pt idx="39">
                  <c:v>0.36312112893531778</c:v>
                </c:pt>
                <c:pt idx="40">
                  <c:v>0.54490310245255746</c:v>
                </c:pt>
                <c:pt idx="41">
                  <c:v>0.37153876452512768</c:v>
                </c:pt>
                <c:pt idx="42">
                  <c:v>0.34121046323303089</c:v>
                </c:pt>
                <c:pt idx="43">
                  <c:v>0.31651685190089163</c:v>
                </c:pt>
                <c:pt idx="44">
                  <c:v>0.35035132567807109</c:v>
                </c:pt>
                <c:pt idx="45">
                  <c:v>0.35822768264376653</c:v>
                </c:pt>
                <c:pt idx="46">
                  <c:v>0.371827535480446</c:v>
                </c:pt>
                <c:pt idx="47">
                  <c:v>0.34200418808251304</c:v>
                </c:pt>
                <c:pt idx="48">
                  <c:v>0.34649062359610172</c:v>
                </c:pt>
                <c:pt idx="49">
                  <c:v>0.35554581333556834</c:v>
                </c:pt>
                <c:pt idx="50">
                  <c:v>0.4781405121508287</c:v>
                </c:pt>
                <c:pt idx="51">
                  <c:v>0.3779468727437002</c:v>
                </c:pt>
                <c:pt idx="52">
                  <c:v>0.63003522078457852</c:v>
                </c:pt>
                <c:pt idx="53">
                  <c:v>0.45343447328012304</c:v>
                </c:pt>
                <c:pt idx="54">
                  <c:v>0.39608042492088757</c:v>
                </c:pt>
                <c:pt idx="55">
                  <c:v>0.78189089739771822</c:v>
                </c:pt>
              </c:numCache>
            </c:numRef>
          </c:val>
          <c:extLst>
            <c:ext xmlns:c16="http://schemas.microsoft.com/office/drawing/2014/chart" uri="{C3380CC4-5D6E-409C-BE32-E72D297353CC}">
              <c16:uniqueId val="{00000003-894E-4E32-A070-0C74C1C57EB5}"/>
            </c:ext>
          </c:extLst>
        </c:ser>
        <c:dLbls>
          <c:showLegendKey val="0"/>
          <c:showVal val="0"/>
          <c:showCatName val="0"/>
          <c:showSerName val="0"/>
          <c:showPercent val="0"/>
          <c:showBubbleSize val="0"/>
        </c:dLbls>
        <c:gapWidth val="0"/>
        <c:overlap val="100"/>
        <c:axId val="1164160784"/>
        <c:axId val="1164161264"/>
      </c:barChart>
      <c:catAx>
        <c:axId val="116416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crossAx val="1164161264"/>
        <c:crosses val="autoZero"/>
        <c:auto val="1"/>
        <c:lblAlgn val="ctr"/>
        <c:lblOffset val="100"/>
        <c:noMultiLvlLbl val="0"/>
      </c:catAx>
      <c:valAx>
        <c:axId val="116416126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r>
                  <a:rPr lang="nl-BE" sz="2000"/>
                  <a:t>% van het totaal</a:t>
                </a:r>
                <a:r>
                  <a:rPr lang="nl-BE" sz="2000" baseline="0"/>
                  <a:t> aantal woongelegenheden</a:t>
                </a:r>
                <a:endParaRPr lang="nl-BE" sz="2000"/>
              </a:p>
            </c:rich>
          </c:tx>
          <c:overlay val="0"/>
          <c:spPr>
            <a:noFill/>
            <a:ln>
              <a:noFill/>
            </a:ln>
            <a:effectLst/>
          </c:spPr>
          <c:txPr>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crossAx val="1164160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sz="3000" b="1" i="0" u="none" strike="noStrike" kern="1200" spc="0" baseline="0">
                <a:solidFill>
                  <a:sysClr val="windowText" lastClr="000000">
                    <a:lumMod val="65000"/>
                    <a:lumOff val="35000"/>
                  </a:sysClr>
                </a:solidFill>
              </a:rPr>
              <a:t>Steden en gemeenten met aantal inwoners &gt; 30.000 - Aantal woningen per doelgroep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barChart>
        <c:barDir val="col"/>
        <c:grouping val="stacked"/>
        <c:varyColors val="0"/>
        <c:ser>
          <c:idx val="2"/>
          <c:order val="0"/>
          <c:tx>
            <c:strRef>
              <c:f>'0_OpenDataTabel'!$BE$314</c:f>
              <c:strCache>
                <c:ptCount val="1"/>
                <c:pt idx="0">
                  <c:v>ASTER-Woonmaatschap</c:v>
                </c:pt>
              </c:strCache>
            </c:strRef>
          </c:tx>
          <c:spPr>
            <a:solidFill>
              <a:srgbClr val="00B050"/>
            </a:solidFill>
            <a:ln>
              <a:noFill/>
            </a:ln>
            <a:effectLst/>
          </c:spPr>
          <c:invertIfNegative val="0"/>
          <c:cat>
            <c:strRef>
              <c:f>'0_OpenDataTabel'!$A$315:$A$370</c:f>
              <c:strCache>
                <c:ptCount val="56"/>
                <c:pt idx="0">
                  <c:v>Sint-Pieters-Leeuw</c:v>
                </c:pt>
                <c:pt idx="1">
                  <c:v>Vilvoorde</c:v>
                </c:pt>
                <c:pt idx="2">
                  <c:v>Menen</c:v>
                </c:pt>
                <c:pt idx="3">
                  <c:v>Geraardsbergen</c:v>
                </c:pt>
                <c:pt idx="4">
                  <c:v>Zaventem</c:v>
                </c:pt>
                <c:pt idx="5">
                  <c:v>Tienen</c:v>
                </c:pt>
                <c:pt idx="6">
                  <c:v>Mechelen</c:v>
                </c:pt>
                <c:pt idx="7">
                  <c:v>Brugge</c:v>
                </c:pt>
                <c:pt idx="8">
                  <c:v>Gent</c:v>
                </c:pt>
                <c:pt idx="9">
                  <c:v>Halle</c:v>
                </c:pt>
                <c:pt idx="10">
                  <c:v>Aarschot</c:v>
                </c:pt>
                <c:pt idx="11">
                  <c:v>Dilbeek</c:v>
                </c:pt>
                <c:pt idx="12">
                  <c:v>Grimbergen</c:v>
                </c:pt>
                <c:pt idx="13">
                  <c:v>Kortrijk</c:v>
                </c:pt>
                <c:pt idx="14">
                  <c:v>Aalst</c:v>
                </c:pt>
                <c:pt idx="15">
                  <c:v>Sint-Truiden</c:v>
                </c:pt>
                <c:pt idx="16">
                  <c:v>Ninove</c:v>
                </c:pt>
                <c:pt idx="17">
                  <c:v>Tongeren-Borgloon</c:v>
                </c:pt>
                <c:pt idx="18">
                  <c:v>Ieper</c:v>
                </c:pt>
                <c:pt idx="19">
                  <c:v>Dendermonde</c:v>
                </c:pt>
                <c:pt idx="20">
                  <c:v>Tielt</c:v>
                </c:pt>
                <c:pt idx="21">
                  <c:v>Antwerpen</c:v>
                </c:pt>
                <c:pt idx="22">
                  <c:v>Schoten</c:v>
                </c:pt>
                <c:pt idx="23">
                  <c:v>Asse</c:v>
                </c:pt>
                <c:pt idx="24">
                  <c:v>Lier</c:v>
                </c:pt>
                <c:pt idx="25">
                  <c:v>Lokeren</c:v>
                </c:pt>
                <c:pt idx="26">
                  <c:v>Oudenaarde</c:v>
                </c:pt>
                <c:pt idx="27">
                  <c:v>Heist-op-den-Berg</c:v>
                </c:pt>
                <c:pt idx="28">
                  <c:v>Maasmechelen</c:v>
                </c:pt>
                <c:pt idx="29">
                  <c:v>Sint-Niklaas</c:v>
                </c:pt>
                <c:pt idx="30">
                  <c:v>Turnhout</c:v>
                </c:pt>
                <c:pt idx="31">
                  <c:v>Roeselare</c:v>
                </c:pt>
                <c:pt idx="32">
                  <c:v>Evergem</c:v>
                </c:pt>
                <c:pt idx="33">
                  <c:v>Houthalen-Helchteren</c:v>
                </c:pt>
                <c:pt idx="34">
                  <c:v>Lochristi</c:v>
                </c:pt>
                <c:pt idx="35">
                  <c:v>Beringen</c:v>
                </c:pt>
                <c:pt idx="36">
                  <c:v>Brasschaat</c:v>
                </c:pt>
                <c:pt idx="37">
                  <c:v>Merelbeke-Melle</c:v>
                </c:pt>
                <c:pt idx="38">
                  <c:v>Wevelgem</c:v>
                </c:pt>
                <c:pt idx="39">
                  <c:v>Genk</c:v>
                </c:pt>
                <c:pt idx="40">
                  <c:v>Leuven</c:v>
                </c:pt>
                <c:pt idx="41">
                  <c:v>Beveren-Kr-Zw</c:v>
                </c:pt>
                <c:pt idx="42">
                  <c:v>Temse</c:v>
                </c:pt>
                <c:pt idx="43">
                  <c:v>Heusden-Zolder</c:v>
                </c:pt>
                <c:pt idx="44">
                  <c:v>Deinze</c:v>
                </c:pt>
                <c:pt idx="45">
                  <c:v>Waregem</c:v>
                </c:pt>
                <c:pt idx="46">
                  <c:v>Mol</c:v>
                </c:pt>
                <c:pt idx="47">
                  <c:v>Brecht</c:v>
                </c:pt>
                <c:pt idx="48">
                  <c:v>Tessenderlo-Ham</c:v>
                </c:pt>
                <c:pt idx="49">
                  <c:v>Lommel</c:v>
                </c:pt>
                <c:pt idx="50">
                  <c:v>Hasselt</c:v>
                </c:pt>
                <c:pt idx="51">
                  <c:v>Bilzen-Hoeselt</c:v>
                </c:pt>
                <c:pt idx="52">
                  <c:v>Oostende</c:v>
                </c:pt>
                <c:pt idx="53">
                  <c:v>Geel</c:v>
                </c:pt>
                <c:pt idx="54">
                  <c:v>Pelt</c:v>
                </c:pt>
                <c:pt idx="55">
                  <c:v>Knokke-Heist</c:v>
                </c:pt>
              </c:strCache>
            </c:strRef>
          </c:cat>
          <c:val>
            <c:numRef>
              <c:f>'0_OpenDataTabel'!$BE$315:$BE$370</c:f>
              <c:numCache>
                <c:formatCode>General</c:formatCode>
                <c:ptCount val="56"/>
                <c:pt idx="0">
                  <c:v>855</c:v>
                </c:pt>
                <c:pt idx="1">
                  <c:v>1399</c:v>
                </c:pt>
                <c:pt idx="2">
                  <c:v>1592</c:v>
                </c:pt>
                <c:pt idx="3">
                  <c:v>445</c:v>
                </c:pt>
                <c:pt idx="4">
                  <c:v>539</c:v>
                </c:pt>
                <c:pt idx="5">
                  <c:v>601</c:v>
                </c:pt>
                <c:pt idx="6">
                  <c:v>3114</c:v>
                </c:pt>
                <c:pt idx="7">
                  <c:v>3912</c:v>
                </c:pt>
                <c:pt idx="8">
                  <c:v>13861</c:v>
                </c:pt>
                <c:pt idx="9">
                  <c:v>1075</c:v>
                </c:pt>
                <c:pt idx="10">
                  <c:v>520</c:v>
                </c:pt>
                <c:pt idx="11">
                  <c:v>736</c:v>
                </c:pt>
                <c:pt idx="12">
                  <c:v>407</c:v>
                </c:pt>
                <c:pt idx="13">
                  <c:v>2662</c:v>
                </c:pt>
                <c:pt idx="14">
                  <c:v>1547</c:v>
                </c:pt>
                <c:pt idx="15">
                  <c:v>1387</c:v>
                </c:pt>
                <c:pt idx="16">
                  <c:v>923</c:v>
                </c:pt>
                <c:pt idx="17">
                  <c:v>1081</c:v>
                </c:pt>
                <c:pt idx="18">
                  <c:v>1264</c:v>
                </c:pt>
                <c:pt idx="19">
                  <c:v>1938</c:v>
                </c:pt>
                <c:pt idx="20">
                  <c:v>834</c:v>
                </c:pt>
                <c:pt idx="21">
                  <c:v>21848</c:v>
                </c:pt>
                <c:pt idx="22">
                  <c:v>312</c:v>
                </c:pt>
                <c:pt idx="23">
                  <c:v>471</c:v>
                </c:pt>
                <c:pt idx="24">
                  <c:v>1205</c:v>
                </c:pt>
                <c:pt idx="25">
                  <c:v>1598</c:v>
                </c:pt>
                <c:pt idx="26">
                  <c:v>631</c:v>
                </c:pt>
                <c:pt idx="27">
                  <c:v>1381</c:v>
                </c:pt>
                <c:pt idx="28">
                  <c:v>1486</c:v>
                </c:pt>
                <c:pt idx="29">
                  <c:v>2006</c:v>
                </c:pt>
                <c:pt idx="30">
                  <c:v>1423</c:v>
                </c:pt>
                <c:pt idx="31">
                  <c:v>1805</c:v>
                </c:pt>
                <c:pt idx="32">
                  <c:v>457</c:v>
                </c:pt>
                <c:pt idx="33">
                  <c:v>836</c:v>
                </c:pt>
                <c:pt idx="34">
                  <c:v>713</c:v>
                </c:pt>
                <c:pt idx="35">
                  <c:v>1321</c:v>
                </c:pt>
                <c:pt idx="36">
                  <c:v>454</c:v>
                </c:pt>
                <c:pt idx="37">
                  <c:v>452</c:v>
                </c:pt>
                <c:pt idx="38">
                  <c:v>888</c:v>
                </c:pt>
                <c:pt idx="39">
                  <c:v>3320</c:v>
                </c:pt>
                <c:pt idx="40">
                  <c:v>3548</c:v>
                </c:pt>
                <c:pt idx="41">
                  <c:v>2506</c:v>
                </c:pt>
                <c:pt idx="42">
                  <c:v>1298</c:v>
                </c:pt>
                <c:pt idx="43">
                  <c:v>871</c:v>
                </c:pt>
                <c:pt idx="44">
                  <c:v>581</c:v>
                </c:pt>
                <c:pt idx="45">
                  <c:v>1072</c:v>
                </c:pt>
                <c:pt idx="46">
                  <c:v>893</c:v>
                </c:pt>
                <c:pt idx="47">
                  <c:v>455</c:v>
                </c:pt>
                <c:pt idx="48">
                  <c:v>694</c:v>
                </c:pt>
                <c:pt idx="49">
                  <c:v>711</c:v>
                </c:pt>
                <c:pt idx="50">
                  <c:v>2076</c:v>
                </c:pt>
                <c:pt idx="51">
                  <c:v>816</c:v>
                </c:pt>
                <c:pt idx="52">
                  <c:v>2995</c:v>
                </c:pt>
                <c:pt idx="53">
                  <c:v>839</c:v>
                </c:pt>
                <c:pt idx="54">
                  <c:v>615</c:v>
                </c:pt>
                <c:pt idx="55">
                  <c:v>373</c:v>
                </c:pt>
              </c:numCache>
            </c:numRef>
          </c:val>
          <c:extLst>
            <c:ext xmlns:c16="http://schemas.microsoft.com/office/drawing/2014/chart" uri="{C3380CC4-5D6E-409C-BE32-E72D297353CC}">
              <c16:uniqueId val="{00000000-C1C3-42E0-A641-028C8A6B6CA9}"/>
            </c:ext>
          </c:extLst>
        </c:ser>
        <c:ser>
          <c:idx val="0"/>
          <c:order val="1"/>
          <c:tx>
            <c:strRef>
              <c:f>'0_OpenDataTabel'!$BB$314</c:f>
              <c:strCache>
                <c:ptCount val="1"/>
                <c:pt idx="0">
                  <c:v>Gebruikers &amp; Ambassadeur [aantal]</c:v>
                </c:pt>
              </c:strCache>
            </c:strRef>
          </c:tx>
          <c:spPr>
            <a:solidFill>
              <a:srgbClr val="002060"/>
            </a:solidFill>
            <a:ln>
              <a:noFill/>
            </a:ln>
            <a:effectLst/>
          </c:spPr>
          <c:invertIfNegative val="0"/>
          <c:cat>
            <c:strRef>
              <c:f>'0_OpenDataTabel'!$A$315:$A$370</c:f>
              <c:strCache>
                <c:ptCount val="56"/>
                <c:pt idx="0">
                  <c:v>Sint-Pieters-Leeuw</c:v>
                </c:pt>
                <c:pt idx="1">
                  <c:v>Vilvoorde</c:v>
                </c:pt>
                <c:pt idx="2">
                  <c:v>Menen</c:v>
                </c:pt>
                <c:pt idx="3">
                  <c:v>Geraardsbergen</c:v>
                </c:pt>
                <c:pt idx="4">
                  <c:v>Zaventem</c:v>
                </c:pt>
                <c:pt idx="5">
                  <c:v>Tienen</c:v>
                </c:pt>
                <c:pt idx="6">
                  <c:v>Mechelen</c:v>
                </c:pt>
                <c:pt idx="7">
                  <c:v>Brugge</c:v>
                </c:pt>
                <c:pt idx="8">
                  <c:v>Gent</c:v>
                </c:pt>
                <c:pt idx="9">
                  <c:v>Halle</c:v>
                </c:pt>
                <c:pt idx="10">
                  <c:v>Aarschot</c:v>
                </c:pt>
                <c:pt idx="11">
                  <c:v>Dilbeek</c:v>
                </c:pt>
                <c:pt idx="12">
                  <c:v>Grimbergen</c:v>
                </c:pt>
                <c:pt idx="13">
                  <c:v>Kortrijk</c:v>
                </c:pt>
                <c:pt idx="14">
                  <c:v>Aalst</c:v>
                </c:pt>
                <c:pt idx="15">
                  <c:v>Sint-Truiden</c:v>
                </c:pt>
                <c:pt idx="16">
                  <c:v>Ninove</c:v>
                </c:pt>
                <c:pt idx="17">
                  <c:v>Tongeren-Borgloon</c:v>
                </c:pt>
                <c:pt idx="18">
                  <c:v>Ieper</c:v>
                </c:pt>
                <c:pt idx="19">
                  <c:v>Dendermonde</c:v>
                </c:pt>
                <c:pt idx="20">
                  <c:v>Tielt</c:v>
                </c:pt>
                <c:pt idx="21">
                  <c:v>Antwerpen</c:v>
                </c:pt>
                <c:pt idx="22">
                  <c:v>Schoten</c:v>
                </c:pt>
                <c:pt idx="23">
                  <c:v>Asse</c:v>
                </c:pt>
                <c:pt idx="24">
                  <c:v>Lier</c:v>
                </c:pt>
                <c:pt idx="25">
                  <c:v>Lokeren</c:v>
                </c:pt>
                <c:pt idx="26">
                  <c:v>Oudenaarde</c:v>
                </c:pt>
                <c:pt idx="27">
                  <c:v>Heist-op-den-Berg</c:v>
                </c:pt>
                <c:pt idx="28">
                  <c:v>Maasmechelen</c:v>
                </c:pt>
                <c:pt idx="29">
                  <c:v>Sint-Niklaas</c:v>
                </c:pt>
                <c:pt idx="30">
                  <c:v>Turnhout</c:v>
                </c:pt>
                <c:pt idx="31">
                  <c:v>Roeselare</c:v>
                </c:pt>
                <c:pt idx="32">
                  <c:v>Evergem</c:v>
                </c:pt>
                <c:pt idx="33">
                  <c:v>Houthalen-Helchteren</c:v>
                </c:pt>
                <c:pt idx="34">
                  <c:v>Lochristi</c:v>
                </c:pt>
                <c:pt idx="35">
                  <c:v>Beringen</c:v>
                </c:pt>
                <c:pt idx="36">
                  <c:v>Brasschaat</c:v>
                </c:pt>
                <c:pt idx="37">
                  <c:v>Merelbeke-Melle</c:v>
                </c:pt>
                <c:pt idx="38">
                  <c:v>Wevelgem</c:v>
                </c:pt>
                <c:pt idx="39">
                  <c:v>Genk</c:v>
                </c:pt>
                <c:pt idx="40">
                  <c:v>Leuven</c:v>
                </c:pt>
                <c:pt idx="41">
                  <c:v>Beveren-Kr-Zw</c:v>
                </c:pt>
                <c:pt idx="42">
                  <c:v>Temse</c:v>
                </c:pt>
                <c:pt idx="43">
                  <c:v>Heusden-Zolder</c:v>
                </c:pt>
                <c:pt idx="44">
                  <c:v>Deinze</c:v>
                </c:pt>
                <c:pt idx="45">
                  <c:v>Waregem</c:v>
                </c:pt>
                <c:pt idx="46">
                  <c:v>Mol</c:v>
                </c:pt>
                <c:pt idx="47">
                  <c:v>Brecht</c:v>
                </c:pt>
                <c:pt idx="48">
                  <c:v>Tessenderlo-Ham</c:v>
                </c:pt>
                <c:pt idx="49">
                  <c:v>Lommel</c:v>
                </c:pt>
                <c:pt idx="50">
                  <c:v>Hasselt</c:v>
                </c:pt>
                <c:pt idx="51">
                  <c:v>Bilzen-Hoeselt</c:v>
                </c:pt>
                <c:pt idx="52">
                  <c:v>Oostende</c:v>
                </c:pt>
                <c:pt idx="53">
                  <c:v>Geel</c:v>
                </c:pt>
                <c:pt idx="54">
                  <c:v>Pelt</c:v>
                </c:pt>
                <c:pt idx="55">
                  <c:v>Knokke-Heist</c:v>
                </c:pt>
              </c:strCache>
            </c:strRef>
          </c:cat>
          <c:val>
            <c:numRef>
              <c:f>'0_OpenDataTabel'!$BB$315:$BB$370</c:f>
              <c:numCache>
                <c:formatCode>General</c:formatCode>
                <c:ptCount val="56"/>
                <c:pt idx="0">
                  <c:v>2397.8240000000001</c:v>
                </c:pt>
                <c:pt idx="1">
                  <c:v>2394.4140000000002</c:v>
                </c:pt>
                <c:pt idx="2">
                  <c:v>4302.3959999999997</c:v>
                </c:pt>
                <c:pt idx="3">
                  <c:v>4785.82</c:v>
                </c:pt>
                <c:pt idx="4">
                  <c:v>2511.9069999999997</c:v>
                </c:pt>
                <c:pt idx="5">
                  <c:v>3871.98</c:v>
                </c:pt>
                <c:pt idx="6">
                  <c:v>7516.6840000000002</c:v>
                </c:pt>
                <c:pt idx="7">
                  <c:v>13988.876</c:v>
                </c:pt>
                <c:pt idx="8">
                  <c:v>22802.304</c:v>
                </c:pt>
                <c:pt idx="9">
                  <c:v>3852.2099999999996</c:v>
                </c:pt>
                <c:pt idx="10">
                  <c:v>4118.6459999999997</c:v>
                </c:pt>
                <c:pt idx="11">
                  <c:v>4428.0060000000003</c:v>
                </c:pt>
                <c:pt idx="12">
                  <c:v>3417.2759999999994</c:v>
                </c:pt>
                <c:pt idx="13">
                  <c:v>10636.707</c:v>
                </c:pt>
                <c:pt idx="14">
                  <c:v>10422.427</c:v>
                </c:pt>
                <c:pt idx="15">
                  <c:v>4903.0629999999992</c:v>
                </c:pt>
                <c:pt idx="16">
                  <c:v>5078.5149999999994</c:v>
                </c:pt>
                <c:pt idx="17">
                  <c:v>5818.8959999999997</c:v>
                </c:pt>
                <c:pt idx="18">
                  <c:v>5716.08</c:v>
                </c:pt>
                <c:pt idx="19">
                  <c:v>6359.9839999999995</c:v>
                </c:pt>
                <c:pt idx="20">
                  <c:v>5110.8959999999997</c:v>
                </c:pt>
                <c:pt idx="21">
                  <c:v>18332.378999999997</c:v>
                </c:pt>
                <c:pt idx="22">
                  <c:v>3361.72</c:v>
                </c:pt>
                <c:pt idx="23">
                  <c:v>3439.75</c:v>
                </c:pt>
                <c:pt idx="24">
                  <c:v>3844.2879999999996</c:v>
                </c:pt>
                <c:pt idx="25">
                  <c:v>7182.5549999999994</c:v>
                </c:pt>
                <c:pt idx="26">
                  <c:v>4959</c:v>
                </c:pt>
                <c:pt idx="27">
                  <c:v>6969.5999999999995</c:v>
                </c:pt>
                <c:pt idx="28">
                  <c:v>4955.8679999999995</c:v>
                </c:pt>
                <c:pt idx="29">
                  <c:v>9102.6200000000008</c:v>
                </c:pt>
                <c:pt idx="30">
                  <c:v>4307.2640000000001</c:v>
                </c:pt>
                <c:pt idx="31">
                  <c:v>10380.35</c:v>
                </c:pt>
                <c:pt idx="32">
                  <c:v>6353.5680000000002</c:v>
                </c:pt>
                <c:pt idx="33">
                  <c:v>4725.5039999999999</c:v>
                </c:pt>
                <c:pt idx="34">
                  <c:v>5274.0480000000007</c:v>
                </c:pt>
                <c:pt idx="35">
                  <c:v>7438.4580000000005</c:v>
                </c:pt>
                <c:pt idx="36">
                  <c:v>3989.8539999999998</c:v>
                </c:pt>
                <c:pt idx="37">
                  <c:v>6286.24</c:v>
                </c:pt>
                <c:pt idx="38">
                  <c:v>5972.9160000000011</c:v>
                </c:pt>
                <c:pt idx="39">
                  <c:v>7561.6750000000002</c:v>
                </c:pt>
                <c:pt idx="40">
                  <c:v>9463.4879999999994</c:v>
                </c:pt>
                <c:pt idx="41">
                  <c:v>12141.411</c:v>
                </c:pt>
                <c:pt idx="42">
                  <c:v>4235.91</c:v>
                </c:pt>
                <c:pt idx="43">
                  <c:v>5319.5450000000001</c:v>
                </c:pt>
                <c:pt idx="44">
                  <c:v>7753.8070000000007</c:v>
                </c:pt>
                <c:pt idx="45">
                  <c:v>6390.7259999999997</c:v>
                </c:pt>
                <c:pt idx="46">
                  <c:v>6200.5230000000001</c:v>
                </c:pt>
                <c:pt idx="47">
                  <c:v>4968.3180000000002</c:v>
                </c:pt>
                <c:pt idx="48">
                  <c:v>5085.6000000000004</c:v>
                </c:pt>
                <c:pt idx="49">
                  <c:v>6055.0840000000007</c:v>
                </c:pt>
                <c:pt idx="50">
                  <c:v>12088.397999999999</c:v>
                </c:pt>
                <c:pt idx="51">
                  <c:v>7082.9120000000003</c:v>
                </c:pt>
                <c:pt idx="52">
                  <c:v>5861.97</c:v>
                </c:pt>
                <c:pt idx="53">
                  <c:v>6773.7179999999998</c:v>
                </c:pt>
                <c:pt idx="54">
                  <c:v>6262.2</c:v>
                </c:pt>
                <c:pt idx="55">
                  <c:v>2652.12</c:v>
                </c:pt>
              </c:numCache>
            </c:numRef>
          </c:val>
          <c:extLst>
            <c:ext xmlns:c16="http://schemas.microsoft.com/office/drawing/2014/chart" uri="{C3380CC4-5D6E-409C-BE32-E72D297353CC}">
              <c16:uniqueId val="{00000001-C1C3-42E0-A641-028C8A6B6CA9}"/>
            </c:ext>
          </c:extLst>
        </c:ser>
        <c:ser>
          <c:idx val="1"/>
          <c:order val="2"/>
          <c:tx>
            <c:strRef>
              <c:f>'0_OpenDataTabel'!$BC$314</c:f>
              <c:strCache>
                <c:ptCount val="1"/>
                <c:pt idx="0">
                  <c:v>Twijfelaars &amp; sympathisanten [aantal]</c:v>
                </c:pt>
              </c:strCache>
            </c:strRef>
          </c:tx>
          <c:spPr>
            <a:solidFill>
              <a:srgbClr val="FFC000"/>
            </a:solidFill>
            <a:ln>
              <a:noFill/>
            </a:ln>
            <a:effectLst/>
          </c:spPr>
          <c:invertIfNegative val="0"/>
          <c:cat>
            <c:strRef>
              <c:f>'0_OpenDataTabel'!$A$315:$A$370</c:f>
              <c:strCache>
                <c:ptCount val="56"/>
                <c:pt idx="0">
                  <c:v>Sint-Pieters-Leeuw</c:v>
                </c:pt>
                <c:pt idx="1">
                  <c:v>Vilvoorde</c:v>
                </c:pt>
                <c:pt idx="2">
                  <c:v>Menen</c:v>
                </c:pt>
                <c:pt idx="3">
                  <c:v>Geraardsbergen</c:v>
                </c:pt>
                <c:pt idx="4">
                  <c:v>Zaventem</c:v>
                </c:pt>
                <c:pt idx="5">
                  <c:v>Tienen</c:v>
                </c:pt>
                <c:pt idx="6">
                  <c:v>Mechelen</c:v>
                </c:pt>
                <c:pt idx="7">
                  <c:v>Brugge</c:v>
                </c:pt>
                <c:pt idx="8">
                  <c:v>Gent</c:v>
                </c:pt>
                <c:pt idx="9">
                  <c:v>Halle</c:v>
                </c:pt>
                <c:pt idx="10">
                  <c:v>Aarschot</c:v>
                </c:pt>
                <c:pt idx="11">
                  <c:v>Dilbeek</c:v>
                </c:pt>
                <c:pt idx="12">
                  <c:v>Grimbergen</c:v>
                </c:pt>
                <c:pt idx="13">
                  <c:v>Kortrijk</c:v>
                </c:pt>
                <c:pt idx="14">
                  <c:v>Aalst</c:v>
                </c:pt>
                <c:pt idx="15">
                  <c:v>Sint-Truiden</c:v>
                </c:pt>
                <c:pt idx="16">
                  <c:v>Ninove</c:v>
                </c:pt>
                <c:pt idx="17">
                  <c:v>Tongeren-Borgloon</c:v>
                </c:pt>
                <c:pt idx="18">
                  <c:v>Ieper</c:v>
                </c:pt>
                <c:pt idx="19">
                  <c:v>Dendermonde</c:v>
                </c:pt>
                <c:pt idx="20">
                  <c:v>Tielt</c:v>
                </c:pt>
                <c:pt idx="21">
                  <c:v>Antwerpen</c:v>
                </c:pt>
                <c:pt idx="22">
                  <c:v>Schoten</c:v>
                </c:pt>
                <c:pt idx="23">
                  <c:v>Asse</c:v>
                </c:pt>
                <c:pt idx="24">
                  <c:v>Lier</c:v>
                </c:pt>
                <c:pt idx="25">
                  <c:v>Lokeren</c:v>
                </c:pt>
                <c:pt idx="26">
                  <c:v>Oudenaarde</c:v>
                </c:pt>
                <c:pt idx="27">
                  <c:v>Heist-op-den-Berg</c:v>
                </c:pt>
                <c:pt idx="28">
                  <c:v>Maasmechelen</c:v>
                </c:pt>
                <c:pt idx="29">
                  <c:v>Sint-Niklaas</c:v>
                </c:pt>
                <c:pt idx="30">
                  <c:v>Turnhout</c:v>
                </c:pt>
                <c:pt idx="31">
                  <c:v>Roeselare</c:v>
                </c:pt>
                <c:pt idx="32">
                  <c:v>Evergem</c:v>
                </c:pt>
                <c:pt idx="33">
                  <c:v>Houthalen-Helchteren</c:v>
                </c:pt>
                <c:pt idx="34">
                  <c:v>Lochristi</c:v>
                </c:pt>
                <c:pt idx="35">
                  <c:v>Beringen</c:v>
                </c:pt>
                <c:pt idx="36">
                  <c:v>Brasschaat</c:v>
                </c:pt>
                <c:pt idx="37">
                  <c:v>Merelbeke-Melle</c:v>
                </c:pt>
                <c:pt idx="38">
                  <c:v>Wevelgem</c:v>
                </c:pt>
                <c:pt idx="39">
                  <c:v>Genk</c:v>
                </c:pt>
                <c:pt idx="40">
                  <c:v>Leuven</c:v>
                </c:pt>
                <c:pt idx="41">
                  <c:v>Beveren-Kr-Zw</c:v>
                </c:pt>
                <c:pt idx="42">
                  <c:v>Temse</c:v>
                </c:pt>
                <c:pt idx="43">
                  <c:v>Heusden-Zolder</c:v>
                </c:pt>
                <c:pt idx="44">
                  <c:v>Deinze</c:v>
                </c:pt>
                <c:pt idx="45">
                  <c:v>Waregem</c:v>
                </c:pt>
                <c:pt idx="46">
                  <c:v>Mol</c:v>
                </c:pt>
                <c:pt idx="47">
                  <c:v>Brecht</c:v>
                </c:pt>
                <c:pt idx="48">
                  <c:v>Tessenderlo-Ham</c:v>
                </c:pt>
                <c:pt idx="49">
                  <c:v>Lommel</c:v>
                </c:pt>
                <c:pt idx="50">
                  <c:v>Hasselt</c:v>
                </c:pt>
                <c:pt idx="51">
                  <c:v>Bilzen-Hoeselt</c:v>
                </c:pt>
                <c:pt idx="52">
                  <c:v>Oostende</c:v>
                </c:pt>
                <c:pt idx="53">
                  <c:v>Geel</c:v>
                </c:pt>
                <c:pt idx="54">
                  <c:v>Pelt</c:v>
                </c:pt>
                <c:pt idx="55">
                  <c:v>Knokke-Heist</c:v>
                </c:pt>
              </c:strCache>
            </c:strRef>
          </c:cat>
          <c:val>
            <c:numRef>
              <c:f>'0_OpenDataTabel'!$BC$315:$BC$370</c:f>
              <c:numCache>
                <c:formatCode>General</c:formatCode>
                <c:ptCount val="56"/>
                <c:pt idx="0">
                  <c:v>6469.6899301689737</c:v>
                </c:pt>
                <c:pt idx="1">
                  <c:v>8069.6294919042921</c:v>
                </c:pt>
                <c:pt idx="2">
                  <c:v>6623.9544993037598</c:v>
                </c:pt>
                <c:pt idx="3">
                  <c:v>6300.1419872503702</c:v>
                </c:pt>
                <c:pt idx="4">
                  <c:v>5857.1860685841466</c:v>
                </c:pt>
                <c:pt idx="5">
                  <c:v>6437.9675887963003</c:v>
                </c:pt>
                <c:pt idx="6">
                  <c:v>15107.438878232559</c:v>
                </c:pt>
                <c:pt idx="7">
                  <c:v>22897.720182078705</c:v>
                </c:pt>
                <c:pt idx="8">
                  <c:v>53699.469549822868</c:v>
                </c:pt>
                <c:pt idx="9">
                  <c:v>6476.2246334096253</c:v>
                </c:pt>
                <c:pt idx="10">
                  <c:v>5283.9140966947925</c:v>
                </c:pt>
                <c:pt idx="11">
                  <c:v>6507.1595153608632</c:v>
                </c:pt>
                <c:pt idx="12">
                  <c:v>5907.8670261419338</c:v>
                </c:pt>
                <c:pt idx="13">
                  <c:v>13176.581091786096</c:v>
                </c:pt>
                <c:pt idx="14">
                  <c:v>14311.170306498887</c:v>
                </c:pt>
                <c:pt idx="15">
                  <c:v>6667.6238347899816</c:v>
                </c:pt>
                <c:pt idx="16">
                  <c:v>6099.0838617904292</c:v>
                </c:pt>
                <c:pt idx="17">
                  <c:v>6762.4426189277547</c:v>
                </c:pt>
                <c:pt idx="18">
                  <c:v>5579.8898776979349</c:v>
                </c:pt>
                <c:pt idx="19">
                  <c:v>7137.795480320865</c:v>
                </c:pt>
                <c:pt idx="20">
                  <c:v>4655.2886891187591</c:v>
                </c:pt>
                <c:pt idx="21">
                  <c:v>92284.059335158061</c:v>
                </c:pt>
                <c:pt idx="22">
                  <c:v>4950.1832355226179</c:v>
                </c:pt>
                <c:pt idx="23">
                  <c:v>4572.4988945482146</c:v>
                </c:pt>
                <c:pt idx="24">
                  <c:v>5649.5513202059174</c:v>
                </c:pt>
                <c:pt idx="25">
                  <c:v>6660.6648734193586</c:v>
                </c:pt>
                <c:pt idx="26">
                  <c:v>4655.7405168765154</c:v>
                </c:pt>
                <c:pt idx="27">
                  <c:v>6081.9035950910284</c:v>
                </c:pt>
                <c:pt idx="28">
                  <c:v>5050.4997289151834</c:v>
                </c:pt>
                <c:pt idx="29">
                  <c:v>10601.177526994583</c:v>
                </c:pt>
                <c:pt idx="30">
                  <c:v>6452.0253876716051</c:v>
                </c:pt>
                <c:pt idx="31">
                  <c:v>8836.2749067249642</c:v>
                </c:pt>
                <c:pt idx="32">
                  <c:v>4481.0677806688491</c:v>
                </c:pt>
                <c:pt idx="33">
                  <c:v>3663.9722808161559</c:v>
                </c:pt>
                <c:pt idx="34">
                  <c:v>3717.3676208680163</c:v>
                </c:pt>
                <c:pt idx="35">
                  <c:v>5519.438803330775</c:v>
                </c:pt>
                <c:pt idx="36">
                  <c:v>4966.305681059941</c:v>
                </c:pt>
                <c:pt idx="37">
                  <c:v>4655.4076576764392</c:v>
                </c:pt>
                <c:pt idx="38">
                  <c:v>3980.2076448436546</c:v>
                </c:pt>
                <c:pt idx="39">
                  <c:v>7863.5808120467918</c:v>
                </c:pt>
                <c:pt idx="40">
                  <c:v>18209.979559344749</c:v>
                </c:pt>
                <c:pt idx="41">
                  <c:v>10696.545242995177</c:v>
                </c:pt>
                <c:pt idx="42">
                  <c:v>3687.8259356640338</c:v>
                </c:pt>
                <c:pt idx="43">
                  <c:v>3834.7858163177216</c:v>
                </c:pt>
                <c:pt idx="44">
                  <c:v>5603.4053075769843</c:v>
                </c:pt>
                <c:pt idx="45">
                  <c:v>4634.0404098476456</c:v>
                </c:pt>
                <c:pt idx="46">
                  <c:v>4422.1346195724627</c:v>
                </c:pt>
                <c:pt idx="47">
                  <c:v>3098.3857601433738</c:v>
                </c:pt>
                <c:pt idx="48">
                  <c:v>3204.8469068007935</c:v>
                </c:pt>
                <c:pt idx="49">
                  <c:v>3469.1373926045026</c:v>
                </c:pt>
                <c:pt idx="50">
                  <c:v>9983.0842217568534</c:v>
                </c:pt>
                <c:pt idx="51">
                  <c:v>4167.6745625177027</c:v>
                </c:pt>
                <c:pt idx="52">
                  <c:v>10833.295479403161</c:v>
                </c:pt>
                <c:pt idx="53">
                  <c:v>3747.6464728726423</c:v>
                </c:pt>
                <c:pt idx="54">
                  <c:v>2440.6751238956249</c:v>
                </c:pt>
                <c:pt idx="55">
                  <c:v>5942.6538625954163</c:v>
                </c:pt>
              </c:numCache>
            </c:numRef>
          </c:val>
          <c:extLst>
            <c:ext xmlns:c16="http://schemas.microsoft.com/office/drawing/2014/chart" uri="{C3380CC4-5D6E-409C-BE32-E72D297353CC}">
              <c16:uniqueId val="{00000002-C1C3-42E0-A641-028C8A6B6CA9}"/>
            </c:ext>
          </c:extLst>
        </c:ser>
        <c:ser>
          <c:idx val="3"/>
          <c:order val="3"/>
          <c:tx>
            <c:strRef>
              <c:f>'0_OpenDataTabel'!$BD$314</c:f>
              <c:strCache>
                <c:ptCount val="1"/>
                <c:pt idx="0">
                  <c:v>Achterblijvers &amp; afwijzers [aantal]</c:v>
                </c:pt>
              </c:strCache>
            </c:strRef>
          </c:tx>
          <c:spPr>
            <a:solidFill>
              <a:srgbClr val="C00000"/>
            </a:solidFill>
            <a:ln>
              <a:noFill/>
            </a:ln>
            <a:effectLst/>
          </c:spPr>
          <c:invertIfNegative val="0"/>
          <c:cat>
            <c:strRef>
              <c:f>'0_OpenDataTabel'!$A$315:$A$370</c:f>
              <c:strCache>
                <c:ptCount val="56"/>
                <c:pt idx="0">
                  <c:v>Sint-Pieters-Leeuw</c:v>
                </c:pt>
                <c:pt idx="1">
                  <c:v>Vilvoorde</c:v>
                </c:pt>
                <c:pt idx="2">
                  <c:v>Menen</c:v>
                </c:pt>
                <c:pt idx="3">
                  <c:v>Geraardsbergen</c:v>
                </c:pt>
                <c:pt idx="4">
                  <c:v>Zaventem</c:v>
                </c:pt>
                <c:pt idx="5">
                  <c:v>Tienen</c:v>
                </c:pt>
                <c:pt idx="6">
                  <c:v>Mechelen</c:v>
                </c:pt>
                <c:pt idx="7">
                  <c:v>Brugge</c:v>
                </c:pt>
                <c:pt idx="8">
                  <c:v>Gent</c:v>
                </c:pt>
                <c:pt idx="9">
                  <c:v>Halle</c:v>
                </c:pt>
                <c:pt idx="10">
                  <c:v>Aarschot</c:v>
                </c:pt>
                <c:pt idx="11">
                  <c:v>Dilbeek</c:v>
                </c:pt>
                <c:pt idx="12">
                  <c:v>Grimbergen</c:v>
                </c:pt>
                <c:pt idx="13">
                  <c:v>Kortrijk</c:v>
                </c:pt>
                <c:pt idx="14">
                  <c:v>Aalst</c:v>
                </c:pt>
                <c:pt idx="15">
                  <c:v>Sint-Truiden</c:v>
                </c:pt>
                <c:pt idx="16">
                  <c:v>Ninove</c:v>
                </c:pt>
                <c:pt idx="17">
                  <c:v>Tongeren-Borgloon</c:v>
                </c:pt>
                <c:pt idx="18">
                  <c:v>Ieper</c:v>
                </c:pt>
                <c:pt idx="19">
                  <c:v>Dendermonde</c:v>
                </c:pt>
                <c:pt idx="20">
                  <c:v>Tielt</c:v>
                </c:pt>
                <c:pt idx="21">
                  <c:v>Antwerpen</c:v>
                </c:pt>
                <c:pt idx="22">
                  <c:v>Schoten</c:v>
                </c:pt>
                <c:pt idx="23">
                  <c:v>Asse</c:v>
                </c:pt>
                <c:pt idx="24">
                  <c:v>Lier</c:v>
                </c:pt>
                <c:pt idx="25">
                  <c:v>Lokeren</c:v>
                </c:pt>
                <c:pt idx="26">
                  <c:v>Oudenaarde</c:v>
                </c:pt>
                <c:pt idx="27">
                  <c:v>Heist-op-den-Berg</c:v>
                </c:pt>
                <c:pt idx="28">
                  <c:v>Maasmechelen</c:v>
                </c:pt>
                <c:pt idx="29">
                  <c:v>Sint-Niklaas</c:v>
                </c:pt>
                <c:pt idx="30">
                  <c:v>Turnhout</c:v>
                </c:pt>
                <c:pt idx="31">
                  <c:v>Roeselare</c:v>
                </c:pt>
                <c:pt idx="32">
                  <c:v>Evergem</c:v>
                </c:pt>
                <c:pt idx="33">
                  <c:v>Houthalen-Helchteren</c:v>
                </c:pt>
                <c:pt idx="34">
                  <c:v>Lochristi</c:v>
                </c:pt>
                <c:pt idx="35">
                  <c:v>Beringen</c:v>
                </c:pt>
                <c:pt idx="36">
                  <c:v>Brasschaat</c:v>
                </c:pt>
                <c:pt idx="37">
                  <c:v>Merelbeke-Melle</c:v>
                </c:pt>
                <c:pt idx="38">
                  <c:v>Wevelgem</c:v>
                </c:pt>
                <c:pt idx="39">
                  <c:v>Genk</c:v>
                </c:pt>
                <c:pt idx="40">
                  <c:v>Leuven</c:v>
                </c:pt>
                <c:pt idx="41">
                  <c:v>Beveren-Kr-Zw</c:v>
                </c:pt>
                <c:pt idx="42">
                  <c:v>Temse</c:v>
                </c:pt>
                <c:pt idx="43">
                  <c:v>Heusden-Zolder</c:v>
                </c:pt>
                <c:pt idx="44">
                  <c:v>Deinze</c:v>
                </c:pt>
                <c:pt idx="45">
                  <c:v>Waregem</c:v>
                </c:pt>
                <c:pt idx="46">
                  <c:v>Mol</c:v>
                </c:pt>
                <c:pt idx="47">
                  <c:v>Brecht</c:v>
                </c:pt>
                <c:pt idx="48">
                  <c:v>Tessenderlo-Ham</c:v>
                </c:pt>
                <c:pt idx="49">
                  <c:v>Lommel</c:v>
                </c:pt>
                <c:pt idx="50">
                  <c:v>Hasselt</c:v>
                </c:pt>
                <c:pt idx="51">
                  <c:v>Bilzen-Hoeselt</c:v>
                </c:pt>
                <c:pt idx="52">
                  <c:v>Oostende</c:v>
                </c:pt>
                <c:pt idx="53">
                  <c:v>Geel</c:v>
                </c:pt>
                <c:pt idx="54">
                  <c:v>Pelt</c:v>
                </c:pt>
                <c:pt idx="55">
                  <c:v>Knokke-Heist</c:v>
                </c:pt>
              </c:strCache>
            </c:strRef>
          </c:cat>
          <c:val>
            <c:numRef>
              <c:f>'0_OpenDataTabel'!$BD$315:$BD$370</c:f>
              <c:numCache>
                <c:formatCode>General</c:formatCode>
                <c:ptCount val="56"/>
                <c:pt idx="0">
                  <c:v>5465.4860698310258</c:v>
                </c:pt>
                <c:pt idx="1">
                  <c:v>7413.9565080957072</c:v>
                </c:pt>
                <c:pt idx="2">
                  <c:v>3868.6495006962405</c:v>
                </c:pt>
                <c:pt idx="3">
                  <c:v>5254.0380127496301</c:v>
                </c:pt>
                <c:pt idx="4">
                  <c:v>7121.9069314158542</c:v>
                </c:pt>
                <c:pt idx="5">
                  <c:v>6841.0524112037001</c:v>
                </c:pt>
                <c:pt idx="6">
                  <c:v>17063.87712176744</c:v>
                </c:pt>
                <c:pt idx="7">
                  <c:v>25349.403817921291</c:v>
                </c:pt>
                <c:pt idx="8">
                  <c:v>65076.226450177128</c:v>
                </c:pt>
                <c:pt idx="9">
                  <c:v>7623.5653665903756</c:v>
                </c:pt>
                <c:pt idx="10">
                  <c:v>5664.4399033052068</c:v>
                </c:pt>
                <c:pt idx="11">
                  <c:v>7706.8344846391356</c:v>
                </c:pt>
                <c:pt idx="12">
                  <c:v>8054.8569738580663</c:v>
                </c:pt>
                <c:pt idx="13">
                  <c:v>13470.711908213902</c:v>
                </c:pt>
                <c:pt idx="14">
                  <c:v>17479.402693501117</c:v>
                </c:pt>
                <c:pt idx="15">
                  <c:v>7435.3131652100201</c:v>
                </c:pt>
                <c:pt idx="16">
                  <c:v>6575.4011382095714</c:v>
                </c:pt>
                <c:pt idx="17">
                  <c:v>7459.6613810722447</c:v>
                </c:pt>
                <c:pt idx="18">
                  <c:v>5242.0301223020651</c:v>
                </c:pt>
                <c:pt idx="19">
                  <c:v>7411.2205196791347</c:v>
                </c:pt>
                <c:pt idx="20">
                  <c:v>4452.8153108812403</c:v>
                </c:pt>
                <c:pt idx="21">
                  <c:v>165944.56166484192</c:v>
                </c:pt>
                <c:pt idx="22">
                  <c:v>7397.0967644773827</c:v>
                </c:pt>
                <c:pt idx="23">
                  <c:v>6646.7511054517854</c:v>
                </c:pt>
                <c:pt idx="24">
                  <c:v>8371.1606797940822</c:v>
                </c:pt>
                <c:pt idx="25">
                  <c:v>7211.7801265806411</c:v>
                </c:pt>
                <c:pt idx="26">
                  <c:v>5785.2594831234846</c:v>
                </c:pt>
                <c:pt idx="27">
                  <c:v>6640.4964049089731</c:v>
                </c:pt>
                <c:pt idx="28">
                  <c:v>6243.6322710848181</c:v>
                </c:pt>
                <c:pt idx="29">
                  <c:v>15733.202473005415</c:v>
                </c:pt>
                <c:pt idx="30">
                  <c:v>10987.710612328396</c:v>
                </c:pt>
                <c:pt idx="31">
                  <c:v>11011.375093275037</c:v>
                </c:pt>
                <c:pt idx="32">
                  <c:v>4962.3642193311516</c:v>
                </c:pt>
                <c:pt idx="33">
                  <c:v>4070.5237191838432</c:v>
                </c:pt>
                <c:pt idx="34">
                  <c:v>3828.584379131983</c:v>
                </c:pt>
                <c:pt idx="35">
                  <c:v>5907.1031966692244</c:v>
                </c:pt>
                <c:pt idx="36">
                  <c:v>8786.8403189400597</c:v>
                </c:pt>
                <c:pt idx="37">
                  <c:v>5700.3523423235611</c:v>
                </c:pt>
                <c:pt idx="38">
                  <c:v>3893.8763551563443</c:v>
                </c:pt>
                <c:pt idx="39">
                  <c:v>10687.744187953209</c:v>
                </c:pt>
                <c:pt idx="40">
                  <c:v>37382.532440655254</c:v>
                </c:pt>
                <c:pt idx="41">
                  <c:v>14983.043757004823</c:v>
                </c:pt>
                <c:pt idx="42">
                  <c:v>4776.2640643359664</c:v>
                </c:pt>
                <c:pt idx="43">
                  <c:v>4642.6691836822783</c:v>
                </c:pt>
                <c:pt idx="44">
                  <c:v>7516.787692423015</c:v>
                </c:pt>
                <c:pt idx="45">
                  <c:v>6752.2335901523556</c:v>
                </c:pt>
                <c:pt idx="46">
                  <c:v>6816.3423804275362</c:v>
                </c:pt>
                <c:pt idx="47">
                  <c:v>4429.296239856626</c:v>
                </c:pt>
                <c:pt idx="48">
                  <c:v>4763.5530931992062</c:v>
                </c:pt>
                <c:pt idx="49">
                  <c:v>5646.7786073954967</c:v>
                </c:pt>
                <c:pt idx="50">
                  <c:v>22124.517778243146</c:v>
                </c:pt>
                <c:pt idx="51">
                  <c:v>7331.413437482297</c:v>
                </c:pt>
                <c:pt idx="52">
                  <c:v>33531.734520596838</c:v>
                </c:pt>
                <c:pt idx="53">
                  <c:v>9424.6355271273569</c:v>
                </c:pt>
                <c:pt idx="54">
                  <c:v>6111.1248761043744</c:v>
                </c:pt>
                <c:pt idx="55">
                  <c:v>32148.226137404581</c:v>
                </c:pt>
              </c:numCache>
            </c:numRef>
          </c:val>
          <c:extLst>
            <c:ext xmlns:c16="http://schemas.microsoft.com/office/drawing/2014/chart" uri="{C3380CC4-5D6E-409C-BE32-E72D297353CC}">
              <c16:uniqueId val="{00000003-C1C3-42E0-A641-028C8A6B6CA9}"/>
            </c:ext>
          </c:extLst>
        </c:ser>
        <c:dLbls>
          <c:showLegendKey val="0"/>
          <c:showVal val="0"/>
          <c:showCatName val="0"/>
          <c:showSerName val="0"/>
          <c:showPercent val="0"/>
          <c:showBubbleSize val="0"/>
        </c:dLbls>
        <c:gapWidth val="0"/>
        <c:overlap val="100"/>
        <c:axId val="1164160784"/>
        <c:axId val="1164161264"/>
      </c:barChart>
      <c:catAx>
        <c:axId val="116416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nl-BE"/>
          </a:p>
        </c:txPr>
        <c:crossAx val="1164161264"/>
        <c:crosses val="autoZero"/>
        <c:auto val="1"/>
        <c:lblAlgn val="ctr"/>
        <c:lblOffset val="100"/>
        <c:noMultiLvlLbl val="0"/>
      </c:catAx>
      <c:valAx>
        <c:axId val="1164161264"/>
        <c:scaling>
          <c:orientation val="minMax"/>
          <c:max val="3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r>
                  <a:rPr lang="nl-BE" sz="2000"/>
                  <a:t>totaal</a:t>
                </a:r>
                <a:r>
                  <a:rPr lang="nl-BE" sz="2000" baseline="0"/>
                  <a:t> aantal woongelegenheden</a:t>
                </a:r>
                <a:endParaRPr lang="nl-BE" sz="2000"/>
              </a:p>
            </c:rich>
          </c:tx>
          <c:overlay val="0"/>
          <c:spPr>
            <a:noFill/>
            <a:ln>
              <a:noFill/>
            </a:ln>
            <a:effectLst/>
          </c:spPr>
          <c:txPr>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crossAx val="1164160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sz="3000" b="1" i="0" u="none" strike="noStrike" kern="1200" spc="0" baseline="0">
                <a:solidFill>
                  <a:sysClr val="windowText" lastClr="000000">
                    <a:lumMod val="65000"/>
                    <a:lumOff val="35000"/>
                  </a:sysClr>
                </a:solidFill>
              </a:rPr>
              <a:t>Steden en gemeenten met aantal inwoners tussen 15.000 en 30.000 - Verdeling doelgroepen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barChart>
        <c:barDir val="col"/>
        <c:grouping val="stacked"/>
        <c:varyColors val="0"/>
        <c:ser>
          <c:idx val="2"/>
          <c:order val="0"/>
          <c:tx>
            <c:strRef>
              <c:f>'0_OpenDataTabel'!$BJ$374</c:f>
              <c:strCache>
                <c:ptCount val="1"/>
                <c:pt idx="0">
                  <c:v>ASTER-Woonmaatschap [%]</c:v>
                </c:pt>
              </c:strCache>
            </c:strRef>
          </c:tx>
          <c:spPr>
            <a:solidFill>
              <a:srgbClr val="00B050"/>
            </a:solidFill>
            <a:ln>
              <a:noFill/>
            </a:ln>
            <a:effectLst/>
          </c:spPr>
          <c:invertIfNegative val="0"/>
          <c:cat>
            <c:strRef>
              <c:f>'0_OpenDataTabel'!$A$375:$A$476</c:f>
              <c:strCache>
                <c:ptCount val="102"/>
                <c:pt idx="0">
                  <c:v>Sint-Genesius-Rode</c:v>
                </c:pt>
                <c:pt idx="1">
                  <c:v>Beersel</c:v>
                </c:pt>
                <c:pt idx="2">
                  <c:v>Ronse</c:v>
                </c:pt>
                <c:pt idx="3">
                  <c:v>Overijse</c:v>
                </c:pt>
                <c:pt idx="4">
                  <c:v>Machelen</c:v>
                </c:pt>
                <c:pt idx="5">
                  <c:v>Tervuren</c:v>
                </c:pt>
                <c:pt idx="6">
                  <c:v>Wemmel</c:v>
                </c:pt>
                <c:pt idx="7">
                  <c:v>Landen</c:v>
                </c:pt>
                <c:pt idx="8">
                  <c:v>Zele</c:v>
                </c:pt>
                <c:pt idx="9">
                  <c:v>Pajottegem</c:v>
                </c:pt>
                <c:pt idx="10">
                  <c:v>Willebroek</c:v>
                </c:pt>
                <c:pt idx="11">
                  <c:v>Scherpenheuvel-Zichem</c:v>
                </c:pt>
                <c:pt idx="12">
                  <c:v>Lede</c:v>
                </c:pt>
                <c:pt idx="13">
                  <c:v>Wervik</c:v>
                </c:pt>
                <c:pt idx="14">
                  <c:v>Hamme</c:v>
                </c:pt>
                <c:pt idx="15">
                  <c:v>Ternat</c:v>
                </c:pt>
                <c:pt idx="16">
                  <c:v>Denderleeuw</c:v>
                </c:pt>
                <c:pt idx="17">
                  <c:v>Schilde</c:v>
                </c:pt>
                <c:pt idx="18">
                  <c:v>Brakel</c:v>
                </c:pt>
                <c:pt idx="19">
                  <c:v>Eeklo</c:v>
                </c:pt>
                <c:pt idx="20">
                  <c:v>Berlare</c:v>
                </c:pt>
                <c:pt idx="21">
                  <c:v>Izegem</c:v>
                </c:pt>
                <c:pt idx="22">
                  <c:v>Meise</c:v>
                </c:pt>
                <c:pt idx="23">
                  <c:v>Wetteren</c:v>
                </c:pt>
                <c:pt idx="24">
                  <c:v>Boom</c:v>
                </c:pt>
                <c:pt idx="25">
                  <c:v>Lebbeke</c:v>
                </c:pt>
                <c:pt idx="26">
                  <c:v>Haaltert</c:v>
                </c:pt>
                <c:pt idx="27">
                  <c:v>Tremelo</c:v>
                </c:pt>
                <c:pt idx="28">
                  <c:v>Poperinge</c:v>
                </c:pt>
                <c:pt idx="29">
                  <c:v>Zemst</c:v>
                </c:pt>
                <c:pt idx="30">
                  <c:v>Riemst</c:v>
                </c:pt>
                <c:pt idx="31">
                  <c:v>Bonheiden</c:v>
                </c:pt>
                <c:pt idx="32">
                  <c:v>Diksmuide</c:v>
                </c:pt>
                <c:pt idx="33">
                  <c:v>Rumst</c:v>
                </c:pt>
                <c:pt idx="34">
                  <c:v>Kruisem</c:v>
                </c:pt>
                <c:pt idx="35">
                  <c:v>Essen</c:v>
                </c:pt>
                <c:pt idx="36">
                  <c:v>Mortsel</c:v>
                </c:pt>
                <c:pt idx="37">
                  <c:v>Maldegem</c:v>
                </c:pt>
                <c:pt idx="38">
                  <c:v>Destelbergen</c:v>
                </c:pt>
                <c:pt idx="39">
                  <c:v>Kortenberg</c:v>
                </c:pt>
                <c:pt idx="40">
                  <c:v>Nijlen</c:v>
                </c:pt>
                <c:pt idx="41">
                  <c:v>Erpe-Mere</c:v>
                </c:pt>
                <c:pt idx="42">
                  <c:v>Leopoldsburg</c:v>
                </c:pt>
                <c:pt idx="43">
                  <c:v>Harelbeke</c:v>
                </c:pt>
                <c:pt idx="44">
                  <c:v>Kapellen</c:v>
                </c:pt>
                <c:pt idx="45">
                  <c:v>Duffel</c:v>
                </c:pt>
                <c:pt idx="46">
                  <c:v>Lievegem</c:v>
                </c:pt>
                <c:pt idx="47">
                  <c:v>Putte</c:v>
                </c:pt>
                <c:pt idx="48">
                  <c:v>Londerzeel</c:v>
                </c:pt>
                <c:pt idx="49">
                  <c:v>Sint-Katelijne-Waver</c:v>
                </c:pt>
                <c:pt idx="50">
                  <c:v>Zulte</c:v>
                </c:pt>
                <c:pt idx="51">
                  <c:v>Zottegem</c:v>
                </c:pt>
                <c:pt idx="52">
                  <c:v>Sint-Gillis-Waas</c:v>
                </c:pt>
                <c:pt idx="53">
                  <c:v>Anzegem</c:v>
                </c:pt>
                <c:pt idx="54">
                  <c:v>Diest</c:v>
                </c:pt>
                <c:pt idx="55">
                  <c:v>Herentals</c:v>
                </c:pt>
                <c:pt idx="56">
                  <c:v>Stekene</c:v>
                </c:pt>
                <c:pt idx="57">
                  <c:v>Herzele</c:v>
                </c:pt>
                <c:pt idx="58">
                  <c:v>Kalmthout</c:v>
                </c:pt>
                <c:pt idx="59">
                  <c:v>Aalter</c:v>
                </c:pt>
                <c:pt idx="60">
                  <c:v>Dilsen-Stokkem</c:v>
                </c:pt>
                <c:pt idx="61">
                  <c:v>Zwevegem</c:v>
                </c:pt>
                <c:pt idx="62">
                  <c:v>Torhout</c:v>
                </c:pt>
                <c:pt idx="63">
                  <c:v>Ravels</c:v>
                </c:pt>
                <c:pt idx="64">
                  <c:v>Puurs-Sint-Amands</c:v>
                </c:pt>
                <c:pt idx="65">
                  <c:v>Laakdal</c:v>
                </c:pt>
                <c:pt idx="66">
                  <c:v>Haacht</c:v>
                </c:pt>
                <c:pt idx="67">
                  <c:v>Merchtem</c:v>
                </c:pt>
                <c:pt idx="68">
                  <c:v>Hoogstraten</c:v>
                </c:pt>
                <c:pt idx="69">
                  <c:v>Wuustwezel</c:v>
                </c:pt>
                <c:pt idx="70">
                  <c:v>Stabroek</c:v>
                </c:pt>
                <c:pt idx="71">
                  <c:v>Balen</c:v>
                </c:pt>
                <c:pt idx="72">
                  <c:v>Nazareth-De Pinte</c:v>
                </c:pt>
                <c:pt idx="73">
                  <c:v>Westerlo</c:v>
                </c:pt>
                <c:pt idx="74">
                  <c:v>Bornem</c:v>
                </c:pt>
                <c:pt idx="75">
                  <c:v>Wingene</c:v>
                </c:pt>
                <c:pt idx="76">
                  <c:v>Rotselaar</c:v>
                </c:pt>
                <c:pt idx="77">
                  <c:v>Edegem</c:v>
                </c:pt>
                <c:pt idx="78">
                  <c:v>Oostkamp</c:v>
                </c:pt>
                <c:pt idx="79">
                  <c:v>Zedelgem</c:v>
                </c:pt>
                <c:pt idx="80">
                  <c:v>Maaseik</c:v>
                </c:pt>
                <c:pt idx="81">
                  <c:v>Lille</c:v>
                </c:pt>
                <c:pt idx="82">
                  <c:v>Zoersel</c:v>
                </c:pt>
                <c:pt idx="83">
                  <c:v>Herent</c:v>
                </c:pt>
                <c:pt idx="84">
                  <c:v>Kontich</c:v>
                </c:pt>
                <c:pt idx="85">
                  <c:v>Kasterlee</c:v>
                </c:pt>
                <c:pt idx="86">
                  <c:v>Ranst</c:v>
                </c:pt>
                <c:pt idx="87">
                  <c:v>Beernem</c:v>
                </c:pt>
                <c:pt idx="88">
                  <c:v>Beerse</c:v>
                </c:pt>
                <c:pt idx="89">
                  <c:v>Lanaken</c:v>
                </c:pt>
                <c:pt idx="90">
                  <c:v>Lubbeek</c:v>
                </c:pt>
                <c:pt idx="91">
                  <c:v>Lummen</c:v>
                </c:pt>
                <c:pt idx="92">
                  <c:v>Bredene</c:v>
                </c:pt>
                <c:pt idx="93">
                  <c:v>Malle</c:v>
                </c:pt>
                <c:pt idx="94">
                  <c:v>Zonhoven</c:v>
                </c:pt>
                <c:pt idx="95">
                  <c:v>Peer</c:v>
                </c:pt>
                <c:pt idx="96">
                  <c:v>Oudsbergen</c:v>
                </c:pt>
                <c:pt idx="97">
                  <c:v>Diepenbeek</c:v>
                </c:pt>
                <c:pt idx="98">
                  <c:v>Bree</c:v>
                </c:pt>
                <c:pt idx="99">
                  <c:v>Koksijde</c:v>
                </c:pt>
                <c:pt idx="100">
                  <c:v>Blankenberge</c:v>
                </c:pt>
                <c:pt idx="101">
                  <c:v>Middelkerke</c:v>
                </c:pt>
              </c:strCache>
            </c:strRef>
          </c:cat>
          <c:val>
            <c:numRef>
              <c:f>'0_OpenDataTabel'!$BJ$375:$BJ$476</c:f>
              <c:numCache>
                <c:formatCode>0%</c:formatCode>
                <c:ptCount val="102"/>
                <c:pt idx="0">
                  <c:v>1.3137948458817585E-2</c:v>
                </c:pt>
                <c:pt idx="1">
                  <c:v>4.1500694766095414E-2</c:v>
                </c:pt>
                <c:pt idx="2">
                  <c:v>5.4972397169737966E-2</c:v>
                </c:pt>
                <c:pt idx="3">
                  <c:v>1.3880068946747709E-2</c:v>
                </c:pt>
                <c:pt idx="4">
                  <c:v>3.3023116181326931E-2</c:v>
                </c:pt>
                <c:pt idx="5">
                  <c:v>4.6677374021280867E-2</c:v>
                </c:pt>
                <c:pt idx="6">
                  <c:v>4.2339243186028047E-3</c:v>
                </c:pt>
                <c:pt idx="7">
                  <c:v>5.6021650879566981E-2</c:v>
                </c:pt>
                <c:pt idx="8">
                  <c:v>6.8468844588247577E-2</c:v>
                </c:pt>
                <c:pt idx="9">
                  <c:v>1.3677395823835143E-2</c:v>
                </c:pt>
                <c:pt idx="10">
                  <c:v>0.10590551181102362</c:v>
                </c:pt>
                <c:pt idx="11">
                  <c:v>8.6610693769332749E-3</c:v>
                </c:pt>
                <c:pt idx="12">
                  <c:v>2.5169087481982481E-2</c:v>
                </c:pt>
                <c:pt idx="13">
                  <c:v>0.10615296147211041</c:v>
                </c:pt>
                <c:pt idx="14">
                  <c:v>0.10790580319596299</c:v>
                </c:pt>
                <c:pt idx="15">
                  <c:v>4.3849658314350795E-2</c:v>
                </c:pt>
                <c:pt idx="16">
                  <c:v>5.0502842151289896E-2</c:v>
                </c:pt>
                <c:pt idx="17">
                  <c:v>9.2603049124788256E-3</c:v>
                </c:pt>
                <c:pt idx="18">
                  <c:v>1.7968307866440294E-2</c:v>
                </c:pt>
                <c:pt idx="19">
                  <c:v>6.7551911594332062E-2</c:v>
                </c:pt>
                <c:pt idx="20">
                  <c:v>5.2081901882643944E-2</c:v>
                </c:pt>
                <c:pt idx="21">
                  <c:v>3.8363533408833521E-2</c:v>
                </c:pt>
                <c:pt idx="22">
                  <c:v>2.8693597389445259E-2</c:v>
                </c:pt>
                <c:pt idx="23">
                  <c:v>5.1198762567672078E-2</c:v>
                </c:pt>
                <c:pt idx="24">
                  <c:v>7.0697885883155259E-2</c:v>
                </c:pt>
                <c:pt idx="25">
                  <c:v>2.9113509977101732E-2</c:v>
                </c:pt>
                <c:pt idx="26">
                  <c:v>1.3401831583649765E-2</c:v>
                </c:pt>
                <c:pt idx="27">
                  <c:v>1.6367552045944006E-2</c:v>
                </c:pt>
                <c:pt idx="28">
                  <c:v>5.1945342651507249E-2</c:v>
                </c:pt>
                <c:pt idx="29">
                  <c:v>2.7305825242718445E-2</c:v>
                </c:pt>
                <c:pt idx="30">
                  <c:v>8.8951914399896873E-3</c:v>
                </c:pt>
                <c:pt idx="31">
                  <c:v>1.7680551393467185E-2</c:v>
                </c:pt>
                <c:pt idx="32">
                  <c:v>5.195738058182689E-2</c:v>
                </c:pt>
                <c:pt idx="33">
                  <c:v>3.379691939584268E-2</c:v>
                </c:pt>
                <c:pt idx="34">
                  <c:v>1.8121455249688754E-2</c:v>
                </c:pt>
                <c:pt idx="35">
                  <c:v>3.0211844005777564E-2</c:v>
                </c:pt>
                <c:pt idx="36">
                  <c:v>2.6578595580718723E-2</c:v>
                </c:pt>
                <c:pt idx="37">
                  <c:v>1.8853437979866917E-2</c:v>
                </c:pt>
                <c:pt idx="38">
                  <c:v>8.7380844303222883E-3</c:v>
                </c:pt>
                <c:pt idx="39">
                  <c:v>2.8817489234845974E-2</c:v>
                </c:pt>
                <c:pt idx="40">
                  <c:v>2.0377500234763826E-2</c:v>
                </c:pt>
                <c:pt idx="41">
                  <c:v>2.8281135435215252E-2</c:v>
                </c:pt>
                <c:pt idx="42">
                  <c:v>4.4799376704324115E-2</c:v>
                </c:pt>
                <c:pt idx="43">
                  <c:v>4.9049049049049047E-2</c:v>
                </c:pt>
                <c:pt idx="44">
                  <c:v>6.6894958987019195E-3</c:v>
                </c:pt>
                <c:pt idx="45">
                  <c:v>8.7453416149068319E-2</c:v>
                </c:pt>
                <c:pt idx="46">
                  <c:v>4.6522820245447981E-2</c:v>
                </c:pt>
                <c:pt idx="47">
                  <c:v>3.2704973881444471E-2</c:v>
                </c:pt>
                <c:pt idx="48">
                  <c:v>2.074260829704332E-2</c:v>
                </c:pt>
                <c:pt idx="49">
                  <c:v>2.3863269912931313E-2</c:v>
                </c:pt>
                <c:pt idx="50">
                  <c:v>2.937353782167923E-2</c:v>
                </c:pt>
                <c:pt idx="51">
                  <c:v>3.0028287517226374E-2</c:v>
                </c:pt>
                <c:pt idx="52">
                  <c:v>4.1456341961121253E-2</c:v>
                </c:pt>
                <c:pt idx="53">
                  <c:v>3.312599450311008E-2</c:v>
                </c:pt>
                <c:pt idx="54">
                  <c:v>5.8077709611451943E-2</c:v>
                </c:pt>
                <c:pt idx="55">
                  <c:v>7.2327714956262001E-2</c:v>
                </c:pt>
                <c:pt idx="56">
                  <c:v>3.1636562671045428E-2</c:v>
                </c:pt>
                <c:pt idx="57">
                  <c:v>2.1925316889345667E-2</c:v>
                </c:pt>
                <c:pt idx="58">
                  <c:v>8.9081772498857924E-3</c:v>
                </c:pt>
                <c:pt idx="59">
                  <c:v>2.953946900135241E-2</c:v>
                </c:pt>
                <c:pt idx="60">
                  <c:v>7.394175598137924E-2</c:v>
                </c:pt>
                <c:pt idx="61">
                  <c:v>9.5165523664380663E-2</c:v>
                </c:pt>
                <c:pt idx="62">
                  <c:v>2.889309554647803E-2</c:v>
                </c:pt>
                <c:pt idx="63">
                  <c:v>4.1672867986307489E-2</c:v>
                </c:pt>
                <c:pt idx="64">
                  <c:v>5.979209979209979E-2</c:v>
                </c:pt>
                <c:pt idx="65">
                  <c:v>6.4220183486238536E-2</c:v>
                </c:pt>
                <c:pt idx="66">
                  <c:v>3.6350364963503648E-2</c:v>
                </c:pt>
                <c:pt idx="67">
                  <c:v>1.3942774005819593E-2</c:v>
                </c:pt>
                <c:pt idx="68">
                  <c:v>3.5981402870426518E-2</c:v>
                </c:pt>
                <c:pt idx="69">
                  <c:v>4.6711672473867594E-2</c:v>
                </c:pt>
                <c:pt idx="70">
                  <c:v>2.2287390029325515E-2</c:v>
                </c:pt>
                <c:pt idx="71">
                  <c:v>3.1015127009799259E-2</c:v>
                </c:pt>
                <c:pt idx="72">
                  <c:v>1.9743711438063596E-2</c:v>
                </c:pt>
                <c:pt idx="73">
                  <c:v>5.1935624184428014E-2</c:v>
                </c:pt>
                <c:pt idx="74">
                  <c:v>7.4475159114657546E-2</c:v>
                </c:pt>
                <c:pt idx="75">
                  <c:v>3.678784590341834E-2</c:v>
                </c:pt>
                <c:pt idx="76">
                  <c:v>9.7496706192358364E-3</c:v>
                </c:pt>
                <c:pt idx="77">
                  <c:v>3.3269528757633761E-2</c:v>
                </c:pt>
                <c:pt idx="78">
                  <c:v>4.3263061411549036E-2</c:v>
                </c:pt>
                <c:pt idx="79">
                  <c:v>4.8978054064236602E-2</c:v>
                </c:pt>
                <c:pt idx="80">
                  <c:v>7.7876695232548462E-2</c:v>
                </c:pt>
                <c:pt idx="81">
                  <c:v>2.5010250102501026E-2</c:v>
                </c:pt>
                <c:pt idx="82">
                  <c:v>1.3318646104546365E-2</c:v>
                </c:pt>
                <c:pt idx="83">
                  <c:v>5.2232933307102103E-2</c:v>
                </c:pt>
                <c:pt idx="84">
                  <c:v>1.7946877243359655E-2</c:v>
                </c:pt>
                <c:pt idx="85">
                  <c:v>4.3948536946373677E-2</c:v>
                </c:pt>
                <c:pt idx="86">
                  <c:v>7.694958079705984E-3</c:v>
                </c:pt>
                <c:pt idx="87">
                  <c:v>3.1783159053384698E-2</c:v>
                </c:pt>
                <c:pt idx="88">
                  <c:v>4.6459065796082367E-2</c:v>
                </c:pt>
                <c:pt idx="89">
                  <c:v>2.5567730665396221E-2</c:v>
                </c:pt>
                <c:pt idx="90">
                  <c:v>1.3617793917385383E-3</c:v>
                </c:pt>
                <c:pt idx="91">
                  <c:v>2.8263988522238163E-2</c:v>
                </c:pt>
                <c:pt idx="92">
                  <c:v>3.6443010344500329E-2</c:v>
                </c:pt>
                <c:pt idx="93">
                  <c:v>4.5181144215974259E-2</c:v>
                </c:pt>
                <c:pt idx="94">
                  <c:v>1.8079800498753119E-2</c:v>
                </c:pt>
                <c:pt idx="95">
                  <c:v>3.8894849785407727E-2</c:v>
                </c:pt>
                <c:pt idx="96">
                  <c:v>1.9338619222587509E-2</c:v>
                </c:pt>
                <c:pt idx="97">
                  <c:v>2.0659998130316912E-2</c:v>
                </c:pt>
                <c:pt idx="98">
                  <c:v>4.6922239690409963E-2</c:v>
                </c:pt>
                <c:pt idx="99">
                  <c:v>1.4667512869332206E-2</c:v>
                </c:pt>
                <c:pt idx="100">
                  <c:v>2.9588558399834181E-2</c:v>
                </c:pt>
                <c:pt idx="101">
                  <c:v>7.6709831770022403E-3</c:v>
                </c:pt>
              </c:numCache>
            </c:numRef>
          </c:val>
          <c:extLst>
            <c:ext xmlns:c16="http://schemas.microsoft.com/office/drawing/2014/chart" uri="{C3380CC4-5D6E-409C-BE32-E72D297353CC}">
              <c16:uniqueId val="{00000000-8872-4CC4-856D-35ABBECD6D07}"/>
            </c:ext>
          </c:extLst>
        </c:ser>
        <c:ser>
          <c:idx val="0"/>
          <c:order val="1"/>
          <c:tx>
            <c:strRef>
              <c:f>'0_OpenDataTabel'!$BG$374</c:f>
              <c:strCache>
                <c:ptCount val="1"/>
                <c:pt idx="0">
                  <c:v>Gebruikers &amp; Ambassadeur [%]</c:v>
                </c:pt>
              </c:strCache>
            </c:strRef>
          </c:tx>
          <c:spPr>
            <a:solidFill>
              <a:srgbClr val="002060"/>
            </a:solidFill>
            <a:ln>
              <a:noFill/>
            </a:ln>
            <a:effectLst/>
          </c:spPr>
          <c:invertIfNegative val="0"/>
          <c:cat>
            <c:strRef>
              <c:f>'0_OpenDataTabel'!$A$375:$A$476</c:f>
              <c:strCache>
                <c:ptCount val="102"/>
                <c:pt idx="0">
                  <c:v>Sint-Genesius-Rode</c:v>
                </c:pt>
                <c:pt idx="1">
                  <c:v>Beersel</c:v>
                </c:pt>
                <c:pt idx="2">
                  <c:v>Ronse</c:v>
                </c:pt>
                <c:pt idx="3">
                  <c:v>Overijse</c:v>
                </c:pt>
                <c:pt idx="4">
                  <c:v>Machelen</c:v>
                </c:pt>
                <c:pt idx="5">
                  <c:v>Tervuren</c:v>
                </c:pt>
                <c:pt idx="6">
                  <c:v>Wemmel</c:v>
                </c:pt>
                <c:pt idx="7">
                  <c:v>Landen</c:v>
                </c:pt>
                <c:pt idx="8">
                  <c:v>Zele</c:v>
                </c:pt>
                <c:pt idx="9">
                  <c:v>Pajottegem</c:v>
                </c:pt>
                <c:pt idx="10">
                  <c:v>Willebroek</c:v>
                </c:pt>
                <c:pt idx="11">
                  <c:v>Scherpenheuvel-Zichem</c:v>
                </c:pt>
                <c:pt idx="12">
                  <c:v>Lede</c:v>
                </c:pt>
                <c:pt idx="13">
                  <c:v>Wervik</c:v>
                </c:pt>
                <c:pt idx="14">
                  <c:v>Hamme</c:v>
                </c:pt>
                <c:pt idx="15">
                  <c:v>Ternat</c:v>
                </c:pt>
                <c:pt idx="16">
                  <c:v>Denderleeuw</c:v>
                </c:pt>
                <c:pt idx="17">
                  <c:v>Schilde</c:v>
                </c:pt>
                <c:pt idx="18">
                  <c:v>Brakel</c:v>
                </c:pt>
                <c:pt idx="19">
                  <c:v>Eeklo</c:v>
                </c:pt>
                <c:pt idx="20">
                  <c:v>Berlare</c:v>
                </c:pt>
                <c:pt idx="21">
                  <c:v>Izegem</c:v>
                </c:pt>
                <c:pt idx="22">
                  <c:v>Meise</c:v>
                </c:pt>
                <c:pt idx="23">
                  <c:v>Wetteren</c:v>
                </c:pt>
                <c:pt idx="24">
                  <c:v>Boom</c:v>
                </c:pt>
                <c:pt idx="25">
                  <c:v>Lebbeke</c:v>
                </c:pt>
                <c:pt idx="26">
                  <c:v>Haaltert</c:v>
                </c:pt>
                <c:pt idx="27">
                  <c:v>Tremelo</c:v>
                </c:pt>
                <c:pt idx="28">
                  <c:v>Poperinge</c:v>
                </c:pt>
                <c:pt idx="29">
                  <c:v>Zemst</c:v>
                </c:pt>
                <c:pt idx="30">
                  <c:v>Riemst</c:v>
                </c:pt>
                <c:pt idx="31">
                  <c:v>Bonheiden</c:v>
                </c:pt>
                <c:pt idx="32">
                  <c:v>Diksmuide</c:v>
                </c:pt>
                <c:pt idx="33">
                  <c:v>Rumst</c:v>
                </c:pt>
                <c:pt idx="34">
                  <c:v>Kruisem</c:v>
                </c:pt>
                <c:pt idx="35">
                  <c:v>Essen</c:v>
                </c:pt>
                <c:pt idx="36">
                  <c:v>Mortsel</c:v>
                </c:pt>
                <c:pt idx="37">
                  <c:v>Maldegem</c:v>
                </c:pt>
                <c:pt idx="38">
                  <c:v>Destelbergen</c:v>
                </c:pt>
                <c:pt idx="39">
                  <c:v>Kortenberg</c:v>
                </c:pt>
                <c:pt idx="40">
                  <c:v>Nijlen</c:v>
                </c:pt>
                <c:pt idx="41">
                  <c:v>Erpe-Mere</c:v>
                </c:pt>
                <c:pt idx="42">
                  <c:v>Leopoldsburg</c:v>
                </c:pt>
                <c:pt idx="43">
                  <c:v>Harelbeke</c:v>
                </c:pt>
                <c:pt idx="44">
                  <c:v>Kapellen</c:v>
                </c:pt>
                <c:pt idx="45">
                  <c:v>Duffel</c:v>
                </c:pt>
                <c:pt idx="46">
                  <c:v>Lievegem</c:v>
                </c:pt>
                <c:pt idx="47">
                  <c:v>Putte</c:v>
                </c:pt>
                <c:pt idx="48">
                  <c:v>Londerzeel</c:v>
                </c:pt>
                <c:pt idx="49">
                  <c:v>Sint-Katelijne-Waver</c:v>
                </c:pt>
                <c:pt idx="50">
                  <c:v>Zulte</c:v>
                </c:pt>
                <c:pt idx="51">
                  <c:v>Zottegem</c:v>
                </c:pt>
                <c:pt idx="52">
                  <c:v>Sint-Gillis-Waas</c:v>
                </c:pt>
                <c:pt idx="53">
                  <c:v>Anzegem</c:v>
                </c:pt>
                <c:pt idx="54">
                  <c:v>Diest</c:v>
                </c:pt>
                <c:pt idx="55">
                  <c:v>Herentals</c:v>
                </c:pt>
                <c:pt idx="56">
                  <c:v>Stekene</c:v>
                </c:pt>
                <c:pt idx="57">
                  <c:v>Herzele</c:v>
                </c:pt>
                <c:pt idx="58">
                  <c:v>Kalmthout</c:v>
                </c:pt>
                <c:pt idx="59">
                  <c:v>Aalter</c:v>
                </c:pt>
                <c:pt idx="60">
                  <c:v>Dilsen-Stokkem</c:v>
                </c:pt>
                <c:pt idx="61">
                  <c:v>Zwevegem</c:v>
                </c:pt>
                <c:pt idx="62">
                  <c:v>Torhout</c:v>
                </c:pt>
                <c:pt idx="63">
                  <c:v>Ravels</c:v>
                </c:pt>
                <c:pt idx="64">
                  <c:v>Puurs-Sint-Amands</c:v>
                </c:pt>
                <c:pt idx="65">
                  <c:v>Laakdal</c:v>
                </c:pt>
                <c:pt idx="66">
                  <c:v>Haacht</c:v>
                </c:pt>
                <c:pt idx="67">
                  <c:v>Merchtem</c:v>
                </c:pt>
                <c:pt idx="68">
                  <c:v>Hoogstraten</c:v>
                </c:pt>
                <c:pt idx="69">
                  <c:v>Wuustwezel</c:v>
                </c:pt>
                <c:pt idx="70">
                  <c:v>Stabroek</c:v>
                </c:pt>
                <c:pt idx="71">
                  <c:v>Balen</c:v>
                </c:pt>
                <c:pt idx="72">
                  <c:v>Nazareth-De Pinte</c:v>
                </c:pt>
                <c:pt idx="73">
                  <c:v>Westerlo</c:v>
                </c:pt>
                <c:pt idx="74">
                  <c:v>Bornem</c:v>
                </c:pt>
                <c:pt idx="75">
                  <c:v>Wingene</c:v>
                </c:pt>
                <c:pt idx="76">
                  <c:v>Rotselaar</c:v>
                </c:pt>
                <c:pt idx="77">
                  <c:v>Edegem</c:v>
                </c:pt>
                <c:pt idx="78">
                  <c:v>Oostkamp</c:v>
                </c:pt>
                <c:pt idx="79">
                  <c:v>Zedelgem</c:v>
                </c:pt>
                <c:pt idx="80">
                  <c:v>Maaseik</c:v>
                </c:pt>
                <c:pt idx="81">
                  <c:v>Lille</c:v>
                </c:pt>
                <c:pt idx="82">
                  <c:v>Zoersel</c:v>
                </c:pt>
                <c:pt idx="83">
                  <c:v>Herent</c:v>
                </c:pt>
                <c:pt idx="84">
                  <c:v>Kontich</c:v>
                </c:pt>
                <c:pt idx="85">
                  <c:v>Kasterlee</c:v>
                </c:pt>
                <c:pt idx="86">
                  <c:v>Ranst</c:v>
                </c:pt>
                <c:pt idx="87">
                  <c:v>Beernem</c:v>
                </c:pt>
                <c:pt idx="88">
                  <c:v>Beerse</c:v>
                </c:pt>
                <c:pt idx="89">
                  <c:v>Lanaken</c:v>
                </c:pt>
                <c:pt idx="90">
                  <c:v>Lubbeek</c:v>
                </c:pt>
                <c:pt idx="91">
                  <c:v>Lummen</c:v>
                </c:pt>
                <c:pt idx="92">
                  <c:v>Bredene</c:v>
                </c:pt>
                <c:pt idx="93">
                  <c:v>Malle</c:v>
                </c:pt>
                <c:pt idx="94">
                  <c:v>Zonhoven</c:v>
                </c:pt>
                <c:pt idx="95">
                  <c:v>Peer</c:v>
                </c:pt>
                <c:pt idx="96">
                  <c:v>Oudsbergen</c:v>
                </c:pt>
                <c:pt idx="97">
                  <c:v>Diepenbeek</c:v>
                </c:pt>
                <c:pt idx="98">
                  <c:v>Bree</c:v>
                </c:pt>
                <c:pt idx="99">
                  <c:v>Koksijde</c:v>
                </c:pt>
                <c:pt idx="100">
                  <c:v>Blankenberge</c:v>
                </c:pt>
                <c:pt idx="101">
                  <c:v>Middelkerke</c:v>
                </c:pt>
              </c:strCache>
            </c:strRef>
          </c:cat>
          <c:val>
            <c:numRef>
              <c:f>'0_OpenDataTabel'!$BG$375:$BG$476</c:f>
              <c:numCache>
                <c:formatCode>0%</c:formatCode>
                <c:ptCount val="102"/>
                <c:pt idx="0">
                  <c:v>0.15980533097524002</c:v>
                </c:pt>
                <c:pt idx="1">
                  <c:v>0.22978582677165355</c:v>
                </c:pt>
                <c:pt idx="2">
                  <c:v>0.1676838504004354</c:v>
                </c:pt>
                <c:pt idx="3">
                  <c:v>0.24381565816928244</c:v>
                </c:pt>
                <c:pt idx="4">
                  <c:v>0.12685830081056743</c:v>
                </c:pt>
                <c:pt idx="5">
                  <c:v>0.23126350130495887</c:v>
                </c:pt>
                <c:pt idx="6">
                  <c:v>0.14005398253506218</c:v>
                </c:pt>
                <c:pt idx="7">
                  <c:v>0.29540866035182684</c:v>
                </c:pt>
                <c:pt idx="8">
                  <c:v>0.29227846780085587</c:v>
                </c:pt>
                <c:pt idx="9">
                  <c:v>0.34915555758183642</c:v>
                </c:pt>
                <c:pt idx="10">
                  <c:v>0.22407055118110236</c:v>
                </c:pt>
                <c:pt idx="11">
                  <c:v>0.32001272646928852</c:v>
                </c:pt>
                <c:pt idx="12">
                  <c:v>0.32763754296485192</c:v>
                </c:pt>
                <c:pt idx="13">
                  <c:v>0.33637975848188617</c:v>
                </c:pt>
                <c:pt idx="14">
                  <c:v>0.29966148023549199</c:v>
                </c:pt>
                <c:pt idx="15">
                  <c:v>0.33380979498861046</c:v>
                </c:pt>
                <c:pt idx="16">
                  <c:v>0.27050393528640138</c:v>
                </c:pt>
                <c:pt idx="17">
                  <c:v>0.26953043478260869</c:v>
                </c:pt>
                <c:pt idx="18">
                  <c:v>0.35802589134125629</c:v>
                </c:pt>
                <c:pt idx="19">
                  <c:v>0.24440281614829337</c:v>
                </c:pt>
                <c:pt idx="20">
                  <c:v>0.32880307819156246</c:v>
                </c:pt>
                <c:pt idx="21">
                  <c:v>0.31298591449603624</c:v>
                </c:pt>
                <c:pt idx="22">
                  <c:v>0.28331720490604256</c:v>
                </c:pt>
                <c:pt idx="23">
                  <c:v>0.26034431554524357</c:v>
                </c:pt>
                <c:pt idx="24">
                  <c:v>0.15757615367128894</c:v>
                </c:pt>
                <c:pt idx="25">
                  <c:v>0.31343146876022243</c:v>
                </c:pt>
                <c:pt idx="26">
                  <c:v>0.34516149207058305</c:v>
                </c:pt>
                <c:pt idx="27">
                  <c:v>0.36036927494615933</c:v>
                </c:pt>
                <c:pt idx="28">
                  <c:v>0.34799186398247628</c:v>
                </c:pt>
                <c:pt idx="29">
                  <c:v>0.39471935679611647</c:v>
                </c:pt>
                <c:pt idx="30">
                  <c:v>0.36777581539254867</c:v>
                </c:pt>
                <c:pt idx="31">
                  <c:v>0.3377117171111777</c:v>
                </c:pt>
                <c:pt idx="32">
                  <c:v>0.33782413504130249</c:v>
                </c:pt>
                <c:pt idx="33">
                  <c:v>0.32259099745775388</c:v>
                </c:pt>
                <c:pt idx="34">
                  <c:v>0.39425259371973997</c:v>
                </c:pt>
                <c:pt idx="35">
                  <c:v>0.32319114106884927</c:v>
                </c:pt>
                <c:pt idx="36">
                  <c:v>0.17449870252418023</c:v>
                </c:pt>
                <c:pt idx="37">
                  <c:v>0.34964221122675315</c:v>
                </c:pt>
                <c:pt idx="38">
                  <c:v>0.3387607807535179</c:v>
                </c:pt>
                <c:pt idx="39">
                  <c:v>0.30391719112288834</c:v>
                </c:pt>
                <c:pt idx="40">
                  <c:v>0.34622950511785144</c:v>
                </c:pt>
                <c:pt idx="41">
                  <c:v>0.36724080863098357</c:v>
                </c:pt>
                <c:pt idx="42">
                  <c:v>0.29320750551876379</c:v>
                </c:pt>
                <c:pt idx="43">
                  <c:v>0.3182797082797082</c:v>
                </c:pt>
                <c:pt idx="44">
                  <c:v>0.27445042605717923</c:v>
                </c:pt>
                <c:pt idx="45">
                  <c:v>0.27822074534161489</c:v>
                </c:pt>
                <c:pt idx="46">
                  <c:v>0.3709515520975375</c:v>
                </c:pt>
                <c:pt idx="47">
                  <c:v>0.31855496252555071</c:v>
                </c:pt>
                <c:pt idx="48">
                  <c:v>0.34455787302314916</c:v>
                </c:pt>
                <c:pt idx="49">
                  <c:v>0.3536201225411158</c:v>
                </c:pt>
                <c:pt idx="50">
                  <c:v>0.3709135690148167</c:v>
                </c:pt>
                <c:pt idx="51">
                  <c:v>0.32551592079495179</c:v>
                </c:pt>
                <c:pt idx="52">
                  <c:v>0.38365589088175273</c:v>
                </c:pt>
                <c:pt idx="53">
                  <c:v>0.41098394329524085</c:v>
                </c:pt>
                <c:pt idx="54">
                  <c:v>0.28614756646216771</c:v>
                </c:pt>
                <c:pt idx="55">
                  <c:v>0.2731538297418391</c:v>
                </c:pt>
                <c:pt idx="56">
                  <c:v>0.38011340996168586</c:v>
                </c:pt>
                <c:pt idx="57">
                  <c:v>0.37484412470023981</c:v>
                </c:pt>
                <c:pt idx="58">
                  <c:v>0.32841879853814532</c:v>
                </c:pt>
                <c:pt idx="59">
                  <c:v>0.37061370916079434</c:v>
                </c:pt>
                <c:pt idx="60">
                  <c:v>0.38965378369600523</c:v>
                </c:pt>
                <c:pt idx="61">
                  <c:v>0.40950588434510193</c:v>
                </c:pt>
                <c:pt idx="62">
                  <c:v>0.35308608149845572</c:v>
                </c:pt>
                <c:pt idx="63">
                  <c:v>0.3576983182021134</c:v>
                </c:pt>
                <c:pt idx="64">
                  <c:v>0.361427027027027</c:v>
                </c:pt>
                <c:pt idx="65">
                  <c:v>0.41064788732394364</c:v>
                </c:pt>
                <c:pt idx="66">
                  <c:v>0.40888525547445254</c:v>
                </c:pt>
                <c:pt idx="67">
                  <c:v>0.29596120271580989</c:v>
                </c:pt>
                <c:pt idx="68">
                  <c:v>0.32817010309278355</c:v>
                </c:pt>
                <c:pt idx="69">
                  <c:v>0.36777057926829271</c:v>
                </c:pt>
                <c:pt idx="70">
                  <c:v>0.29418181818181821</c:v>
                </c:pt>
                <c:pt idx="71">
                  <c:v>0.43576595947103036</c:v>
                </c:pt>
                <c:pt idx="72">
                  <c:v>0.41343787375415286</c:v>
                </c:pt>
                <c:pt idx="73">
                  <c:v>0.38122557633753806</c:v>
                </c:pt>
                <c:pt idx="74">
                  <c:v>0.3233772204806688</c:v>
                </c:pt>
                <c:pt idx="75">
                  <c:v>0.45315420510037979</c:v>
                </c:pt>
                <c:pt idx="76">
                  <c:v>0.42450276679841897</c:v>
                </c:pt>
                <c:pt idx="77">
                  <c:v>0.1951377267341172</c:v>
                </c:pt>
                <c:pt idx="78">
                  <c:v>0.40631310724106329</c:v>
                </c:pt>
                <c:pt idx="79">
                  <c:v>0.42998775548648388</c:v>
                </c:pt>
                <c:pt idx="80">
                  <c:v>0.35979182960312833</c:v>
                </c:pt>
                <c:pt idx="81">
                  <c:v>0.41200492004920047</c:v>
                </c:pt>
                <c:pt idx="82">
                  <c:v>0.37246925695974359</c:v>
                </c:pt>
                <c:pt idx="83">
                  <c:v>0.35438894353728106</c:v>
                </c:pt>
                <c:pt idx="84">
                  <c:v>0.32516152189519021</c:v>
                </c:pt>
                <c:pt idx="85">
                  <c:v>0.39634270750313111</c:v>
                </c:pt>
                <c:pt idx="86">
                  <c:v>0.37212265992879295</c:v>
                </c:pt>
                <c:pt idx="87">
                  <c:v>0.42033516785910846</c:v>
                </c:pt>
                <c:pt idx="88">
                  <c:v>0.41827373179306881</c:v>
                </c:pt>
                <c:pt idx="89">
                  <c:v>0.30869080514530728</c:v>
                </c:pt>
                <c:pt idx="90">
                  <c:v>0.41930942653956726</c:v>
                </c:pt>
                <c:pt idx="91">
                  <c:v>0.43024849354375894</c:v>
                </c:pt>
                <c:pt idx="92">
                  <c:v>0.25333966024485149</c:v>
                </c:pt>
                <c:pt idx="93">
                  <c:v>0.35200377675199329</c:v>
                </c:pt>
                <c:pt idx="94">
                  <c:v>0.42738154613466334</c:v>
                </c:pt>
                <c:pt idx="95">
                  <c:v>0.44465396995708156</c:v>
                </c:pt>
                <c:pt idx="96">
                  <c:v>0.46408093212144652</c:v>
                </c:pt>
                <c:pt idx="97">
                  <c:v>0.35005319248387401</c:v>
                </c:pt>
                <c:pt idx="98">
                  <c:v>0.39688837828032414</c:v>
                </c:pt>
                <c:pt idx="99">
                  <c:v>0.10213454622382061</c:v>
                </c:pt>
                <c:pt idx="100">
                  <c:v>9.4289978236086647E-2</c:v>
                </c:pt>
                <c:pt idx="101">
                  <c:v>0.10916743249914555</c:v>
                </c:pt>
              </c:numCache>
            </c:numRef>
          </c:val>
          <c:extLst>
            <c:ext xmlns:c16="http://schemas.microsoft.com/office/drawing/2014/chart" uri="{C3380CC4-5D6E-409C-BE32-E72D297353CC}">
              <c16:uniqueId val="{00000001-8872-4CC4-856D-35ABBECD6D07}"/>
            </c:ext>
          </c:extLst>
        </c:ser>
        <c:ser>
          <c:idx val="1"/>
          <c:order val="2"/>
          <c:tx>
            <c:strRef>
              <c:f>'0_OpenDataTabel'!$BH$374</c:f>
              <c:strCache>
                <c:ptCount val="1"/>
                <c:pt idx="0">
                  <c:v>Twijfelaars &amp; sympathisanten [%]</c:v>
                </c:pt>
              </c:strCache>
            </c:strRef>
          </c:tx>
          <c:spPr>
            <a:solidFill>
              <a:srgbClr val="FFC000"/>
            </a:solidFill>
            <a:ln>
              <a:noFill/>
            </a:ln>
            <a:effectLst/>
          </c:spPr>
          <c:invertIfNegative val="0"/>
          <c:cat>
            <c:strRef>
              <c:f>'0_OpenDataTabel'!$A$375:$A$476</c:f>
              <c:strCache>
                <c:ptCount val="102"/>
                <c:pt idx="0">
                  <c:v>Sint-Genesius-Rode</c:v>
                </c:pt>
                <c:pt idx="1">
                  <c:v>Beersel</c:v>
                </c:pt>
                <c:pt idx="2">
                  <c:v>Ronse</c:v>
                </c:pt>
                <c:pt idx="3">
                  <c:v>Overijse</c:v>
                </c:pt>
                <c:pt idx="4">
                  <c:v>Machelen</c:v>
                </c:pt>
                <c:pt idx="5">
                  <c:v>Tervuren</c:v>
                </c:pt>
                <c:pt idx="6">
                  <c:v>Wemmel</c:v>
                </c:pt>
                <c:pt idx="7">
                  <c:v>Landen</c:v>
                </c:pt>
                <c:pt idx="8">
                  <c:v>Zele</c:v>
                </c:pt>
                <c:pt idx="9">
                  <c:v>Pajottegem</c:v>
                </c:pt>
                <c:pt idx="10">
                  <c:v>Willebroek</c:v>
                </c:pt>
                <c:pt idx="11">
                  <c:v>Scherpenheuvel-Zichem</c:v>
                </c:pt>
                <c:pt idx="12">
                  <c:v>Lede</c:v>
                </c:pt>
                <c:pt idx="13">
                  <c:v>Wervik</c:v>
                </c:pt>
                <c:pt idx="14">
                  <c:v>Hamme</c:v>
                </c:pt>
                <c:pt idx="15">
                  <c:v>Ternat</c:v>
                </c:pt>
                <c:pt idx="16">
                  <c:v>Denderleeuw</c:v>
                </c:pt>
                <c:pt idx="17">
                  <c:v>Schilde</c:v>
                </c:pt>
                <c:pt idx="18">
                  <c:v>Brakel</c:v>
                </c:pt>
                <c:pt idx="19">
                  <c:v>Eeklo</c:v>
                </c:pt>
                <c:pt idx="20">
                  <c:v>Berlare</c:v>
                </c:pt>
                <c:pt idx="21">
                  <c:v>Izegem</c:v>
                </c:pt>
                <c:pt idx="22">
                  <c:v>Meise</c:v>
                </c:pt>
                <c:pt idx="23">
                  <c:v>Wetteren</c:v>
                </c:pt>
                <c:pt idx="24">
                  <c:v>Boom</c:v>
                </c:pt>
                <c:pt idx="25">
                  <c:v>Lebbeke</c:v>
                </c:pt>
                <c:pt idx="26">
                  <c:v>Haaltert</c:v>
                </c:pt>
                <c:pt idx="27">
                  <c:v>Tremelo</c:v>
                </c:pt>
                <c:pt idx="28">
                  <c:v>Poperinge</c:v>
                </c:pt>
                <c:pt idx="29">
                  <c:v>Zemst</c:v>
                </c:pt>
                <c:pt idx="30">
                  <c:v>Riemst</c:v>
                </c:pt>
                <c:pt idx="31">
                  <c:v>Bonheiden</c:v>
                </c:pt>
                <c:pt idx="32">
                  <c:v>Diksmuide</c:v>
                </c:pt>
                <c:pt idx="33">
                  <c:v>Rumst</c:v>
                </c:pt>
                <c:pt idx="34">
                  <c:v>Kruisem</c:v>
                </c:pt>
                <c:pt idx="35">
                  <c:v>Essen</c:v>
                </c:pt>
                <c:pt idx="36">
                  <c:v>Mortsel</c:v>
                </c:pt>
                <c:pt idx="37">
                  <c:v>Maldegem</c:v>
                </c:pt>
                <c:pt idx="38">
                  <c:v>Destelbergen</c:v>
                </c:pt>
                <c:pt idx="39">
                  <c:v>Kortenberg</c:v>
                </c:pt>
                <c:pt idx="40">
                  <c:v>Nijlen</c:v>
                </c:pt>
                <c:pt idx="41">
                  <c:v>Erpe-Mere</c:v>
                </c:pt>
                <c:pt idx="42">
                  <c:v>Leopoldsburg</c:v>
                </c:pt>
                <c:pt idx="43">
                  <c:v>Harelbeke</c:v>
                </c:pt>
                <c:pt idx="44">
                  <c:v>Kapellen</c:v>
                </c:pt>
                <c:pt idx="45">
                  <c:v>Duffel</c:v>
                </c:pt>
                <c:pt idx="46">
                  <c:v>Lievegem</c:v>
                </c:pt>
                <c:pt idx="47">
                  <c:v>Putte</c:v>
                </c:pt>
                <c:pt idx="48">
                  <c:v>Londerzeel</c:v>
                </c:pt>
                <c:pt idx="49">
                  <c:v>Sint-Katelijne-Waver</c:v>
                </c:pt>
                <c:pt idx="50">
                  <c:v>Zulte</c:v>
                </c:pt>
                <c:pt idx="51">
                  <c:v>Zottegem</c:v>
                </c:pt>
                <c:pt idx="52">
                  <c:v>Sint-Gillis-Waas</c:v>
                </c:pt>
                <c:pt idx="53">
                  <c:v>Anzegem</c:v>
                </c:pt>
                <c:pt idx="54">
                  <c:v>Diest</c:v>
                </c:pt>
                <c:pt idx="55">
                  <c:v>Herentals</c:v>
                </c:pt>
                <c:pt idx="56">
                  <c:v>Stekene</c:v>
                </c:pt>
                <c:pt idx="57">
                  <c:v>Herzele</c:v>
                </c:pt>
                <c:pt idx="58">
                  <c:v>Kalmthout</c:v>
                </c:pt>
                <c:pt idx="59">
                  <c:v>Aalter</c:v>
                </c:pt>
                <c:pt idx="60">
                  <c:v>Dilsen-Stokkem</c:v>
                </c:pt>
                <c:pt idx="61">
                  <c:v>Zwevegem</c:v>
                </c:pt>
                <c:pt idx="62">
                  <c:v>Torhout</c:v>
                </c:pt>
                <c:pt idx="63">
                  <c:v>Ravels</c:v>
                </c:pt>
                <c:pt idx="64">
                  <c:v>Puurs-Sint-Amands</c:v>
                </c:pt>
                <c:pt idx="65">
                  <c:v>Laakdal</c:v>
                </c:pt>
                <c:pt idx="66">
                  <c:v>Haacht</c:v>
                </c:pt>
                <c:pt idx="67">
                  <c:v>Merchtem</c:v>
                </c:pt>
                <c:pt idx="68">
                  <c:v>Hoogstraten</c:v>
                </c:pt>
                <c:pt idx="69">
                  <c:v>Wuustwezel</c:v>
                </c:pt>
                <c:pt idx="70">
                  <c:v>Stabroek</c:v>
                </c:pt>
                <c:pt idx="71">
                  <c:v>Balen</c:v>
                </c:pt>
                <c:pt idx="72">
                  <c:v>Nazareth-De Pinte</c:v>
                </c:pt>
                <c:pt idx="73">
                  <c:v>Westerlo</c:v>
                </c:pt>
                <c:pt idx="74">
                  <c:v>Bornem</c:v>
                </c:pt>
                <c:pt idx="75">
                  <c:v>Wingene</c:v>
                </c:pt>
                <c:pt idx="76">
                  <c:v>Rotselaar</c:v>
                </c:pt>
                <c:pt idx="77">
                  <c:v>Edegem</c:v>
                </c:pt>
                <c:pt idx="78">
                  <c:v>Oostkamp</c:v>
                </c:pt>
                <c:pt idx="79">
                  <c:v>Zedelgem</c:v>
                </c:pt>
                <c:pt idx="80">
                  <c:v>Maaseik</c:v>
                </c:pt>
                <c:pt idx="81">
                  <c:v>Lille</c:v>
                </c:pt>
                <c:pt idx="82">
                  <c:v>Zoersel</c:v>
                </c:pt>
                <c:pt idx="83">
                  <c:v>Herent</c:v>
                </c:pt>
                <c:pt idx="84">
                  <c:v>Kontich</c:v>
                </c:pt>
                <c:pt idx="85">
                  <c:v>Kasterlee</c:v>
                </c:pt>
                <c:pt idx="86">
                  <c:v>Ranst</c:v>
                </c:pt>
                <c:pt idx="87">
                  <c:v>Beernem</c:v>
                </c:pt>
                <c:pt idx="88">
                  <c:v>Beerse</c:v>
                </c:pt>
                <c:pt idx="89">
                  <c:v>Lanaken</c:v>
                </c:pt>
                <c:pt idx="90">
                  <c:v>Lubbeek</c:v>
                </c:pt>
                <c:pt idx="91">
                  <c:v>Lummen</c:v>
                </c:pt>
                <c:pt idx="92">
                  <c:v>Bredene</c:v>
                </c:pt>
                <c:pt idx="93">
                  <c:v>Malle</c:v>
                </c:pt>
                <c:pt idx="94">
                  <c:v>Zonhoven</c:v>
                </c:pt>
                <c:pt idx="95">
                  <c:v>Peer</c:v>
                </c:pt>
                <c:pt idx="96">
                  <c:v>Oudsbergen</c:v>
                </c:pt>
                <c:pt idx="97">
                  <c:v>Diepenbeek</c:v>
                </c:pt>
                <c:pt idx="98">
                  <c:v>Bree</c:v>
                </c:pt>
                <c:pt idx="99">
                  <c:v>Koksijde</c:v>
                </c:pt>
                <c:pt idx="100">
                  <c:v>Blankenberge</c:v>
                </c:pt>
                <c:pt idx="101">
                  <c:v>Middelkerke</c:v>
                </c:pt>
              </c:strCache>
            </c:strRef>
          </c:cat>
          <c:val>
            <c:numRef>
              <c:f>'0_OpenDataTabel'!$BH$375:$BH$476</c:f>
              <c:numCache>
                <c:formatCode>0%</c:formatCode>
                <c:ptCount val="102"/>
                <c:pt idx="0">
                  <c:v>0.49849530850691248</c:v>
                </c:pt>
                <c:pt idx="1">
                  <c:v>0.45915880850482371</c:v>
                </c:pt>
                <c:pt idx="2">
                  <c:v>0.45142537493746615</c:v>
                </c:pt>
                <c:pt idx="3">
                  <c:v>0.43564267266023216</c:v>
                </c:pt>
                <c:pt idx="4">
                  <c:v>0.4245934503747012</c:v>
                </c:pt>
                <c:pt idx="5">
                  <c:v>0.39782192914851555</c:v>
                </c:pt>
                <c:pt idx="6">
                  <c:v>0.38665943810722936</c:v>
                </c:pt>
                <c:pt idx="7">
                  <c:v>0.37184385023282568</c:v>
                </c:pt>
                <c:pt idx="8">
                  <c:v>0.35834141357026184</c:v>
                </c:pt>
                <c:pt idx="9">
                  <c:v>0.35804206789226389</c:v>
                </c:pt>
                <c:pt idx="10">
                  <c:v>0.35374516525234817</c:v>
                </c:pt>
                <c:pt idx="11">
                  <c:v>0.35259480914165187</c:v>
                </c:pt>
                <c:pt idx="12">
                  <c:v>0.3488305054848338</c:v>
                </c:pt>
                <c:pt idx="13">
                  <c:v>0.34769344136724389</c:v>
                </c:pt>
                <c:pt idx="14">
                  <c:v>0.34763930231804918</c:v>
                </c:pt>
                <c:pt idx="15">
                  <c:v>0.34575634817525686</c:v>
                </c:pt>
                <c:pt idx="16">
                  <c:v>0.34213323810921809</c:v>
                </c:pt>
                <c:pt idx="17">
                  <c:v>0.33906459598055022</c:v>
                </c:pt>
                <c:pt idx="18">
                  <c:v>0.33663769086779727</c:v>
                </c:pt>
                <c:pt idx="19">
                  <c:v>0.33487216788239588</c:v>
                </c:pt>
                <c:pt idx="20">
                  <c:v>0.33336072002921702</c:v>
                </c:pt>
                <c:pt idx="21">
                  <c:v>0.33300657434547998</c:v>
                </c:pt>
                <c:pt idx="22">
                  <c:v>0.33021968948274794</c:v>
                </c:pt>
                <c:pt idx="23">
                  <c:v>0.32675726179102726</c:v>
                </c:pt>
                <c:pt idx="24">
                  <c:v>0.3251961053811403</c:v>
                </c:pt>
                <c:pt idx="25">
                  <c:v>0.32270707231810497</c:v>
                </c:pt>
                <c:pt idx="26">
                  <c:v>0.32011356442181571</c:v>
                </c:pt>
                <c:pt idx="27">
                  <c:v>0.31866282012631697</c:v>
                </c:pt>
                <c:pt idx="28">
                  <c:v>0.31826793028170886</c:v>
                </c:pt>
                <c:pt idx="29">
                  <c:v>0.31256855011085122</c:v>
                </c:pt>
                <c:pt idx="30">
                  <c:v>0.31129290203481524</c:v>
                </c:pt>
                <c:pt idx="31">
                  <c:v>0.30976845240444406</c:v>
                </c:pt>
                <c:pt idx="32">
                  <c:v>0.30958090510655489</c:v>
                </c:pt>
                <c:pt idx="33">
                  <c:v>0.30916359725329967</c:v>
                </c:pt>
                <c:pt idx="34">
                  <c:v>0.30631022682228493</c:v>
                </c:pt>
                <c:pt idx="35">
                  <c:v>0.30558451350078464</c:v>
                </c:pt>
                <c:pt idx="36">
                  <c:v>0.30536581790966477</c:v>
                </c:pt>
                <c:pt idx="37">
                  <c:v>0.30234002534960364</c:v>
                </c:pt>
                <c:pt idx="38">
                  <c:v>0.3008530338305348</c:v>
                </c:pt>
                <c:pt idx="39">
                  <c:v>0.29985940302957104</c:v>
                </c:pt>
                <c:pt idx="40">
                  <c:v>0.29854077666748013</c:v>
                </c:pt>
                <c:pt idx="41">
                  <c:v>0.29609487524051864</c:v>
                </c:pt>
                <c:pt idx="42">
                  <c:v>0.29274031219623381</c:v>
                </c:pt>
                <c:pt idx="43">
                  <c:v>0.2910727638252768</c:v>
                </c:pt>
                <c:pt idx="44">
                  <c:v>0.29074954217321664</c:v>
                </c:pt>
                <c:pt idx="45">
                  <c:v>0.28765504697080141</c:v>
                </c:pt>
                <c:pt idx="46">
                  <c:v>0.28748253319526279</c:v>
                </c:pt>
                <c:pt idx="47">
                  <c:v>0.28569494940297269</c:v>
                </c:pt>
                <c:pt idx="48">
                  <c:v>0.28562891974461613</c:v>
                </c:pt>
                <c:pt idx="49">
                  <c:v>0.285344405753303</c:v>
                </c:pt>
                <c:pt idx="50">
                  <c:v>0.28446128237452112</c:v>
                </c:pt>
                <c:pt idx="51">
                  <c:v>0.28431839122008457</c:v>
                </c:pt>
                <c:pt idx="52">
                  <c:v>0.28424510828596283</c:v>
                </c:pt>
                <c:pt idx="53">
                  <c:v>0.27844470474412619</c:v>
                </c:pt>
                <c:pt idx="54">
                  <c:v>0.27441665391452497</c:v>
                </c:pt>
                <c:pt idx="55">
                  <c:v>0.27394723506763907</c:v>
                </c:pt>
                <c:pt idx="56">
                  <c:v>0.27242863562473835</c:v>
                </c:pt>
                <c:pt idx="57">
                  <c:v>0.27090197650330222</c:v>
                </c:pt>
                <c:pt idx="58">
                  <c:v>0.26711235668080247</c:v>
                </c:pt>
                <c:pt idx="59">
                  <c:v>0.26680028060919553</c:v>
                </c:pt>
                <c:pt idx="60">
                  <c:v>0.26654155494533183</c:v>
                </c:pt>
                <c:pt idx="61">
                  <c:v>0.26525646551008791</c:v>
                </c:pt>
                <c:pt idx="62">
                  <c:v>0.26406776583389718</c:v>
                </c:pt>
                <c:pt idx="63">
                  <c:v>0.26309286235871071</c:v>
                </c:pt>
                <c:pt idx="64">
                  <c:v>0.26210573637567425</c:v>
                </c:pt>
                <c:pt idx="65">
                  <c:v>0.26080222330445474</c:v>
                </c:pt>
                <c:pt idx="66">
                  <c:v>0.25986959421704886</c:v>
                </c:pt>
                <c:pt idx="67">
                  <c:v>0.25571756821679897</c:v>
                </c:pt>
                <c:pt idx="68">
                  <c:v>0.25363125627909372</c:v>
                </c:pt>
                <c:pt idx="69">
                  <c:v>0.25173154486295629</c:v>
                </c:pt>
                <c:pt idx="70">
                  <c:v>0.25042326131868631</c:v>
                </c:pt>
                <c:pt idx="71">
                  <c:v>0.24949392776565893</c:v>
                </c:pt>
                <c:pt idx="72">
                  <c:v>0.248747629629786</c:v>
                </c:pt>
                <c:pt idx="73">
                  <c:v>0.24848062050173023</c:v>
                </c:pt>
                <c:pt idx="74">
                  <c:v>0.24710474010732369</c:v>
                </c:pt>
                <c:pt idx="75">
                  <c:v>0.24304182994735804</c:v>
                </c:pt>
                <c:pt idx="76">
                  <c:v>0.24296136208697414</c:v>
                </c:pt>
                <c:pt idx="77">
                  <c:v>0.24115484211663227</c:v>
                </c:pt>
                <c:pt idx="78">
                  <c:v>0.23846617385537963</c:v>
                </c:pt>
                <c:pt idx="79">
                  <c:v>0.23830543038360796</c:v>
                </c:pt>
                <c:pt idx="80">
                  <c:v>0.23667169736388305</c:v>
                </c:pt>
                <c:pt idx="81">
                  <c:v>0.23584423799214629</c:v>
                </c:pt>
                <c:pt idx="82">
                  <c:v>0.23136014607731864</c:v>
                </c:pt>
                <c:pt idx="83">
                  <c:v>0.23115304518184926</c:v>
                </c:pt>
                <c:pt idx="84">
                  <c:v>0.22990670242584152</c:v>
                </c:pt>
                <c:pt idx="85">
                  <c:v>0.22981603675119819</c:v>
                </c:pt>
                <c:pt idx="86">
                  <c:v>0.22930090626177721</c:v>
                </c:pt>
                <c:pt idx="87">
                  <c:v>0.2291432780423753</c:v>
                </c:pt>
                <c:pt idx="88">
                  <c:v>0.22650188131774177</c:v>
                </c:pt>
                <c:pt idx="89">
                  <c:v>0.22590209725417412</c:v>
                </c:pt>
                <c:pt idx="90">
                  <c:v>0.22518108395020053</c:v>
                </c:pt>
                <c:pt idx="91">
                  <c:v>0.21660773113535658</c:v>
                </c:pt>
                <c:pt idx="92">
                  <c:v>0.21096597874641704</c:v>
                </c:pt>
                <c:pt idx="93">
                  <c:v>0.20564967675516307</c:v>
                </c:pt>
                <c:pt idx="94">
                  <c:v>0.20345154114796882</c:v>
                </c:pt>
                <c:pt idx="95">
                  <c:v>0.19978930211625964</c:v>
                </c:pt>
                <c:pt idx="96">
                  <c:v>0.1989796102667554</c:v>
                </c:pt>
                <c:pt idx="97">
                  <c:v>0.18062566141009545</c:v>
                </c:pt>
                <c:pt idx="98">
                  <c:v>0.1529193519023295</c:v>
                </c:pt>
                <c:pt idx="99">
                  <c:v>0.14855594576850173</c:v>
                </c:pt>
                <c:pt idx="100">
                  <c:v>0.11952507405522342</c:v>
                </c:pt>
                <c:pt idx="101">
                  <c:v>0.10595664377866759</c:v>
                </c:pt>
              </c:numCache>
            </c:numRef>
          </c:val>
          <c:extLst>
            <c:ext xmlns:c16="http://schemas.microsoft.com/office/drawing/2014/chart" uri="{C3380CC4-5D6E-409C-BE32-E72D297353CC}">
              <c16:uniqueId val="{00000002-8872-4CC4-856D-35ABBECD6D07}"/>
            </c:ext>
          </c:extLst>
        </c:ser>
        <c:ser>
          <c:idx val="3"/>
          <c:order val="3"/>
          <c:tx>
            <c:strRef>
              <c:f>'0_OpenDataTabel'!$BI$374</c:f>
              <c:strCache>
                <c:ptCount val="1"/>
                <c:pt idx="0">
                  <c:v>Achterblijvers &amp; afwijzers [%]</c:v>
                </c:pt>
              </c:strCache>
            </c:strRef>
          </c:tx>
          <c:spPr>
            <a:solidFill>
              <a:srgbClr val="C00000"/>
            </a:solidFill>
            <a:ln>
              <a:noFill/>
            </a:ln>
            <a:effectLst/>
          </c:spPr>
          <c:invertIfNegative val="0"/>
          <c:cat>
            <c:strRef>
              <c:f>'0_OpenDataTabel'!$A$375:$A$476</c:f>
              <c:strCache>
                <c:ptCount val="102"/>
                <c:pt idx="0">
                  <c:v>Sint-Genesius-Rode</c:v>
                </c:pt>
                <c:pt idx="1">
                  <c:v>Beersel</c:v>
                </c:pt>
                <c:pt idx="2">
                  <c:v>Ronse</c:v>
                </c:pt>
                <c:pt idx="3">
                  <c:v>Overijse</c:v>
                </c:pt>
                <c:pt idx="4">
                  <c:v>Machelen</c:v>
                </c:pt>
                <c:pt idx="5">
                  <c:v>Tervuren</c:v>
                </c:pt>
                <c:pt idx="6">
                  <c:v>Wemmel</c:v>
                </c:pt>
                <c:pt idx="7">
                  <c:v>Landen</c:v>
                </c:pt>
                <c:pt idx="8">
                  <c:v>Zele</c:v>
                </c:pt>
                <c:pt idx="9">
                  <c:v>Pajottegem</c:v>
                </c:pt>
                <c:pt idx="10">
                  <c:v>Willebroek</c:v>
                </c:pt>
                <c:pt idx="11">
                  <c:v>Scherpenheuvel-Zichem</c:v>
                </c:pt>
                <c:pt idx="12">
                  <c:v>Lede</c:v>
                </c:pt>
                <c:pt idx="13">
                  <c:v>Wervik</c:v>
                </c:pt>
                <c:pt idx="14">
                  <c:v>Hamme</c:v>
                </c:pt>
                <c:pt idx="15">
                  <c:v>Ternat</c:v>
                </c:pt>
                <c:pt idx="16">
                  <c:v>Denderleeuw</c:v>
                </c:pt>
                <c:pt idx="17">
                  <c:v>Schilde</c:v>
                </c:pt>
                <c:pt idx="18">
                  <c:v>Brakel</c:v>
                </c:pt>
                <c:pt idx="19">
                  <c:v>Eeklo</c:v>
                </c:pt>
                <c:pt idx="20">
                  <c:v>Berlare</c:v>
                </c:pt>
                <c:pt idx="21">
                  <c:v>Izegem</c:v>
                </c:pt>
                <c:pt idx="22">
                  <c:v>Meise</c:v>
                </c:pt>
                <c:pt idx="23">
                  <c:v>Wetteren</c:v>
                </c:pt>
                <c:pt idx="24">
                  <c:v>Boom</c:v>
                </c:pt>
                <c:pt idx="25">
                  <c:v>Lebbeke</c:v>
                </c:pt>
                <c:pt idx="26">
                  <c:v>Haaltert</c:v>
                </c:pt>
                <c:pt idx="27">
                  <c:v>Tremelo</c:v>
                </c:pt>
                <c:pt idx="28">
                  <c:v>Poperinge</c:v>
                </c:pt>
                <c:pt idx="29">
                  <c:v>Zemst</c:v>
                </c:pt>
                <c:pt idx="30">
                  <c:v>Riemst</c:v>
                </c:pt>
                <c:pt idx="31">
                  <c:v>Bonheiden</c:v>
                </c:pt>
                <c:pt idx="32">
                  <c:v>Diksmuide</c:v>
                </c:pt>
                <c:pt idx="33">
                  <c:v>Rumst</c:v>
                </c:pt>
                <c:pt idx="34">
                  <c:v>Kruisem</c:v>
                </c:pt>
                <c:pt idx="35">
                  <c:v>Essen</c:v>
                </c:pt>
                <c:pt idx="36">
                  <c:v>Mortsel</c:v>
                </c:pt>
                <c:pt idx="37">
                  <c:v>Maldegem</c:v>
                </c:pt>
                <c:pt idx="38">
                  <c:v>Destelbergen</c:v>
                </c:pt>
                <c:pt idx="39">
                  <c:v>Kortenberg</c:v>
                </c:pt>
                <c:pt idx="40">
                  <c:v>Nijlen</c:v>
                </c:pt>
                <c:pt idx="41">
                  <c:v>Erpe-Mere</c:v>
                </c:pt>
                <c:pt idx="42">
                  <c:v>Leopoldsburg</c:v>
                </c:pt>
                <c:pt idx="43">
                  <c:v>Harelbeke</c:v>
                </c:pt>
                <c:pt idx="44">
                  <c:v>Kapellen</c:v>
                </c:pt>
                <c:pt idx="45">
                  <c:v>Duffel</c:v>
                </c:pt>
                <c:pt idx="46">
                  <c:v>Lievegem</c:v>
                </c:pt>
                <c:pt idx="47">
                  <c:v>Putte</c:v>
                </c:pt>
                <c:pt idx="48">
                  <c:v>Londerzeel</c:v>
                </c:pt>
                <c:pt idx="49">
                  <c:v>Sint-Katelijne-Waver</c:v>
                </c:pt>
                <c:pt idx="50">
                  <c:v>Zulte</c:v>
                </c:pt>
                <c:pt idx="51">
                  <c:v>Zottegem</c:v>
                </c:pt>
                <c:pt idx="52">
                  <c:v>Sint-Gillis-Waas</c:v>
                </c:pt>
                <c:pt idx="53">
                  <c:v>Anzegem</c:v>
                </c:pt>
                <c:pt idx="54">
                  <c:v>Diest</c:v>
                </c:pt>
                <c:pt idx="55">
                  <c:v>Herentals</c:v>
                </c:pt>
                <c:pt idx="56">
                  <c:v>Stekene</c:v>
                </c:pt>
                <c:pt idx="57">
                  <c:v>Herzele</c:v>
                </c:pt>
                <c:pt idx="58">
                  <c:v>Kalmthout</c:v>
                </c:pt>
                <c:pt idx="59">
                  <c:v>Aalter</c:v>
                </c:pt>
                <c:pt idx="60">
                  <c:v>Dilsen-Stokkem</c:v>
                </c:pt>
                <c:pt idx="61">
                  <c:v>Zwevegem</c:v>
                </c:pt>
                <c:pt idx="62">
                  <c:v>Torhout</c:v>
                </c:pt>
                <c:pt idx="63">
                  <c:v>Ravels</c:v>
                </c:pt>
                <c:pt idx="64">
                  <c:v>Puurs-Sint-Amands</c:v>
                </c:pt>
                <c:pt idx="65">
                  <c:v>Laakdal</c:v>
                </c:pt>
                <c:pt idx="66">
                  <c:v>Haacht</c:v>
                </c:pt>
                <c:pt idx="67">
                  <c:v>Merchtem</c:v>
                </c:pt>
                <c:pt idx="68">
                  <c:v>Hoogstraten</c:v>
                </c:pt>
                <c:pt idx="69">
                  <c:v>Wuustwezel</c:v>
                </c:pt>
                <c:pt idx="70">
                  <c:v>Stabroek</c:v>
                </c:pt>
                <c:pt idx="71">
                  <c:v>Balen</c:v>
                </c:pt>
                <c:pt idx="72">
                  <c:v>Nazareth-De Pinte</c:v>
                </c:pt>
                <c:pt idx="73">
                  <c:v>Westerlo</c:v>
                </c:pt>
                <c:pt idx="74">
                  <c:v>Bornem</c:v>
                </c:pt>
                <c:pt idx="75">
                  <c:v>Wingene</c:v>
                </c:pt>
                <c:pt idx="76">
                  <c:v>Rotselaar</c:v>
                </c:pt>
                <c:pt idx="77">
                  <c:v>Edegem</c:v>
                </c:pt>
                <c:pt idx="78">
                  <c:v>Oostkamp</c:v>
                </c:pt>
                <c:pt idx="79">
                  <c:v>Zedelgem</c:v>
                </c:pt>
                <c:pt idx="80">
                  <c:v>Maaseik</c:v>
                </c:pt>
                <c:pt idx="81">
                  <c:v>Lille</c:v>
                </c:pt>
                <c:pt idx="82">
                  <c:v>Zoersel</c:v>
                </c:pt>
                <c:pt idx="83">
                  <c:v>Herent</c:v>
                </c:pt>
                <c:pt idx="84">
                  <c:v>Kontich</c:v>
                </c:pt>
                <c:pt idx="85">
                  <c:v>Kasterlee</c:v>
                </c:pt>
                <c:pt idx="86">
                  <c:v>Ranst</c:v>
                </c:pt>
                <c:pt idx="87">
                  <c:v>Beernem</c:v>
                </c:pt>
                <c:pt idx="88">
                  <c:v>Beerse</c:v>
                </c:pt>
                <c:pt idx="89">
                  <c:v>Lanaken</c:v>
                </c:pt>
                <c:pt idx="90">
                  <c:v>Lubbeek</c:v>
                </c:pt>
                <c:pt idx="91">
                  <c:v>Lummen</c:v>
                </c:pt>
                <c:pt idx="92">
                  <c:v>Bredene</c:v>
                </c:pt>
                <c:pt idx="93">
                  <c:v>Malle</c:v>
                </c:pt>
                <c:pt idx="94">
                  <c:v>Zonhoven</c:v>
                </c:pt>
                <c:pt idx="95">
                  <c:v>Peer</c:v>
                </c:pt>
                <c:pt idx="96">
                  <c:v>Oudsbergen</c:v>
                </c:pt>
                <c:pt idx="97">
                  <c:v>Diepenbeek</c:v>
                </c:pt>
                <c:pt idx="98">
                  <c:v>Bree</c:v>
                </c:pt>
                <c:pt idx="99">
                  <c:v>Koksijde</c:v>
                </c:pt>
                <c:pt idx="100">
                  <c:v>Blankenberge</c:v>
                </c:pt>
                <c:pt idx="101">
                  <c:v>Middelkerke</c:v>
                </c:pt>
              </c:strCache>
            </c:strRef>
          </c:cat>
          <c:val>
            <c:numRef>
              <c:f>'0_OpenDataTabel'!$BI$375:$BI$476</c:f>
              <c:numCache>
                <c:formatCode>0%</c:formatCode>
                <c:ptCount val="102"/>
                <c:pt idx="0">
                  <c:v>0.32856141205902989</c:v>
                </c:pt>
                <c:pt idx="1">
                  <c:v>0.26955466995742733</c:v>
                </c:pt>
                <c:pt idx="2">
                  <c:v>0.32591837749236041</c:v>
                </c:pt>
                <c:pt idx="3">
                  <c:v>0.30666160022373767</c:v>
                </c:pt>
                <c:pt idx="4">
                  <c:v>0.41552513263340446</c:v>
                </c:pt>
                <c:pt idx="5">
                  <c:v>0.32423719552524483</c:v>
                </c:pt>
                <c:pt idx="6">
                  <c:v>0.46905265503910565</c:v>
                </c:pt>
                <c:pt idx="7">
                  <c:v>0.27672583853578059</c:v>
                </c:pt>
                <c:pt idx="8">
                  <c:v>0.28091127404063476</c:v>
                </c:pt>
                <c:pt idx="9">
                  <c:v>0.27912497870206454</c:v>
                </c:pt>
                <c:pt idx="10">
                  <c:v>0.31627877175552588</c:v>
                </c:pt>
                <c:pt idx="11">
                  <c:v>0.31873139501212633</c:v>
                </c:pt>
                <c:pt idx="12">
                  <c:v>0.29836286406833179</c:v>
                </c:pt>
                <c:pt idx="13">
                  <c:v>0.20977383867875954</c:v>
                </c:pt>
                <c:pt idx="14">
                  <c:v>0.24479341425049581</c:v>
                </c:pt>
                <c:pt idx="15">
                  <c:v>0.27658419852178184</c:v>
                </c:pt>
                <c:pt idx="16">
                  <c:v>0.33685998445309068</c:v>
                </c:pt>
                <c:pt idx="17">
                  <c:v>0.38214466432436228</c:v>
                </c:pt>
                <c:pt idx="18">
                  <c:v>0.28736810992450607</c:v>
                </c:pt>
                <c:pt idx="19">
                  <c:v>0.35317310437497873</c:v>
                </c:pt>
                <c:pt idx="20">
                  <c:v>0.28575429989657658</c:v>
                </c:pt>
                <c:pt idx="21">
                  <c:v>0.31564397774965031</c:v>
                </c:pt>
                <c:pt idx="22">
                  <c:v>0.35776950822176429</c:v>
                </c:pt>
                <c:pt idx="23">
                  <c:v>0.36169966009605697</c:v>
                </c:pt>
                <c:pt idx="24">
                  <c:v>0.44652985506441556</c:v>
                </c:pt>
                <c:pt idx="25">
                  <c:v>0.33474794894457088</c:v>
                </c:pt>
                <c:pt idx="26">
                  <c:v>0.32132311192395141</c:v>
                </c:pt>
                <c:pt idx="27">
                  <c:v>0.30460035288157972</c:v>
                </c:pt>
                <c:pt idx="28">
                  <c:v>0.28179486308430762</c:v>
                </c:pt>
                <c:pt idx="29">
                  <c:v>0.26540626785031385</c:v>
                </c:pt>
                <c:pt idx="30">
                  <c:v>0.31203609113264646</c:v>
                </c:pt>
                <c:pt idx="31">
                  <c:v>0.33483927909091105</c:v>
                </c:pt>
                <c:pt idx="32">
                  <c:v>0.30063757927031581</c:v>
                </c:pt>
                <c:pt idx="33">
                  <c:v>0.33444848589310378</c:v>
                </c:pt>
                <c:pt idx="34">
                  <c:v>0.28131572420828643</c:v>
                </c:pt>
                <c:pt idx="35">
                  <c:v>0.3410125014245885</c:v>
                </c:pt>
                <c:pt idx="36">
                  <c:v>0.49355688398543623</c:v>
                </c:pt>
                <c:pt idx="37">
                  <c:v>0.32916432544377633</c:v>
                </c:pt>
                <c:pt idx="38">
                  <c:v>0.35164810098562499</c:v>
                </c:pt>
                <c:pt idx="39">
                  <c:v>0.36740591661269467</c:v>
                </c:pt>
                <c:pt idx="40">
                  <c:v>0.33485221797990461</c:v>
                </c:pt>
                <c:pt idx="41">
                  <c:v>0.30838318069328247</c:v>
                </c:pt>
                <c:pt idx="42">
                  <c:v>0.3692528055806783</c:v>
                </c:pt>
                <c:pt idx="43">
                  <c:v>0.34159847884596595</c:v>
                </c:pt>
                <c:pt idx="44">
                  <c:v>0.42811053587090225</c:v>
                </c:pt>
                <c:pt idx="45">
                  <c:v>0.34667079153851543</c:v>
                </c:pt>
                <c:pt idx="46">
                  <c:v>0.2950430944617517</c:v>
                </c:pt>
                <c:pt idx="47">
                  <c:v>0.3630451141900321</c:v>
                </c:pt>
                <c:pt idx="48">
                  <c:v>0.34907059893519143</c:v>
                </c:pt>
                <c:pt idx="49">
                  <c:v>0.33717220179264989</c:v>
                </c:pt>
                <c:pt idx="50">
                  <c:v>0.31525161078898301</c:v>
                </c:pt>
                <c:pt idx="51">
                  <c:v>0.3601374004677374</c:v>
                </c:pt>
                <c:pt idx="52">
                  <c:v>0.2906426588711632</c:v>
                </c:pt>
                <c:pt idx="53">
                  <c:v>0.27744535745752286</c:v>
                </c:pt>
                <c:pt idx="54">
                  <c:v>0.38135807001185534</c:v>
                </c:pt>
                <c:pt idx="55">
                  <c:v>0.38057122023425988</c:v>
                </c:pt>
                <c:pt idx="56">
                  <c:v>0.31582139174253038</c:v>
                </c:pt>
                <c:pt idx="57">
                  <c:v>0.33232858190711229</c:v>
                </c:pt>
                <c:pt idx="58">
                  <c:v>0.39556066753116648</c:v>
                </c:pt>
                <c:pt idx="59">
                  <c:v>0.33304654122865768</c:v>
                </c:pt>
                <c:pt idx="60">
                  <c:v>0.26986290537728375</c:v>
                </c:pt>
                <c:pt idx="61">
                  <c:v>0.23007212648042949</c:v>
                </c:pt>
                <c:pt idx="62">
                  <c:v>0.35395305712116909</c:v>
                </c:pt>
                <c:pt idx="63">
                  <c:v>0.33753595145286841</c:v>
                </c:pt>
                <c:pt idx="64">
                  <c:v>0.31667513680519893</c:v>
                </c:pt>
                <c:pt idx="65">
                  <c:v>0.26432970588536309</c:v>
                </c:pt>
                <c:pt idx="66">
                  <c:v>0.29489478534499491</c:v>
                </c:pt>
                <c:pt idx="67">
                  <c:v>0.43437845506157158</c:v>
                </c:pt>
                <c:pt idx="68">
                  <c:v>0.38221723775769617</c:v>
                </c:pt>
                <c:pt idx="69">
                  <c:v>0.33378620339488346</c:v>
                </c:pt>
                <c:pt idx="70">
                  <c:v>0.43310753047017003</c:v>
                </c:pt>
                <c:pt idx="71">
                  <c:v>0.28372498575351146</c:v>
                </c:pt>
                <c:pt idx="72">
                  <c:v>0.31807078517799753</c:v>
                </c:pt>
                <c:pt idx="73">
                  <c:v>0.3183581789763037</c:v>
                </c:pt>
                <c:pt idx="74">
                  <c:v>0.35504288029734993</c:v>
                </c:pt>
                <c:pt idx="75">
                  <c:v>0.26701611904884381</c:v>
                </c:pt>
                <c:pt idx="76">
                  <c:v>0.32278620049537099</c:v>
                </c:pt>
                <c:pt idx="77">
                  <c:v>0.53043790239161681</c:v>
                </c:pt>
                <c:pt idx="78">
                  <c:v>0.31195765749200804</c:v>
                </c:pt>
                <c:pt idx="79">
                  <c:v>0.28272876006567155</c:v>
                </c:pt>
                <c:pt idx="80">
                  <c:v>0.32565977780044014</c:v>
                </c:pt>
                <c:pt idx="81">
                  <c:v>0.3271405918561523</c:v>
                </c:pt>
                <c:pt idx="82">
                  <c:v>0.38285195085839147</c:v>
                </c:pt>
                <c:pt idx="83">
                  <c:v>0.36222507797376763</c:v>
                </c:pt>
                <c:pt idx="84">
                  <c:v>0.42698489843560861</c:v>
                </c:pt>
                <c:pt idx="85">
                  <c:v>0.32989271879929705</c:v>
                </c:pt>
                <c:pt idx="86">
                  <c:v>0.39088147572972387</c:v>
                </c:pt>
                <c:pt idx="87">
                  <c:v>0.31873839504513157</c:v>
                </c:pt>
                <c:pt idx="88">
                  <c:v>0.30876532109310711</c:v>
                </c:pt>
                <c:pt idx="89">
                  <c:v>0.43983936693512238</c:v>
                </c:pt>
                <c:pt idx="90">
                  <c:v>0.35414771011849372</c:v>
                </c:pt>
                <c:pt idx="91">
                  <c:v>0.32487978679864632</c:v>
                </c:pt>
                <c:pt idx="92">
                  <c:v>0.4992513506642311</c:v>
                </c:pt>
                <c:pt idx="93">
                  <c:v>0.39716540227686931</c:v>
                </c:pt>
                <c:pt idx="94">
                  <c:v>0.35108711221861477</c:v>
                </c:pt>
                <c:pt idx="95">
                  <c:v>0.31666187814125107</c:v>
                </c:pt>
                <c:pt idx="96">
                  <c:v>0.3176008383892106</c:v>
                </c:pt>
                <c:pt idx="97">
                  <c:v>0.4486611479757136</c:v>
                </c:pt>
                <c:pt idx="98">
                  <c:v>0.40327003012693635</c:v>
                </c:pt>
                <c:pt idx="99">
                  <c:v>0.73464199513834538</c:v>
                </c:pt>
                <c:pt idx="100">
                  <c:v>0.75659638930885575</c:v>
                </c:pt>
                <c:pt idx="101">
                  <c:v>0.77720494054518463</c:v>
                </c:pt>
              </c:numCache>
            </c:numRef>
          </c:val>
          <c:extLst>
            <c:ext xmlns:c16="http://schemas.microsoft.com/office/drawing/2014/chart" uri="{C3380CC4-5D6E-409C-BE32-E72D297353CC}">
              <c16:uniqueId val="{00000003-8872-4CC4-856D-35ABBECD6D07}"/>
            </c:ext>
          </c:extLst>
        </c:ser>
        <c:dLbls>
          <c:showLegendKey val="0"/>
          <c:showVal val="0"/>
          <c:showCatName val="0"/>
          <c:showSerName val="0"/>
          <c:showPercent val="0"/>
          <c:showBubbleSize val="0"/>
        </c:dLbls>
        <c:gapWidth val="0"/>
        <c:overlap val="100"/>
        <c:axId val="1164160784"/>
        <c:axId val="1164161264"/>
      </c:barChart>
      <c:catAx>
        <c:axId val="116416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l-BE"/>
          </a:p>
        </c:txPr>
        <c:crossAx val="1164161264"/>
        <c:crosses val="autoZero"/>
        <c:auto val="1"/>
        <c:lblAlgn val="ctr"/>
        <c:lblOffset val="100"/>
        <c:noMultiLvlLbl val="0"/>
      </c:catAx>
      <c:valAx>
        <c:axId val="116416126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r>
                  <a:rPr lang="nl-BE" sz="2000"/>
                  <a:t>% van het totaal</a:t>
                </a:r>
                <a:r>
                  <a:rPr lang="nl-BE" sz="2000" baseline="0"/>
                  <a:t> aantal woongelegenheden</a:t>
                </a:r>
                <a:endParaRPr lang="nl-BE" sz="2000"/>
              </a:p>
            </c:rich>
          </c:tx>
          <c:overlay val="0"/>
          <c:spPr>
            <a:noFill/>
            <a:ln>
              <a:noFill/>
            </a:ln>
            <a:effectLst/>
          </c:spPr>
          <c:txPr>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crossAx val="1164160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sz="3000" b="1" i="0" u="none" strike="noStrike" kern="1200" spc="0" baseline="0">
                <a:solidFill>
                  <a:sysClr val="windowText" lastClr="000000">
                    <a:lumMod val="65000"/>
                    <a:lumOff val="35000"/>
                  </a:sysClr>
                </a:solidFill>
              </a:rPr>
              <a:t>Steden en gemeenten met aantal inwoners &lt; 15.000 - Verdeling doelgroepen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barChart>
        <c:barDir val="col"/>
        <c:grouping val="stacked"/>
        <c:varyColors val="0"/>
        <c:ser>
          <c:idx val="2"/>
          <c:order val="0"/>
          <c:tx>
            <c:strRef>
              <c:f>'0_OpenDataTabel'!$BJ$479</c:f>
              <c:strCache>
                <c:ptCount val="1"/>
                <c:pt idx="0">
                  <c:v>ASTER-Woonmaatschap [%]</c:v>
                </c:pt>
              </c:strCache>
            </c:strRef>
          </c:tx>
          <c:spPr>
            <a:solidFill>
              <a:schemeClr val="accent3"/>
            </a:solidFill>
            <a:ln>
              <a:noFill/>
            </a:ln>
            <a:effectLst/>
          </c:spPr>
          <c:invertIfNegative val="0"/>
          <c:cat>
            <c:strRef>
              <c:f>'0_OpenDataTabel'!$A$480:$A$605</c:f>
              <c:strCache>
                <c:ptCount val="126"/>
                <c:pt idx="0">
                  <c:v>Mesen</c:v>
                </c:pt>
                <c:pt idx="1">
                  <c:v>Linkebeek</c:v>
                </c:pt>
                <c:pt idx="2">
                  <c:v>Spiere-Helkijn</c:v>
                </c:pt>
                <c:pt idx="3">
                  <c:v>Kraainem</c:v>
                </c:pt>
                <c:pt idx="4">
                  <c:v>Drogenbos</c:v>
                </c:pt>
                <c:pt idx="5">
                  <c:v>Wezembeek-Oppem</c:v>
                </c:pt>
                <c:pt idx="6">
                  <c:v>Voeren</c:v>
                </c:pt>
                <c:pt idx="7">
                  <c:v>Hoeilaart</c:v>
                </c:pt>
                <c:pt idx="8">
                  <c:v>Alveringem</c:v>
                </c:pt>
                <c:pt idx="9">
                  <c:v>Sint-Martens-Latem</c:v>
                </c:pt>
                <c:pt idx="10">
                  <c:v>Bever</c:v>
                </c:pt>
                <c:pt idx="11">
                  <c:v>Gingelom</c:v>
                </c:pt>
                <c:pt idx="12">
                  <c:v>Zelzate</c:v>
                </c:pt>
                <c:pt idx="13">
                  <c:v>Linter</c:v>
                </c:pt>
                <c:pt idx="14">
                  <c:v>Steenokkerzeel</c:v>
                </c:pt>
                <c:pt idx="15">
                  <c:v>Baarle-Hertog</c:v>
                </c:pt>
                <c:pt idx="16">
                  <c:v>Heuvelland</c:v>
                </c:pt>
                <c:pt idx="17">
                  <c:v>Geetbets</c:v>
                </c:pt>
                <c:pt idx="18">
                  <c:v>Niel</c:v>
                </c:pt>
                <c:pt idx="19">
                  <c:v>Kluisbergen</c:v>
                </c:pt>
                <c:pt idx="20">
                  <c:v>Maarkedal</c:v>
                </c:pt>
                <c:pt idx="21">
                  <c:v>Huldenberg</c:v>
                </c:pt>
                <c:pt idx="22">
                  <c:v>Hemiksem</c:v>
                </c:pt>
                <c:pt idx="23">
                  <c:v>Affligem</c:v>
                </c:pt>
                <c:pt idx="24">
                  <c:v>Houthulst</c:v>
                </c:pt>
                <c:pt idx="25">
                  <c:v>Sint-Laureins</c:v>
                </c:pt>
                <c:pt idx="26">
                  <c:v>Hoegaarden</c:v>
                </c:pt>
                <c:pt idx="27">
                  <c:v>Liedekerke</c:v>
                </c:pt>
                <c:pt idx="28">
                  <c:v>Zoutleeuw</c:v>
                </c:pt>
                <c:pt idx="29">
                  <c:v>Vleteren</c:v>
                </c:pt>
                <c:pt idx="30">
                  <c:v>Roosdaal</c:v>
                </c:pt>
                <c:pt idx="31">
                  <c:v>Bekkevoort</c:v>
                </c:pt>
                <c:pt idx="32">
                  <c:v>Zuienkerke</c:v>
                </c:pt>
                <c:pt idx="33">
                  <c:v>Wortegem-Petegem</c:v>
                </c:pt>
                <c:pt idx="34">
                  <c:v>Lo-Reninge</c:v>
                </c:pt>
                <c:pt idx="35">
                  <c:v>Kortemark</c:v>
                </c:pt>
                <c:pt idx="36">
                  <c:v>Keerbergen</c:v>
                </c:pt>
                <c:pt idx="37">
                  <c:v>Wichelen</c:v>
                </c:pt>
                <c:pt idx="38">
                  <c:v>Koekelare</c:v>
                </c:pt>
                <c:pt idx="39">
                  <c:v>Ichtegem</c:v>
                </c:pt>
                <c:pt idx="40">
                  <c:v>Damme</c:v>
                </c:pt>
                <c:pt idx="41">
                  <c:v>Kortenaken</c:v>
                </c:pt>
                <c:pt idx="42">
                  <c:v>Assenede</c:v>
                </c:pt>
                <c:pt idx="43">
                  <c:v>Heers</c:v>
                </c:pt>
                <c:pt idx="44">
                  <c:v>Waasmunster</c:v>
                </c:pt>
                <c:pt idx="45">
                  <c:v>Herenthout</c:v>
                </c:pt>
                <c:pt idx="46">
                  <c:v>Avelgem</c:v>
                </c:pt>
                <c:pt idx="47">
                  <c:v>Laarne</c:v>
                </c:pt>
                <c:pt idx="48">
                  <c:v>Kapelle-op-den-Bos</c:v>
                </c:pt>
                <c:pt idx="49">
                  <c:v>Kampenhout</c:v>
                </c:pt>
                <c:pt idx="50">
                  <c:v>Dentergem</c:v>
                </c:pt>
                <c:pt idx="51">
                  <c:v>Pepingen</c:v>
                </c:pt>
                <c:pt idx="52">
                  <c:v>Staden</c:v>
                </c:pt>
                <c:pt idx="53">
                  <c:v>Lierde</c:v>
                </c:pt>
                <c:pt idx="54">
                  <c:v>Grobbendonk</c:v>
                </c:pt>
                <c:pt idx="55">
                  <c:v>Moorslede</c:v>
                </c:pt>
                <c:pt idx="56">
                  <c:v>Herselt</c:v>
                </c:pt>
                <c:pt idx="57">
                  <c:v>Wielsbeke</c:v>
                </c:pt>
                <c:pt idx="58">
                  <c:v>Langemark-Poelkapelle</c:v>
                </c:pt>
                <c:pt idx="59">
                  <c:v>Bertem</c:v>
                </c:pt>
                <c:pt idx="60">
                  <c:v>Hulshout</c:v>
                </c:pt>
                <c:pt idx="61">
                  <c:v>Berlaar</c:v>
                </c:pt>
                <c:pt idx="62">
                  <c:v>Zwalm</c:v>
                </c:pt>
                <c:pt idx="63">
                  <c:v>Ledegem</c:v>
                </c:pt>
                <c:pt idx="64">
                  <c:v>Ardooie</c:v>
                </c:pt>
                <c:pt idx="65">
                  <c:v>Oosterzele</c:v>
                </c:pt>
                <c:pt idx="66">
                  <c:v>Lennik</c:v>
                </c:pt>
                <c:pt idx="67">
                  <c:v>Gistel</c:v>
                </c:pt>
                <c:pt idx="68">
                  <c:v>Ingelmunster</c:v>
                </c:pt>
                <c:pt idx="69">
                  <c:v>Sint-Lievens-Houtem</c:v>
                </c:pt>
                <c:pt idx="70">
                  <c:v>Halen</c:v>
                </c:pt>
                <c:pt idx="71">
                  <c:v>Tielt-Winge</c:v>
                </c:pt>
                <c:pt idx="72">
                  <c:v>Glabbeek</c:v>
                </c:pt>
                <c:pt idx="73">
                  <c:v>Boortmeerbeek</c:v>
                </c:pt>
                <c:pt idx="74">
                  <c:v>Buggenhout</c:v>
                </c:pt>
                <c:pt idx="75">
                  <c:v>Boutersem</c:v>
                </c:pt>
                <c:pt idx="76">
                  <c:v>Veurne</c:v>
                </c:pt>
                <c:pt idx="77">
                  <c:v>Olen</c:v>
                </c:pt>
                <c:pt idx="78">
                  <c:v>Rijkevorsel</c:v>
                </c:pt>
                <c:pt idx="79">
                  <c:v>Kaprijke</c:v>
                </c:pt>
                <c:pt idx="80">
                  <c:v>Nieuwerkerken</c:v>
                </c:pt>
                <c:pt idx="81">
                  <c:v>Deerlijk</c:v>
                </c:pt>
                <c:pt idx="82">
                  <c:v>Zonnebeke</c:v>
                </c:pt>
                <c:pt idx="83">
                  <c:v>Vorselaar</c:v>
                </c:pt>
                <c:pt idx="84">
                  <c:v>Kuurne</c:v>
                </c:pt>
                <c:pt idx="85">
                  <c:v>Begijnendijk</c:v>
                </c:pt>
                <c:pt idx="86">
                  <c:v>Schelle</c:v>
                </c:pt>
                <c:pt idx="87">
                  <c:v>Oudenburg</c:v>
                </c:pt>
                <c:pt idx="88">
                  <c:v>Lendelede</c:v>
                </c:pt>
                <c:pt idx="89">
                  <c:v>Oud-Heverlee</c:v>
                </c:pt>
                <c:pt idx="90">
                  <c:v>Arendonk</c:v>
                </c:pt>
                <c:pt idx="91">
                  <c:v>Hooglede</c:v>
                </c:pt>
                <c:pt idx="92">
                  <c:v>Wellen</c:v>
                </c:pt>
                <c:pt idx="93">
                  <c:v>Opwijk</c:v>
                </c:pt>
                <c:pt idx="94">
                  <c:v>Meerhout</c:v>
                </c:pt>
                <c:pt idx="95">
                  <c:v>Pittem</c:v>
                </c:pt>
                <c:pt idx="96">
                  <c:v>Hove</c:v>
                </c:pt>
                <c:pt idx="97">
                  <c:v>Holsbeek</c:v>
                </c:pt>
                <c:pt idx="98">
                  <c:v>Dessel</c:v>
                </c:pt>
                <c:pt idx="99">
                  <c:v>Gavere</c:v>
                </c:pt>
                <c:pt idx="100">
                  <c:v>Zandhoven</c:v>
                </c:pt>
                <c:pt idx="101">
                  <c:v>Wijnegem</c:v>
                </c:pt>
                <c:pt idx="102">
                  <c:v>Merksplas</c:v>
                </c:pt>
                <c:pt idx="103">
                  <c:v>Horebeke</c:v>
                </c:pt>
                <c:pt idx="104">
                  <c:v>Hechtel-Eksel</c:v>
                </c:pt>
                <c:pt idx="105">
                  <c:v>Oostrozebeke</c:v>
                </c:pt>
                <c:pt idx="106">
                  <c:v>Lichtervelde</c:v>
                </c:pt>
                <c:pt idx="107">
                  <c:v>Herk-de-Stad</c:v>
                </c:pt>
                <c:pt idx="108">
                  <c:v>Alken</c:v>
                </c:pt>
                <c:pt idx="109">
                  <c:v>Hamont-Achel</c:v>
                </c:pt>
                <c:pt idx="110">
                  <c:v>Oud-Turnhout</c:v>
                </c:pt>
                <c:pt idx="111">
                  <c:v>Jabbeke</c:v>
                </c:pt>
                <c:pt idx="112">
                  <c:v>Kinrooi</c:v>
                </c:pt>
                <c:pt idx="113">
                  <c:v>Wommelgem</c:v>
                </c:pt>
                <c:pt idx="114">
                  <c:v>Vosselaar</c:v>
                </c:pt>
                <c:pt idx="115">
                  <c:v>Retie</c:v>
                </c:pt>
                <c:pt idx="116">
                  <c:v>Aartselaar</c:v>
                </c:pt>
                <c:pt idx="117">
                  <c:v>Zutendaal</c:v>
                </c:pt>
                <c:pt idx="118">
                  <c:v>Bierbeek</c:v>
                </c:pt>
                <c:pt idx="119">
                  <c:v>As</c:v>
                </c:pt>
                <c:pt idx="120">
                  <c:v>De Haan</c:v>
                </c:pt>
                <c:pt idx="121">
                  <c:v>Lint</c:v>
                </c:pt>
                <c:pt idx="122">
                  <c:v>Bocholt</c:v>
                </c:pt>
                <c:pt idx="123">
                  <c:v>Boechout</c:v>
                </c:pt>
                <c:pt idx="124">
                  <c:v>De Panne</c:v>
                </c:pt>
                <c:pt idx="125">
                  <c:v>Nieuwpoort</c:v>
                </c:pt>
              </c:strCache>
            </c:strRef>
          </c:cat>
          <c:val>
            <c:numRef>
              <c:f>'0_OpenDataTabel'!$BJ$480:$BJ$605</c:f>
              <c:numCache>
                <c:formatCode>0%</c:formatCode>
                <c:ptCount val="126"/>
                <c:pt idx="0">
                  <c:v>0.14587332053742802</c:v>
                </c:pt>
                <c:pt idx="1">
                  <c:v>5.5223193741371374E-3</c:v>
                </c:pt>
                <c:pt idx="2">
                  <c:v>0.15564598168870802</c:v>
                </c:pt>
                <c:pt idx="3">
                  <c:v>2.1724818959842001E-2</c:v>
                </c:pt>
                <c:pt idx="4">
                  <c:v>4.5400238948626048E-2</c:v>
                </c:pt>
                <c:pt idx="5">
                  <c:v>6.1617458279845959E-2</c:v>
                </c:pt>
                <c:pt idx="6">
                  <c:v>1.0218300046446818E-2</c:v>
                </c:pt>
                <c:pt idx="7">
                  <c:v>4.1972290138549306E-2</c:v>
                </c:pt>
                <c:pt idx="8">
                  <c:v>2.7373823781009408E-2</c:v>
                </c:pt>
                <c:pt idx="9">
                  <c:v>1.3719512195121951E-2</c:v>
                </c:pt>
                <c:pt idx="10">
                  <c:v>1.4583333333333334E-2</c:v>
                </c:pt>
                <c:pt idx="11">
                  <c:v>3.8075636737844094E-2</c:v>
                </c:pt>
                <c:pt idx="12">
                  <c:v>0.14230291744258225</c:v>
                </c:pt>
                <c:pt idx="13">
                  <c:v>7.521058965102286E-3</c:v>
                </c:pt>
                <c:pt idx="14">
                  <c:v>3.6534047436878346E-2</c:v>
                </c:pt>
                <c:pt idx="15">
                  <c:v>7.6433121019108277E-2</c:v>
                </c:pt>
                <c:pt idx="16">
                  <c:v>3.8281250000000003E-2</c:v>
                </c:pt>
                <c:pt idx="17">
                  <c:v>1.355206847360913E-2</c:v>
                </c:pt>
                <c:pt idx="18">
                  <c:v>4.4236760124610593E-2</c:v>
                </c:pt>
                <c:pt idx="19">
                  <c:v>3.0058878215060428E-2</c:v>
                </c:pt>
                <c:pt idx="20">
                  <c:v>1.7167381974248927E-2</c:v>
                </c:pt>
                <c:pt idx="21">
                  <c:v>2.0403377110694183E-2</c:v>
                </c:pt>
                <c:pt idx="22">
                  <c:v>5.040322580645161E-2</c:v>
                </c:pt>
                <c:pt idx="23">
                  <c:v>1.3201901073754621E-2</c:v>
                </c:pt>
                <c:pt idx="24">
                  <c:v>2.7509133892112615E-2</c:v>
                </c:pt>
                <c:pt idx="25">
                  <c:v>8.6335218815123543E-3</c:v>
                </c:pt>
                <c:pt idx="26">
                  <c:v>3.1796502384737681E-3</c:v>
                </c:pt>
                <c:pt idx="27">
                  <c:v>1.4925373134328358E-2</c:v>
                </c:pt>
                <c:pt idx="28">
                  <c:v>2.4810126582278481E-2</c:v>
                </c:pt>
                <c:pt idx="29">
                  <c:v>4.7738693467336682E-2</c:v>
                </c:pt>
                <c:pt idx="30">
                  <c:v>2.5254502740798747E-2</c:v>
                </c:pt>
                <c:pt idx="31">
                  <c:v>1.471091344509066E-2</c:v>
                </c:pt>
                <c:pt idx="32">
                  <c:v>2.9619181946403384E-2</c:v>
                </c:pt>
                <c:pt idx="33">
                  <c:v>1.6960886119764623E-2</c:v>
                </c:pt>
                <c:pt idx="34">
                  <c:v>0.05</c:v>
                </c:pt>
                <c:pt idx="35">
                  <c:v>3.2169746748802193E-2</c:v>
                </c:pt>
                <c:pt idx="36">
                  <c:v>8.4830339321357289E-3</c:v>
                </c:pt>
                <c:pt idx="37">
                  <c:v>2.4115755627009645E-2</c:v>
                </c:pt>
                <c:pt idx="38">
                  <c:v>2.6290630975143402E-2</c:v>
                </c:pt>
                <c:pt idx="39">
                  <c:v>2.9296285110238598E-2</c:v>
                </c:pt>
                <c:pt idx="40">
                  <c:v>2.657050673752135E-2</c:v>
                </c:pt>
                <c:pt idx="41">
                  <c:v>5.434782608695652E-3</c:v>
                </c:pt>
                <c:pt idx="42">
                  <c:v>2.7604242336190615E-2</c:v>
                </c:pt>
                <c:pt idx="43">
                  <c:v>1.7800746482917025E-2</c:v>
                </c:pt>
                <c:pt idx="44">
                  <c:v>5.483609874544719E-2</c:v>
                </c:pt>
                <c:pt idx="45">
                  <c:v>7.3321554770318015E-2</c:v>
                </c:pt>
                <c:pt idx="46">
                  <c:v>7.2986748216106012E-2</c:v>
                </c:pt>
                <c:pt idx="47">
                  <c:v>2.8872752420470264E-2</c:v>
                </c:pt>
                <c:pt idx="48">
                  <c:v>4.732789855072464E-2</c:v>
                </c:pt>
                <c:pt idx="49">
                  <c:v>1.6278629566534166E-2</c:v>
                </c:pt>
                <c:pt idx="50">
                  <c:v>5.1934287228404874E-2</c:v>
                </c:pt>
                <c:pt idx="51">
                  <c:v>4.3980208905992305E-3</c:v>
                </c:pt>
                <c:pt idx="52">
                  <c:v>4.339514433186771E-2</c:v>
                </c:pt>
                <c:pt idx="53">
                  <c:v>3.1130876747141042E-2</c:v>
                </c:pt>
                <c:pt idx="54">
                  <c:v>2.3300229182582125E-2</c:v>
                </c:pt>
                <c:pt idx="55">
                  <c:v>4.5038167938931298E-2</c:v>
                </c:pt>
                <c:pt idx="56">
                  <c:v>3.787878787878788E-2</c:v>
                </c:pt>
                <c:pt idx="57">
                  <c:v>7.405734928877851E-2</c:v>
                </c:pt>
                <c:pt idx="58">
                  <c:v>5.2978314575898987E-2</c:v>
                </c:pt>
                <c:pt idx="59">
                  <c:v>4.425182481751825E-2</c:v>
                </c:pt>
                <c:pt idx="60">
                  <c:v>5.6937307297019527E-2</c:v>
                </c:pt>
                <c:pt idx="61">
                  <c:v>2.3094254600075102E-2</c:v>
                </c:pt>
                <c:pt idx="62">
                  <c:v>1.9994668088509731E-2</c:v>
                </c:pt>
                <c:pt idx="63">
                  <c:v>4.7311331640895453E-2</c:v>
                </c:pt>
                <c:pt idx="64">
                  <c:v>3.6021748980516535E-2</c:v>
                </c:pt>
                <c:pt idx="65">
                  <c:v>2.6450785508175697E-2</c:v>
                </c:pt>
                <c:pt idx="66">
                  <c:v>0</c:v>
                </c:pt>
                <c:pt idx="67">
                  <c:v>5.3410893707033315E-2</c:v>
                </c:pt>
                <c:pt idx="68">
                  <c:v>2.7412692452121669E-2</c:v>
                </c:pt>
                <c:pt idx="69">
                  <c:v>4.4962190884937662E-3</c:v>
                </c:pt>
                <c:pt idx="70">
                  <c:v>3.6430712474060413E-2</c:v>
                </c:pt>
                <c:pt idx="71">
                  <c:v>2.5213420686916815E-2</c:v>
                </c:pt>
                <c:pt idx="72">
                  <c:v>9.6436058700209645E-3</c:v>
                </c:pt>
                <c:pt idx="73">
                  <c:v>9.4038325053229233E-3</c:v>
                </c:pt>
                <c:pt idx="74">
                  <c:v>3.205410968975151E-2</c:v>
                </c:pt>
                <c:pt idx="75">
                  <c:v>1.5422748554117323E-2</c:v>
                </c:pt>
                <c:pt idx="76">
                  <c:v>8.6984228134459135E-2</c:v>
                </c:pt>
                <c:pt idx="77">
                  <c:v>7.6868953386103778E-2</c:v>
                </c:pt>
                <c:pt idx="78">
                  <c:v>5.320994794679005E-2</c:v>
                </c:pt>
                <c:pt idx="79">
                  <c:v>1.9356955380577429E-2</c:v>
                </c:pt>
                <c:pt idx="80">
                  <c:v>2.6046511627906978E-2</c:v>
                </c:pt>
                <c:pt idx="81">
                  <c:v>4.4332406119610569E-2</c:v>
                </c:pt>
                <c:pt idx="82">
                  <c:v>5.0822933622716587E-2</c:v>
                </c:pt>
                <c:pt idx="83">
                  <c:v>4.2245843554101936E-2</c:v>
                </c:pt>
                <c:pt idx="84">
                  <c:v>7.6814547734754657E-2</c:v>
                </c:pt>
                <c:pt idx="85">
                  <c:v>6.6973629133528674E-3</c:v>
                </c:pt>
                <c:pt idx="86">
                  <c:v>0.11342407259140645</c:v>
                </c:pt>
                <c:pt idx="87">
                  <c:v>3.7593984962406013E-2</c:v>
                </c:pt>
                <c:pt idx="88">
                  <c:v>2.8996282527881039E-2</c:v>
                </c:pt>
                <c:pt idx="89">
                  <c:v>8.2815734989648039E-3</c:v>
                </c:pt>
                <c:pt idx="90">
                  <c:v>4.6511627906976744E-2</c:v>
                </c:pt>
                <c:pt idx="91">
                  <c:v>3.0676220331392744E-2</c:v>
                </c:pt>
                <c:pt idx="92">
                  <c:v>2.4013722126929673E-2</c:v>
                </c:pt>
                <c:pt idx="93">
                  <c:v>1.3249114158065014E-2</c:v>
                </c:pt>
                <c:pt idx="94">
                  <c:v>3.298794671177839E-2</c:v>
                </c:pt>
                <c:pt idx="95">
                  <c:v>5.3669576462980928E-2</c:v>
                </c:pt>
                <c:pt idx="96">
                  <c:v>2.2484233616671238E-2</c:v>
                </c:pt>
                <c:pt idx="97">
                  <c:v>6.6164727355692444E-3</c:v>
                </c:pt>
                <c:pt idx="98">
                  <c:v>3.6477695167286245E-2</c:v>
                </c:pt>
                <c:pt idx="99">
                  <c:v>1.4248704663212436E-2</c:v>
                </c:pt>
                <c:pt idx="100">
                  <c:v>1.0011488593467914E-2</c:v>
                </c:pt>
                <c:pt idx="101">
                  <c:v>5.6710775047258983E-3</c:v>
                </c:pt>
                <c:pt idx="102">
                  <c:v>3.7108834117972861E-2</c:v>
                </c:pt>
                <c:pt idx="103">
                  <c:v>0</c:v>
                </c:pt>
                <c:pt idx="104">
                  <c:v>3.12336415983249E-2</c:v>
                </c:pt>
                <c:pt idx="105">
                  <c:v>4.9972840847365564E-2</c:v>
                </c:pt>
                <c:pt idx="106">
                  <c:v>3.1054405392392875E-2</c:v>
                </c:pt>
                <c:pt idx="107">
                  <c:v>2.6411185914034178E-2</c:v>
                </c:pt>
                <c:pt idx="108">
                  <c:v>2.5221155655938264E-2</c:v>
                </c:pt>
                <c:pt idx="109">
                  <c:v>4.3551862111418899E-2</c:v>
                </c:pt>
                <c:pt idx="110">
                  <c:v>1.9287147045209074E-2</c:v>
                </c:pt>
                <c:pt idx="111">
                  <c:v>1.521518620489784E-2</c:v>
                </c:pt>
                <c:pt idx="112">
                  <c:v>7.268399853533504E-2</c:v>
                </c:pt>
                <c:pt idx="113">
                  <c:v>1.2549424101770672E-2</c:v>
                </c:pt>
                <c:pt idx="114">
                  <c:v>2.4351924587588374E-2</c:v>
                </c:pt>
                <c:pt idx="115">
                  <c:v>2.594849616669943E-2</c:v>
                </c:pt>
                <c:pt idx="116">
                  <c:v>1.0516826923076924E-2</c:v>
                </c:pt>
                <c:pt idx="117">
                  <c:v>2.5379229871645273E-2</c:v>
                </c:pt>
                <c:pt idx="118">
                  <c:v>6.5300607971177666E-3</c:v>
                </c:pt>
                <c:pt idx="119">
                  <c:v>3.8608981380065716E-2</c:v>
                </c:pt>
                <c:pt idx="120">
                  <c:v>9.3644152221558086E-3</c:v>
                </c:pt>
                <c:pt idx="121">
                  <c:v>6.0188933873144397E-2</c:v>
                </c:pt>
                <c:pt idx="122">
                  <c:v>3.7903225806451613E-2</c:v>
                </c:pt>
                <c:pt idx="123">
                  <c:v>2.1981627296587928E-2</c:v>
                </c:pt>
                <c:pt idx="124">
                  <c:v>1.3624357013763381E-2</c:v>
                </c:pt>
                <c:pt idx="125">
                  <c:v>2.8926117873930336E-2</c:v>
                </c:pt>
              </c:numCache>
            </c:numRef>
          </c:val>
          <c:extLst>
            <c:ext xmlns:c16="http://schemas.microsoft.com/office/drawing/2014/chart" uri="{C3380CC4-5D6E-409C-BE32-E72D297353CC}">
              <c16:uniqueId val="{00000000-7A35-4B7F-B18F-F964FAF59CAB}"/>
            </c:ext>
          </c:extLst>
        </c:ser>
        <c:ser>
          <c:idx val="0"/>
          <c:order val="1"/>
          <c:tx>
            <c:strRef>
              <c:f>'0_OpenDataTabel'!$BG$479</c:f>
              <c:strCache>
                <c:ptCount val="1"/>
                <c:pt idx="0">
                  <c:v>Gebruikers &amp; Ambassadeur [%]</c:v>
                </c:pt>
              </c:strCache>
            </c:strRef>
          </c:tx>
          <c:spPr>
            <a:solidFill>
              <a:srgbClr val="002060"/>
            </a:solidFill>
            <a:ln>
              <a:noFill/>
            </a:ln>
            <a:effectLst/>
          </c:spPr>
          <c:invertIfNegative val="0"/>
          <c:cat>
            <c:strRef>
              <c:f>'0_OpenDataTabel'!$A$480:$A$605</c:f>
              <c:strCache>
                <c:ptCount val="126"/>
                <c:pt idx="0">
                  <c:v>Mesen</c:v>
                </c:pt>
                <c:pt idx="1">
                  <c:v>Linkebeek</c:v>
                </c:pt>
                <c:pt idx="2">
                  <c:v>Spiere-Helkijn</c:v>
                </c:pt>
                <c:pt idx="3">
                  <c:v>Kraainem</c:v>
                </c:pt>
                <c:pt idx="4">
                  <c:v>Drogenbos</c:v>
                </c:pt>
                <c:pt idx="5">
                  <c:v>Wezembeek-Oppem</c:v>
                </c:pt>
                <c:pt idx="6">
                  <c:v>Voeren</c:v>
                </c:pt>
                <c:pt idx="7">
                  <c:v>Hoeilaart</c:v>
                </c:pt>
                <c:pt idx="8">
                  <c:v>Alveringem</c:v>
                </c:pt>
                <c:pt idx="9">
                  <c:v>Sint-Martens-Latem</c:v>
                </c:pt>
                <c:pt idx="10">
                  <c:v>Bever</c:v>
                </c:pt>
                <c:pt idx="11">
                  <c:v>Gingelom</c:v>
                </c:pt>
                <c:pt idx="12">
                  <c:v>Zelzate</c:v>
                </c:pt>
                <c:pt idx="13">
                  <c:v>Linter</c:v>
                </c:pt>
                <c:pt idx="14">
                  <c:v>Steenokkerzeel</c:v>
                </c:pt>
                <c:pt idx="15">
                  <c:v>Baarle-Hertog</c:v>
                </c:pt>
                <c:pt idx="16">
                  <c:v>Heuvelland</c:v>
                </c:pt>
                <c:pt idx="17">
                  <c:v>Geetbets</c:v>
                </c:pt>
                <c:pt idx="18">
                  <c:v>Niel</c:v>
                </c:pt>
                <c:pt idx="19">
                  <c:v>Kluisbergen</c:v>
                </c:pt>
                <c:pt idx="20">
                  <c:v>Maarkedal</c:v>
                </c:pt>
                <c:pt idx="21">
                  <c:v>Huldenberg</c:v>
                </c:pt>
                <c:pt idx="22">
                  <c:v>Hemiksem</c:v>
                </c:pt>
                <c:pt idx="23">
                  <c:v>Affligem</c:v>
                </c:pt>
                <c:pt idx="24">
                  <c:v>Houthulst</c:v>
                </c:pt>
                <c:pt idx="25">
                  <c:v>Sint-Laureins</c:v>
                </c:pt>
                <c:pt idx="26">
                  <c:v>Hoegaarden</c:v>
                </c:pt>
                <c:pt idx="27">
                  <c:v>Liedekerke</c:v>
                </c:pt>
                <c:pt idx="28">
                  <c:v>Zoutleeuw</c:v>
                </c:pt>
                <c:pt idx="29">
                  <c:v>Vleteren</c:v>
                </c:pt>
                <c:pt idx="30">
                  <c:v>Roosdaal</c:v>
                </c:pt>
                <c:pt idx="31">
                  <c:v>Bekkevoort</c:v>
                </c:pt>
                <c:pt idx="32">
                  <c:v>Zuienkerke</c:v>
                </c:pt>
                <c:pt idx="33">
                  <c:v>Wortegem-Petegem</c:v>
                </c:pt>
                <c:pt idx="34">
                  <c:v>Lo-Reninge</c:v>
                </c:pt>
                <c:pt idx="35">
                  <c:v>Kortemark</c:v>
                </c:pt>
                <c:pt idx="36">
                  <c:v>Keerbergen</c:v>
                </c:pt>
                <c:pt idx="37">
                  <c:v>Wichelen</c:v>
                </c:pt>
                <c:pt idx="38">
                  <c:v>Koekelare</c:v>
                </c:pt>
                <c:pt idx="39">
                  <c:v>Ichtegem</c:v>
                </c:pt>
                <c:pt idx="40">
                  <c:v>Damme</c:v>
                </c:pt>
                <c:pt idx="41">
                  <c:v>Kortenaken</c:v>
                </c:pt>
                <c:pt idx="42">
                  <c:v>Assenede</c:v>
                </c:pt>
                <c:pt idx="43">
                  <c:v>Heers</c:v>
                </c:pt>
                <c:pt idx="44">
                  <c:v>Waasmunster</c:v>
                </c:pt>
                <c:pt idx="45">
                  <c:v>Herenthout</c:v>
                </c:pt>
                <c:pt idx="46">
                  <c:v>Avelgem</c:v>
                </c:pt>
                <c:pt idx="47">
                  <c:v>Laarne</c:v>
                </c:pt>
                <c:pt idx="48">
                  <c:v>Kapelle-op-den-Bos</c:v>
                </c:pt>
                <c:pt idx="49">
                  <c:v>Kampenhout</c:v>
                </c:pt>
                <c:pt idx="50">
                  <c:v>Dentergem</c:v>
                </c:pt>
                <c:pt idx="51">
                  <c:v>Pepingen</c:v>
                </c:pt>
                <c:pt idx="52">
                  <c:v>Staden</c:v>
                </c:pt>
                <c:pt idx="53">
                  <c:v>Lierde</c:v>
                </c:pt>
                <c:pt idx="54">
                  <c:v>Grobbendonk</c:v>
                </c:pt>
                <c:pt idx="55">
                  <c:v>Moorslede</c:v>
                </c:pt>
                <c:pt idx="56">
                  <c:v>Herselt</c:v>
                </c:pt>
                <c:pt idx="57">
                  <c:v>Wielsbeke</c:v>
                </c:pt>
                <c:pt idx="58">
                  <c:v>Langemark-Poelkapelle</c:v>
                </c:pt>
                <c:pt idx="59">
                  <c:v>Bertem</c:v>
                </c:pt>
                <c:pt idx="60">
                  <c:v>Hulshout</c:v>
                </c:pt>
                <c:pt idx="61">
                  <c:v>Berlaar</c:v>
                </c:pt>
                <c:pt idx="62">
                  <c:v>Zwalm</c:v>
                </c:pt>
                <c:pt idx="63">
                  <c:v>Ledegem</c:v>
                </c:pt>
                <c:pt idx="64">
                  <c:v>Ardooie</c:v>
                </c:pt>
                <c:pt idx="65">
                  <c:v>Oosterzele</c:v>
                </c:pt>
                <c:pt idx="66">
                  <c:v>Lennik</c:v>
                </c:pt>
                <c:pt idx="67">
                  <c:v>Gistel</c:v>
                </c:pt>
                <c:pt idx="68">
                  <c:v>Ingelmunster</c:v>
                </c:pt>
                <c:pt idx="69">
                  <c:v>Sint-Lievens-Houtem</c:v>
                </c:pt>
                <c:pt idx="70">
                  <c:v>Halen</c:v>
                </c:pt>
                <c:pt idx="71">
                  <c:v>Tielt-Winge</c:v>
                </c:pt>
                <c:pt idx="72">
                  <c:v>Glabbeek</c:v>
                </c:pt>
                <c:pt idx="73">
                  <c:v>Boortmeerbeek</c:v>
                </c:pt>
                <c:pt idx="74">
                  <c:v>Buggenhout</c:v>
                </c:pt>
                <c:pt idx="75">
                  <c:v>Boutersem</c:v>
                </c:pt>
                <c:pt idx="76">
                  <c:v>Veurne</c:v>
                </c:pt>
                <c:pt idx="77">
                  <c:v>Olen</c:v>
                </c:pt>
                <c:pt idx="78">
                  <c:v>Rijkevorsel</c:v>
                </c:pt>
                <c:pt idx="79">
                  <c:v>Kaprijke</c:v>
                </c:pt>
                <c:pt idx="80">
                  <c:v>Nieuwerkerken</c:v>
                </c:pt>
                <c:pt idx="81">
                  <c:v>Deerlijk</c:v>
                </c:pt>
                <c:pt idx="82">
                  <c:v>Zonnebeke</c:v>
                </c:pt>
                <c:pt idx="83">
                  <c:v>Vorselaar</c:v>
                </c:pt>
                <c:pt idx="84">
                  <c:v>Kuurne</c:v>
                </c:pt>
                <c:pt idx="85">
                  <c:v>Begijnendijk</c:v>
                </c:pt>
                <c:pt idx="86">
                  <c:v>Schelle</c:v>
                </c:pt>
                <c:pt idx="87">
                  <c:v>Oudenburg</c:v>
                </c:pt>
                <c:pt idx="88">
                  <c:v>Lendelede</c:v>
                </c:pt>
                <c:pt idx="89">
                  <c:v>Oud-Heverlee</c:v>
                </c:pt>
                <c:pt idx="90">
                  <c:v>Arendonk</c:v>
                </c:pt>
                <c:pt idx="91">
                  <c:v>Hooglede</c:v>
                </c:pt>
                <c:pt idx="92">
                  <c:v>Wellen</c:v>
                </c:pt>
                <c:pt idx="93">
                  <c:v>Opwijk</c:v>
                </c:pt>
                <c:pt idx="94">
                  <c:v>Meerhout</c:v>
                </c:pt>
                <c:pt idx="95">
                  <c:v>Pittem</c:v>
                </c:pt>
                <c:pt idx="96">
                  <c:v>Hove</c:v>
                </c:pt>
                <c:pt idx="97">
                  <c:v>Holsbeek</c:v>
                </c:pt>
                <c:pt idx="98">
                  <c:v>Dessel</c:v>
                </c:pt>
                <c:pt idx="99">
                  <c:v>Gavere</c:v>
                </c:pt>
                <c:pt idx="100">
                  <c:v>Zandhoven</c:v>
                </c:pt>
                <c:pt idx="101">
                  <c:v>Wijnegem</c:v>
                </c:pt>
                <c:pt idx="102">
                  <c:v>Merksplas</c:v>
                </c:pt>
                <c:pt idx="103">
                  <c:v>Horebeke</c:v>
                </c:pt>
                <c:pt idx="104">
                  <c:v>Hechtel-Eksel</c:v>
                </c:pt>
                <c:pt idx="105">
                  <c:v>Oostrozebeke</c:v>
                </c:pt>
                <c:pt idx="106">
                  <c:v>Lichtervelde</c:v>
                </c:pt>
                <c:pt idx="107">
                  <c:v>Herk-de-Stad</c:v>
                </c:pt>
                <c:pt idx="108">
                  <c:v>Alken</c:v>
                </c:pt>
                <c:pt idx="109">
                  <c:v>Hamont-Achel</c:v>
                </c:pt>
                <c:pt idx="110">
                  <c:v>Oud-Turnhout</c:v>
                </c:pt>
                <c:pt idx="111">
                  <c:v>Jabbeke</c:v>
                </c:pt>
                <c:pt idx="112">
                  <c:v>Kinrooi</c:v>
                </c:pt>
                <c:pt idx="113">
                  <c:v>Wommelgem</c:v>
                </c:pt>
                <c:pt idx="114">
                  <c:v>Vosselaar</c:v>
                </c:pt>
                <c:pt idx="115">
                  <c:v>Retie</c:v>
                </c:pt>
                <c:pt idx="116">
                  <c:v>Aartselaar</c:v>
                </c:pt>
                <c:pt idx="117">
                  <c:v>Zutendaal</c:v>
                </c:pt>
                <c:pt idx="118">
                  <c:v>Bierbeek</c:v>
                </c:pt>
                <c:pt idx="119">
                  <c:v>As</c:v>
                </c:pt>
                <c:pt idx="120">
                  <c:v>De Haan</c:v>
                </c:pt>
                <c:pt idx="121">
                  <c:v>Lint</c:v>
                </c:pt>
                <c:pt idx="122">
                  <c:v>Bocholt</c:v>
                </c:pt>
                <c:pt idx="123">
                  <c:v>Boechout</c:v>
                </c:pt>
                <c:pt idx="124">
                  <c:v>De Panne</c:v>
                </c:pt>
                <c:pt idx="125">
                  <c:v>Nieuwpoort</c:v>
                </c:pt>
              </c:strCache>
            </c:strRef>
          </c:cat>
          <c:val>
            <c:numRef>
              <c:f>'0_OpenDataTabel'!$BG$480:$BG$605</c:f>
              <c:numCache>
                <c:formatCode>0%</c:formatCode>
                <c:ptCount val="126"/>
                <c:pt idx="0">
                  <c:v>0.19554894433781189</c:v>
                </c:pt>
                <c:pt idx="1">
                  <c:v>0.1219180855959503</c:v>
                </c:pt>
                <c:pt idx="2">
                  <c:v>0.24741200406917596</c:v>
                </c:pt>
                <c:pt idx="3">
                  <c:v>0.11837557603686634</c:v>
                </c:pt>
                <c:pt idx="4">
                  <c:v>6.3393070489844688E-2</c:v>
                </c:pt>
                <c:pt idx="5">
                  <c:v>0.17216976893453145</c:v>
                </c:pt>
                <c:pt idx="6">
                  <c:v>0.29810961449140738</c:v>
                </c:pt>
                <c:pt idx="7">
                  <c:v>0.24725713121434392</c:v>
                </c:pt>
                <c:pt idx="8">
                  <c:v>0.37849700598802399</c:v>
                </c:pt>
                <c:pt idx="9">
                  <c:v>0.28275914634146343</c:v>
                </c:pt>
                <c:pt idx="10">
                  <c:v>0.37938750000000004</c:v>
                </c:pt>
                <c:pt idx="11">
                  <c:v>0.35051607923848732</c:v>
                </c:pt>
                <c:pt idx="12">
                  <c:v>0.22989385474860338</c:v>
                </c:pt>
                <c:pt idx="13">
                  <c:v>0.36126444043321304</c:v>
                </c:pt>
                <c:pt idx="14">
                  <c:v>0.31357000765110943</c:v>
                </c:pt>
                <c:pt idx="15">
                  <c:v>0.27006440198159942</c:v>
                </c:pt>
                <c:pt idx="16">
                  <c:v>0.39578124999999997</c:v>
                </c:pt>
                <c:pt idx="17">
                  <c:v>0.37434129814550643</c:v>
                </c:pt>
                <c:pt idx="18">
                  <c:v>0.23289719626168226</c:v>
                </c:pt>
                <c:pt idx="19">
                  <c:v>0.35497365974589401</c:v>
                </c:pt>
                <c:pt idx="20">
                  <c:v>0.36956223175965669</c:v>
                </c:pt>
                <c:pt idx="21">
                  <c:v>0.35443667917448402</c:v>
                </c:pt>
                <c:pt idx="22">
                  <c:v>0.19860923753665685</c:v>
                </c:pt>
                <c:pt idx="23">
                  <c:v>0.35940485829959512</c:v>
                </c:pt>
                <c:pt idx="24">
                  <c:v>0.38444637868042125</c:v>
                </c:pt>
                <c:pt idx="25">
                  <c:v>0.3758737719559393</c:v>
                </c:pt>
                <c:pt idx="26">
                  <c:v>0.33374244833068367</c:v>
                </c:pt>
                <c:pt idx="27">
                  <c:v>0.27924383699480126</c:v>
                </c:pt>
                <c:pt idx="28">
                  <c:v>0.34928759493670886</c:v>
                </c:pt>
                <c:pt idx="29">
                  <c:v>0.41418090452261302</c:v>
                </c:pt>
                <c:pt idx="30">
                  <c:v>0.3645348472983555</c:v>
                </c:pt>
                <c:pt idx="31">
                  <c:v>0.3584946972288745</c:v>
                </c:pt>
                <c:pt idx="32">
                  <c:v>0.37416431593794081</c:v>
                </c:pt>
                <c:pt idx="33">
                  <c:v>0.40434890965732084</c:v>
                </c:pt>
                <c:pt idx="34">
                  <c:v>0.41693333333333332</c:v>
                </c:pt>
                <c:pt idx="35">
                  <c:v>0.3672142368240931</c:v>
                </c:pt>
                <c:pt idx="36">
                  <c:v>0.3369510978043912</c:v>
                </c:pt>
                <c:pt idx="37">
                  <c:v>0.35039853519113967</c:v>
                </c:pt>
                <c:pt idx="38">
                  <c:v>0.34187762906309749</c:v>
                </c:pt>
                <c:pt idx="39">
                  <c:v>0.38266233766233765</c:v>
                </c:pt>
                <c:pt idx="40">
                  <c:v>0.38772632378060357</c:v>
                </c:pt>
                <c:pt idx="41">
                  <c:v>0.40980034324942788</c:v>
                </c:pt>
                <c:pt idx="42">
                  <c:v>0.36862559930262967</c:v>
                </c:pt>
                <c:pt idx="43">
                  <c:v>0.33843238587424634</c:v>
                </c:pt>
                <c:pt idx="44">
                  <c:v>0.36373229461756373</c:v>
                </c:pt>
                <c:pt idx="45">
                  <c:v>0.30903710247349819</c:v>
                </c:pt>
                <c:pt idx="46">
                  <c:v>0.33501977573904179</c:v>
                </c:pt>
                <c:pt idx="47">
                  <c:v>0.35657935684647302</c:v>
                </c:pt>
                <c:pt idx="48">
                  <c:v>0.30442391304347827</c:v>
                </c:pt>
                <c:pt idx="49">
                  <c:v>0.37400511073253834</c:v>
                </c:pt>
                <c:pt idx="50">
                  <c:v>0.41271118177000532</c:v>
                </c:pt>
                <c:pt idx="51">
                  <c:v>0.39951951621770204</c:v>
                </c:pt>
                <c:pt idx="52">
                  <c:v>0.40632479449436054</c:v>
                </c:pt>
                <c:pt idx="53">
                  <c:v>0.37028208386277006</c:v>
                </c:pt>
                <c:pt idx="54">
                  <c:v>0.33267914438502677</c:v>
                </c:pt>
                <c:pt idx="55">
                  <c:v>0.39946946564885494</c:v>
                </c:pt>
                <c:pt idx="56">
                  <c:v>0.37144109461966607</c:v>
                </c:pt>
                <c:pt idx="57">
                  <c:v>0.4125220139986453</c:v>
                </c:pt>
                <c:pt idx="58">
                  <c:v>0.42581553664562172</c:v>
                </c:pt>
                <c:pt idx="59">
                  <c:v>0.37247354014598544</c:v>
                </c:pt>
                <c:pt idx="60">
                  <c:v>0.34225035971223028</c:v>
                </c:pt>
                <c:pt idx="61">
                  <c:v>0.31737457754412324</c:v>
                </c:pt>
                <c:pt idx="62">
                  <c:v>0.43793201812849908</c:v>
                </c:pt>
                <c:pt idx="63">
                  <c:v>0.40831710131548582</c:v>
                </c:pt>
                <c:pt idx="64">
                  <c:v>0.38565020389669236</c:v>
                </c:pt>
                <c:pt idx="65">
                  <c:v>0.42846377043924327</c:v>
                </c:pt>
                <c:pt idx="66">
                  <c:v>0.33383871763255235</c:v>
                </c:pt>
                <c:pt idx="67">
                  <c:v>0.35683588930019394</c:v>
                </c:pt>
                <c:pt idx="68">
                  <c:v>0.38298779571911379</c:v>
                </c:pt>
                <c:pt idx="69">
                  <c:v>0.38658348661352954</c:v>
                </c:pt>
                <c:pt idx="70">
                  <c:v>0.34004795941895327</c:v>
                </c:pt>
                <c:pt idx="71">
                  <c:v>0.40589636688505065</c:v>
                </c:pt>
                <c:pt idx="72">
                  <c:v>0.43313710691823898</c:v>
                </c:pt>
                <c:pt idx="73">
                  <c:v>0.39463147622427253</c:v>
                </c:pt>
                <c:pt idx="74">
                  <c:v>0.37498676665196301</c:v>
                </c:pt>
                <c:pt idx="75">
                  <c:v>0.43479206830074363</c:v>
                </c:pt>
                <c:pt idx="76">
                  <c:v>0.31136115978970841</c:v>
                </c:pt>
                <c:pt idx="77">
                  <c:v>0.37730712401055411</c:v>
                </c:pt>
                <c:pt idx="78">
                  <c:v>0.36682938114517055</c:v>
                </c:pt>
                <c:pt idx="79">
                  <c:v>0.4075164041994751</c:v>
                </c:pt>
                <c:pt idx="80">
                  <c:v>0.42715534883720929</c:v>
                </c:pt>
                <c:pt idx="81">
                  <c:v>0.41669054242002784</c:v>
                </c:pt>
                <c:pt idx="82">
                  <c:v>0.43861638632664129</c:v>
                </c:pt>
                <c:pt idx="83">
                  <c:v>0.37387898609975467</c:v>
                </c:pt>
                <c:pt idx="84">
                  <c:v>0.36112995767361655</c:v>
                </c:pt>
                <c:pt idx="85">
                  <c:v>0.40417120133947254</c:v>
                </c:pt>
                <c:pt idx="86">
                  <c:v>0.3214731785428343</c:v>
                </c:pt>
                <c:pt idx="87">
                  <c:v>0.37670977443609022</c:v>
                </c:pt>
                <c:pt idx="88">
                  <c:v>0.3943940520446097</c:v>
                </c:pt>
                <c:pt idx="89">
                  <c:v>0.40980372670807458</c:v>
                </c:pt>
                <c:pt idx="90">
                  <c:v>0.37210003419972637</c:v>
                </c:pt>
                <c:pt idx="91">
                  <c:v>0.43231303179579039</c:v>
                </c:pt>
                <c:pt idx="92">
                  <c:v>0.39527358490566034</c:v>
                </c:pt>
                <c:pt idx="93">
                  <c:v>0.35757479587120627</c:v>
                </c:pt>
                <c:pt idx="94">
                  <c:v>0.40289152040600551</c:v>
                </c:pt>
                <c:pt idx="95">
                  <c:v>0.42754607177497578</c:v>
                </c:pt>
                <c:pt idx="96">
                  <c:v>0.33892624074581845</c:v>
                </c:pt>
                <c:pt idx="97">
                  <c:v>0.4286395163130276</c:v>
                </c:pt>
                <c:pt idx="98">
                  <c:v>0.40990148698884754</c:v>
                </c:pt>
                <c:pt idx="99">
                  <c:v>0.4145398316062176</c:v>
                </c:pt>
                <c:pt idx="100">
                  <c:v>0.35702067946824229</c:v>
                </c:pt>
                <c:pt idx="101">
                  <c:v>0.23850199537912203</c:v>
                </c:pt>
                <c:pt idx="102">
                  <c:v>0.39358571032954864</c:v>
                </c:pt>
                <c:pt idx="103">
                  <c:v>0.45747945205479451</c:v>
                </c:pt>
                <c:pt idx="104">
                  <c:v>0.44791083580526964</c:v>
                </c:pt>
                <c:pt idx="105">
                  <c:v>0.38476588810429113</c:v>
                </c:pt>
                <c:pt idx="106">
                  <c:v>0.44265093885411649</c:v>
                </c:pt>
                <c:pt idx="107">
                  <c:v>0.42670688762299325</c:v>
                </c:pt>
                <c:pt idx="108">
                  <c:v>0.41736024844720498</c:v>
                </c:pt>
                <c:pt idx="109">
                  <c:v>0.3912373037857802</c:v>
                </c:pt>
                <c:pt idx="110">
                  <c:v>0.38827125443604388</c:v>
                </c:pt>
                <c:pt idx="111">
                  <c:v>0.43137284451528762</c:v>
                </c:pt>
                <c:pt idx="112">
                  <c:v>0.47061222995239843</c:v>
                </c:pt>
                <c:pt idx="113">
                  <c:v>0.29329448169159361</c:v>
                </c:pt>
                <c:pt idx="114">
                  <c:v>0.40877140612725843</c:v>
                </c:pt>
                <c:pt idx="115">
                  <c:v>0.42883231767249846</c:v>
                </c:pt>
                <c:pt idx="116">
                  <c:v>0.28713191105769231</c:v>
                </c:pt>
                <c:pt idx="117">
                  <c:v>0.37024504084014004</c:v>
                </c:pt>
                <c:pt idx="118">
                  <c:v>0.43773924791713575</c:v>
                </c:pt>
                <c:pt idx="119">
                  <c:v>0.41361445783132528</c:v>
                </c:pt>
                <c:pt idx="120">
                  <c:v>0.13268738792588164</c:v>
                </c:pt>
                <c:pt idx="121">
                  <c:v>0.36003886639676114</c:v>
                </c:pt>
                <c:pt idx="122">
                  <c:v>0.42401032258064508</c:v>
                </c:pt>
                <c:pt idx="123">
                  <c:v>0.32002312992125986</c:v>
                </c:pt>
                <c:pt idx="124">
                  <c:v>7.2622827749200605E-2</c:v>
                </c:pt>
                <c:pt idx="125">
                  <c:v>8.0820537543690493E-2</c:v>
                </c:pt>
              </c:numCache>
            </c:numRef>
          </c:val>
          <c:extLst>
            <c:ext xmlns:c16="http://schemas.microsoft.com/office/drawing/2014/chart" uri="{C3380CC4-5D6E-409C-BE32-E72D297353CC}">
              <c16:uniqueId val="{00000001-7A35-4B7F-B18F-F964FAF59CAB}"/>
            </c:ext>
          </c:extLst>
        </c:ser>
        <c:ser>
          <c:idx val="1"/>
          <c:order val="2"/>
          <c:tx>
            <c:strRef>
              <c:f>'0_OpenDataTabel'!$BH$479</c:f>
              <c:strCache>
                <c:ptCount val="1"/>
                <c:pt idx="0">
                  <c:v>Twijfelaars &amp; sympathisanten [%]</c:v>
                </c:pt>
              </c:strCache>
            </c:strRef>
          </c:tx>
          <c:spPr>
            <a:solidFill>
              <a:srgbClr val="FFC000"/>
            </a:solidFill>
            <a:ln>
              <a:noFill/>
            </a:ln>
            <a:effectLst/>
          </c:spPr>
          <c:invertIfNegative val="0"/>
          <c:cat>
            <c:strRef>
              <c:f>'0_OpenDataTabel'!$A$480:$A$605</c:f>
              <c:strCache>
                <c:ptCount val="126"/>
                <c:pt idx="0">
                  <c:v>Mesen</c:v>
                </c:pt>
                <c:pt idx="1">
                  <c:v>Linkebeek</c:v>
                </c:pt>
                <c:pt idx="2">
                  <c:v>Spiere-Helkijn</c:v>
                </c:pt>
                <c:pt idx="3">
                  <c:v>Kraainem</c:v>
                </c:pt>
                <c:pt idx="4">
                  <c:v>Drogenbos</c:v>
                </c:pt>
                <c:pt idx="5">
                  <c:v>Wezembeek-Oppem</c:v>
                </c:pt>
                <c:pt idx="6">
                  <c:v>Voeren</c:v>
                </c:pt>
                <c:pt idx="7">
                  <c:v>Hoeilaart</c:v>
                </c:pt>
                <c:pt idx="8">
                  <c:v>Alveringem</c:v>
                </c:pt>
                <c:pt idx="9">
                  <c:v>Sint-Martens-Latem</c:v>
                </c:pt>
                <c:pt idx="10">
                  <c:v>Bever</c:v>
                </c:pt>
                <c:pt idx="11">
                  <c:v>Gingelom</c:v>
                </c:pt>
                <c:pt idx="12">
                  <c:v>Zelzate</c:v>
                </c:pt>
                <c:pt idx="13">
                  <c:v>Linter</c:v>
                </c:pt>
                <c:pt idx="14">
                  <c:v>Steenokkerzeel</c:v>
                </c:pt>
                <c:pt idx="15">
                  <c:v>Baarle-Hertog</c:v>
                </c:pt>
                <c:pt idx="16">
                  <c:v>Heuvelland</c:v>
                </c:pt>
                <c:pt idx="17">
                  <c:v>Geetbets</c:v>
                </c:pt>
                <c:pt idx="18">
                  <c:v>Niel</c:v>
                </c:pt>
                <c:pt idx="19">
                  <c:v>Kluisbergen</c:v>
                </c:pt>
                <c:pt idx="20">
                  <c:v>Maarkedal</c:v>
                </c:pt>
                <c:pt idx="21">
                  <c:v>Huldenberg</c:v>
                </c:pt>
                <c:pt idx="22">
                  <c:v>Hemiksem</c:v>
                </c:pt>
                <c:pt idx="23">
                  <c:v>Affligem</c:v>
                </c:pt>
                <c:pt idx="24">
                  <c:v>Houthulst</c:v>
                </c:pt>
                <c:pt idx="25">
                  <c:v>Sint-Laureins</c:v>
                </c:pt>
                <c:pt idx="26">
                  <c:v>Hoegaarden</c:v>
                </c:pt>
                <c:pt idx="27">
                  <c:v>Liedekerke</c:v>
                </c:pt>
                <c:pt idx="28">
                  <c:v>Zoutleeuw</c:v>
                </c:pt>
                <c:pt idx="29">
                  <c:v>Vleteren</c:v>
                </c:pt>
                <c:pt idx="30">
                  <c:v>Roosdaal</c:v>
                </c:pt>
                <c:pt idx="31">
                  <c:v>Bekkevoort</c:v>
                </c:pt>
                <c:pt idx="32">
                  <c:v>Zuienkerke</c:v>
                </c:pt>
                <c:pt idx="33">
                  <c:v>Wortegem-Petegem</c:v>
                </c:pt>
                <c:pt idx="34">
                  <c:v>Lo-Reninge</c:v>
                </c:pt>
                <c:pt idx="35">
                  <c:v>Kortemark</c:v>
                </c:pt>
                <c:pt idx="36">
                  <c:v>Keerbergen</c:v>
                </c:pt>
                <c:pt idx="37">
                  <c:v>Wichelen</c:v>
                </c:pt>
                <c:pt idx="38">
                  <c:v>Koekelare</c:v>
                </c:pt>
                <c:pt idx="39">
                  <c:v>Ichtegem</c:v>
                </c:pt>
                <c:pt idx="40">
                  <c:v>Damme</c:v>
                </c:pt>
                <c:pt idx="41">
                  <c:v>Kortenaken</c:v>
                </c:pt>
                <c:pt idx="42">
                  <c:v>Assenede</c:v>
                </c:pt>
                <c:pt idx="43">
                  <c:v>Heers</c:v>
                </c:pt>
                <c:pt idx="44">
                  <c:v>Waasmunster</c:v>
                </c:pt>
                <c:pt idx="45">
                  <c:v>Herenthout</c:v>
                </c:pt>
                <c:pt idx="46">
                  <c:v>Avelgem</c:v>
                </c:pt>
                <c:pt idx="47">
                  <c:v>Laarne</c:v>
                </c:pt>
                <c:pt idx="48">
                  <c:v>Kapelle-op-den-Bos</c:v>
                </c:pt>
                <c:pt idx="49">
                  <c:v>Kampenhout</c:v>
                </c:pt>
                <c:pt idx="50">
                  <c:v>Dentergem</c:v>
                </c:pt>
                <c:pt idx="51">
                  <c:v>Pepingen</c:v>
                </c:pt>
                <c:pt idx="52">
                  <c:v>Staden</c:v>
                </c:pt>
                <c:pt idx="53">
                  <c:v>Lierde</c:v>
                </c:pt>
                <c:pt idx="54">
                  <c:v>Grobbendonk</c:v>
                </c:pt>
                <c:pt idx="55">
                  <c:v>Moorslede</c:v>
                </c:pt>
                <c:pt idx="56">
                  <c:v>Herselt</c:v>
                </c:pt>
                <c:pt idx="57">
                  <c:v>Wielsbeke</c:v>
                </c:pt>
                <c:pt idx="58">
                  <c:v>Langemark-Poelkapelle</c:v>
                </c:pt>
                <c:pt idx="59">
                  <c:v>Bertem</c:v>
                </c:pt>
                <c:pt idx="60">
                  <c:v>Hulshout</c:v>
                </c:pt>
                <c:pt idx="61">
                  <c:v>Berlaar</c:v>
                </c:pt>
                <c:pt idx="62">
                  <c:v>Zwalm</c:v>
                </c:pt>
                <c:pt idx="63">
                  <c:v>Ledegem</c:v>
                </c:pt>
                <c:pt idx="64">
                  <c:v>Ardooie</c:v>
                </c:pt>
                <c:pt idx="65">
                  <c:v>Oosterzele</c:v>
                </c:pt>
                <c:pt idx="66">
                  <c:v>Lennik</c:v>
                </c:pt>
                <c:pt idx="67">
                  <c:v>Gistel</c:v>
                </c:pt>
                <c:pt idx="68">
                  <c:v>Ingelmunster</c:v>
                </c:pt>
                <c:pt idx="69">
                  <c:v>Sint-Lievens-Houtem</c:v>
                </c:pt>
                <c:pt idx="70">
                  <c:v>Halen</c:v>
                </c:pt>
                <c:pt idx="71">
                  <c:v>Tielt-Winge</c:v>
                </c:pt>
                <c:pt idx="72">
                  <c:v>Glabbeek</c:v>
                </c:pt>
                <c:pt idx="73">
                  <c:v>Boortmeerbeek</c:v>
                </c:pt>
                <c:pt idx="74">
                  <c:v>Buggenhout</c:v>
                </c:pt>
                <c:pt idx="75">
                  <c:v>Boutersem</c:v>
                </c:pt>
                <c:pt idx="76">
                  <c:v>Veurne</c:v>
                </c:pt>
                <c:pt idx="77">
                  <c:v>Olen</c:v>
                </c:pt>
                <c:pt idx="78">
                  <c:v>Rijkevorsel</c:v>
                </c:pt>
                <c:pt idx="79">
                  <c:v>Kaprijke</c:v>
                </c:pt>
                <c:pt idx="80">
                  <c:v>Nieuwerkerken</c:v>
                </c:pt>
                <c:pt idx="81">
                  <c:v>Deerlijk</c:v>
                </c:pt>
                <c:pt idx="82">
                  <c:v>Zonnebeke</c:v>
                </c:pt>
                <c:pt idx="83">
                  <c:v>Vorselaar</c:v>
                </c:pt>
                <c:pt idx="84">
                  <c:v>Kuurne</c:v>
                </c:pt>
                <c:pt idx="85">
                  <c:v>Begijnendijk</c:v>
                </c:pt>
                <c:pt idx="86">
                  <c:v>Schelle</c:v>
                </c:pt>
                <c:pt idx="87">
                  <c:v>Oudenburg</c:v>
                </c:pt>
                <c:pt idx="88">
                  <c:v>Lendelede</c:v>
                </c:pt>
                <c:pt idx="89">
                  <c:v>Oud-Heverlee</c:v>
                </c:pt>
                <c:pt idx="90">
                  <c:v>Arendonk</c:v>
                </c:pt>
                <c:pt idx="91">
                  <c:v>Hooglede</c:v>
                </c:pt>
                <c:pt idx="92">
                  <c:v>Wellen</c:v>
                </c:pt>
                <c:pt idx="93">
                  <c:v>Opwijk</c:v>
                </c:pt>
                <c:pt idx="94">
                  <c:v>Meerhout</c:v>
                </c:pt>
                <c:pt idx="95">
                  <c:v>Pittem</c:v>
                </c:pt>
                <c:pt idx="96">
                  <c:v>Hove</c:v>
                </c:pt>
                <c:pt idx="97">
                  <c:v>Holsbeek</c:v>
                </c:pt>
                <c:pt idx="98">
                  <c:v>Dessel</c:v>
                </c:pt>
                <c:pt idx="99">
                  <c:v>Gavere</c:v>
                </c:pt>
                <c:pt idx="100">
                  <c:v>Zandhoven</c:v>
                </c:pt>
                <c:pt idx="101">
                  <c:v>Wijnegem</c:v>
                </c:pt>
                <c:pt idx="102">
                  <c:v>Merksplas</c:v>
                </c:pt>
                <c:pt idx="103">
                  <c:v>Horebeke</c:v>
                </c:pt>
                <c:pt idx="104">
                  <c:v>Hechtel-Eksel</c:v>
                </c:pt>
                <c:pt idx="105">
                  <c:v>Oostrozebeke</c:v>
                </c:pt>
                <c:pt idx="106">
                  <c:v>Lichtervelde</c:v>
                </c:pt>
                <c:pt idx="107">
                  <c:v>Herk-de-Stad</c:v>
                </c:pt>
                <c:pt idx="108">
                  <c:v>Alken</c:v>
                </c:pt>
                <c:pt idx="109">
                  <c:v>Hamont-Achel</c:v>
                </c:pt>
                <c:pt idx="110">
                  <c:v>Oud-Turnhout</c:v>
                </c:pt>
                <c:pt idx="111">
                  <c:v>Jabbeke</c:v>
                </c:pt>
                <c:pt idx="112">
                  <c:v>Kinrooi</c:v>
                </c:pt>
                <c:pt idx="113">
                  <c:v>Wommelgem</c:v>
                </c:pt>
                <c:pt idx="114">
                  <c:v>Vosselaar</c:v>
                </c:pt>
                <c:pt idx="115">
                  <c:v>Retie</c:v>
                </c:pt>
                <c:pt idx="116">
                  <c:v>Aartselaar</c:v>
                </c:pt>
                <c:pt idx="117">
                  <c:v>Zutendaal</c:v>
                </c:pt>
                <c:pt idx="118">
                  <c:v>Bierbeek</c:v>
                </c:pt>
                <c:pt idx="119">
                  <c:v>As</c:v>
                </c:pt>
                <c:pt idx="120">
                  <c:v>De Haan</c:v>
                </c:pt>
                <c:pt idx="121">
                  <c:v>Lint</c:v>
                </c:pt>
                <c:pt idx="122">
                  <c:v>Bocholt</c:v>
                </c:pt>
                <c:pt idx="123">
                  <c:v>Boechout</c:v>
                </c:pt>
                <c:pt idx="124">
                  <c:v>De Panne</c:v>
                </c:pt>
                <c:pt idx="125">
                  <c:v>Nieuwpoort</c:v>
                </c:pt>
              </c:strCache>
            </c:strRef>
          </c:cat>
          <c:val>
            <c:numRef>
              <c:f>'0_OpenDataTabel'!$BH$480:$BH$605</c:f>
              <c:numCache>
                <c:formatCode>0%</c:formatCode>
                <c:ptCount val="126"/>
                <c:pt idx="0">
                  <c:v>0.58172889445430942</c:v>
                </c:pt>
                <c:pt idx="1">
                  <c:v>0.51708775556923081</c:v>
                </c:pt>
                <c:pt idx="2">
                  <c:v>0.50482284602967964</c:v>
                </c:pt>
                <c:pt idx="3">
                  <c:v>0.47553712580390156</c:v>
                </c:pt>
                <c:pt idx="4">
                  <c:v>0.42787471706427121</c:v>
                </c:pt>
                <c:pt idx="5">
                  <c:v>0.4246506053935496</c:v>
                </c:pt>
                <c:pt idx="6">
                  <c:v>0.40717053860908436</c:v>
                </c:pt>
                <c:pt idx="7">
                  <c:v>0.40179010670862375</c:v>
                </c:pt>
                <c:pt idx="8">
                  <c:v>0.39421424938422411</c:v>
                </c:pt>
                <c:pt idx="9">
                  <c:v>0.39097051798453564</c:v>
                </c:pt>
                <c:pt idx="10">
                  <c:v>0.38068449630191287</c:v>
                </c:pt>
                <c:pt idx="11">
                  <c:v>0.37716577540106944</c:v>
                </c:pt>
                <c:pt idx="12">
                  <c:v>0.37611103101252569</c:v>
                </c:pt>
                <c:pt idx="13">
                  <c:v>0.37465003325509461</c:v>
                </c:pt>
                <c:pt idx="14">
                  <c:v>0.36227994552798637</c:v>
                </c:pt>
                <c:pt idx="15">
                  <c:v>0.36216546288194068</c:v>
                </c:pt>
                <c:pt idx="16">
                  <c:v>0.35879869061007036</c:v>
                </c:pt>
                <c:pt idx="17">
                  <c:v>0.35628152441560285</c:v>
                </c:pt>
                <c:pt idx="18">
                  <c:v>0.35460903680814077</c:v>
                </c:pt>
                <c:pt idx="19">
                  <c:v>0.35423371291370448</c:v>
                </c:pt>
                <c:pt idx="20">
                  <c:v>0.35326287294687153</c:v>
                </c:pt>
                <c:pt idx="21">
                  <c:v>0.35199113194974707</c:v>
                </c:pt>
                <c:pt idx="22">
                  <c:v>0.35080017387351553</c:v>
                </c:pt>
                <c:pt idx="23">
                  <c:v>0.35039415055480988</c:v>
                </c:pt>
                <c:pt idx="24">
                  <c:v>0.34838054594943224</c:v>
                </c:pt>
                <c:pt idx="25">
                  <c:v>0.34559523229975048</c:v>
                </c:pt>
                <c:pt idx="26">
                  <c:v>0.34503924011049414</c:v>
                </c:pt>
                <c:pt idx="27">
                  <c:v>0.34477346075597826</c:v>
                </c:pt>
                <c:pt idx="28">
                  <c:v>0.34432163451861619</c:v>
                </c:pt>
                <c:pt idx="29">
                  <c:v>0.34095375084600965</c:v>
                </c:pt>
                <c:pt idx="30">
                  <c:v>0.34055732267549582</c:v>
                </c:pt>
                <c:pt idx="31">
                  <c:v>0.33886735540359575</c:v>
                </c:pt>
                <c:pt idx="32">
                  <c:v>0.33815225260177129</c:v>
                </c:pt>
                <c:pt idx="33">
                  <c:v>0.33757195223938707</c:v>
                </c:pt>
                <c:pt idx="34">
                  <c:v>0.33298709521687453</c:v>
                </c:pt>
                <c:pt idx="35">
                  <c:v>0.33199529989597631</c:v>
                </c:pt>
                <c:pt idx="36">
                  <c:v>0.3302833637810747</c:v>
                </c:pt>
                <c:pt idx="37">
                  <c:v>0.33026805460940029</c:v>
                </c:pt>
                <c:pt idx="38">
                  <c:v>0.33011948644913214</c:v>
                </c:pt>
                <c:pt idx="39">
                  <c:v>0.32831212315391656</c:v>
                </c:pt>
                <c:pt idx="40">
                  <c:v>0.326504444046191</c:v>
                </c:pt>
                <c:pt idx="41">
                  <c:v>0.32429270788680153</c:v>
                </c:pt>
                <c:pt idx="42">
                  <c:v>0.32350470380425994</c:v>
                </c:pt>
                <c:pt idx="43">
                  <c:v>0.32324556540578347</c:v>
                </c:pt>
                <c:pt idx="44">
                  <c:v>0.32273316420625486</c:v>
                </c:pt>
                <c:pt idx="45">
                  <c:v>0.32235394372605486</c:v>
                </c:pt>
                <c:pt idx="46">
                  <c:v>0.32105139326091398</c:v>
                </c:pt>
                <c:pt idx="47">
                  <c:v>0.31703854309959045</c:v>
                </c:pt>
                <c:pt idx="48">
                  <c:v>0.31636468570198206</c:v>
                </c:pt>
                <c:pt idx="49">
                  <c:v>0.31584466550147761</c:v>
                </c:pt>
                <c:pt idx="50">
                  <c:v>0.3143349789344782</c:v>
                </c:pt>
                <c:pt idx="51">
                  <c:v>0.31254454319085812</c:v>
                </c:pt>
                <c:pt idx="52">
                  <c:v>0.30884879449662272</c:v>
                </c:pt>
                <c:pt idx="53">
                  <c:v>0.30778911935998521</c:v>
                </c:pt>
                <c:pt idx="54">
                  <c:v>0.30602812553858</c:v>
                </c:pt>
                <c:pt idx="55">
                  <c:v>0.30534208818209946</c:v>
                </c:pt>
                <c:pt idx="56">
                  <c:v>0.30494665859676623</c:v>
                </c:pt>
                <c:pt idx="57">
                  <c:v>0.30222218091566444</c:v>
                </c:pt>
                <c:pt idx="58">
                  <c:v>0.30102052732722967</c:v>
                </c:pt>
                <c:pt idx="59">
                  <c:v>0.30023559130610283</c:v>
                </c:pt>
                <c:pt idx="60">
                  <c:v>0.29547334616743315</c:v>
                </c:pt>
                <c:pt idx="61">
                  <c:v>0.29474359286162</c:v>
                </c:pt>
                <c:pt idx="62">
                  <c:v>0.29445386912248406</c:v>
                </c:pt>
                <c:pt idx="63">
                  <c:v>0.29343308492320375</c:v>
                </c:pt>
                <c:pt idx="64">
                  <c:v>0.29288391542995446</c:v>
                </c:pt>
                <c:pt idx="65">
                  <c:v>0.29275167529715757</c:v>
                </c:pt>
                <c:pt idx="66">
                  <c:v>0.29218165304725496</c:v>
                </c:pt>
                <c:pt idx="67">
                  <c:v>0.28999046566977332</c:v>
                </c:pt>
                <c:pt idx="68">
                  <c:v>0.28924402350588124</c:v>
                </c:pt>
                <c:pt idx="69">
                  <c:v>0.28753168529376971</c:v>
                </c:pt>
                <c:pt idx="70">
                  <c:v>0.28642882967944466</c:v>
                </c:pt>
                <c:pt idx="71">
                  <c:v>0.28632429395796866</c:v>
                </c:pt>
                <c:pt idx="72">
                  <c:v>0.28524259268203178</c:v>
                </c:pt>
                <c:pt idx="73">
                  <c:v>0.28407055315024948</c:v>
                </c:pt>
                <c:pt idx="74">
                  <c:v>0.27962634177568751</c:v>
                </c:pt>
                <c:pt idx="75">
                  <c:v>0.27909579808236157</c:v>
                </c:pt>
                <c:pt idx="76">
                  <c:v>0.2751484148546432</c:v>
                </c:pt>
                <c:pt idx="77">
                  <c:v>0.27473084196587311</c:v>
                </c:pt>
                <c:pt idx="78">
                  <c:v>0.27419669836717131</c:v>
                </c:pt>
                <c:pt idx="79">
                  <c:v>0.27150695006809694</c:v>
                </c:pt>
                <c:pt idx="80">
                  <c:v>0.27135749074137</c:v>
                </c:pt>
                <c:pt idx="81">
                  <c:v>0.27096343960395392</c:v>
                </c:pt>
                <c:pt idx="82">
                  <c:v>0.27035845695218319</c:v>
                </c:pt>
                <c:pt idx="83">
                  <c:v>0.26943106467807137</c:v>
                </c:pt>
                <c:pt idx="84">
                  <c:v>0.26872513929927999</c:v>
                </c:pt>
                <c:pt idx="85">
                  <c:v>0.2670176566840442</c:v>
                </c:pt>
                <c:pt idx="86">
                  <c:v>0.26556881375474273</c:v>
                </c:pt>
                <c:pt idx="87">
                  <c:v>0.2655093768529474</c:v>
                </c:pt>
                <c:pt idx="88">
                  <c:v>0.26502546611116395</c:v>
                </c:pt>
                <c:pt idx="89">
                  <c:v>0.26476535550491243</c:v>
                </c:pt>
                <c:pt idx="90">
                  <c:v>0.26419396753652097</c:v>
                </c:pt>
                <c:pt idx="91">
                  <c:v>0.26327912585307817</c:v>
                </c:pt>
                <c:pt idx="92">
                  <c:v>0.2625696820358065</c:v>
                </c:pt>
                <c:pt idx="93">
                  <c:v>0.26229233361123505</c:v>
                </c:pt>
                <c:pt idx="94">
                  <c:v>0.26199216284922217</c:v>
                </c:pt>
                <c:pt idx="95">
                  <c:v>0.26077732899201966</c:v>
                </c:pt>
                <c:pt idx="96">
                  <c:v>0.25879443974929633</c:v>
                </c:pt>
                <c:pt idx="97">
                  <c:v>0.25455025633310668</c:v>
                </c:pt>
                <c:pt idx="98">
                  <c:v>0.25443058782527883</c:v>
                </c:pt>
                <c:pt idx="99">
                  <c:v>0.2528633476412292</c:v>
                </c:pt>
                <c:pt idx="100">
                  <c:v>0.25267185855526597</c:v>
                </c:pt>
                <c:pt idx="101">
                  <c:v>0.24281163238122191</c:v>
                </c:pt>
                <c:pt idx="102">
                  <c:v>0.23931941319232808</c:v>
                </c:pt>
                <c:pt idx="103">
                  <c:v>0.23851273583550353</c:v>
                </c:pt>
                <c:pt idx="104">
                  <c:v>0.23655043147030066</c:v>
                </c:pt>
                <c:pt idx="105">
                  <c:v>0.23612391428561247</c:v>
                </c:pt>
                <c:pt idx="106">
                  <c:v>0.23524189986454722</c:v>
                </c:pt>
                <c:pt idx="107">
                  <c:v>0.23483021138171079</c:v>
                </c:pt>
                <c:pt idx="108">
                  <c:v>0.23328441969022204</c:v>
                </c:pt>
                <c:pt idx="109">
                  <c:v>0.2278130928858326</c:v>
                </c:pt>
                <c:pt idx="110">
                  <c:v>0.22725933916146912</c:v>
                </c:pt>
                <c:pt idx="111">
                  <c:v>0.22691474199493594</c:v>
                </c:pt>
                <c:pt idx="112">
                  <c:v>0.22532315702953207</c:v>
                </c:pt>
                <c:pt idx="113">
                  <c:v>0.22427044374752569</c:v>
                </c:pt>
                <c:pt idx="114">
                  <c:v>0.22217784985626093</c:v>
                </c:pt>
                <c:pt idx="115">
                  <c:v>0.22183752137308929</c:v>
                </c:pt>
                <c:pt idx="116">
                  <c:v>0.21338388894452459</c:v>
                </c:pt>
                <c:pt idx="117">
                  <c:v>0.21332092227032001</c:v>
                </c:pt>
                <c:pt idx="118">
                  <c:v>0.2084531532583665</c:v>
                </c:pt>
                <c:pt idx="119">
                  <c:v>0.20817097205742996</c:v>
                </c:pt>
                <c:pt idx="120">
                  <c:v>0.20763535407908504</c:v>
                </c:pt>
                <c:pt idx="121">
                  <c:v>0.19403576031811323</c:v>
                </c:pt>
                <c:pt idx="122">
                  <c:v>0.19397141202545307</c:v>
                </c:pt>
                <c:pt idx="123">
                  <c:v>0.18781567147856518</c:v>
                </c:pt>
                <c:pt idx="124">
                  <c:v>0.16434988936694628</c:v>
                </c:pt>
                <c:pt idx="125">
                  <c:v>9.3946225109391435E-2</c:v>
                </c:pt>
              </c:numCache>
            </c:numRef>
          </c:val>
          <c:extLst>
            <c:ext xmlns:c16="http://schemas.microsoft.com/office/drawing/2014/chart" uri="{C3380CC4-5D6E-409C-BE32-E72D297353CC}">
              <c16:uniqueId val="{00000002-7A35-4B7F-B18F-F964FAF59CAB}"/>
            </c:ext>
          </c:extLst>
        </c:ser>
        <c:ser>
          <c:idx val="3"/>
          <c:order val="3"/>
          <c:tx>
            <c:strRef>
              <c:f>'0_OpenDataTabel'!$BI$479</c:f>
              <c:strCache>
                <c:ptCount val="1"/>
                <c:pt idx="0">
                  <c:v>Achterblijvers &amp; afwijzers [%]</c:v>
                </c:pt>
              </c:strCache>
            </c:strRef>
          </c:tx>
          <c:spPr>
            <a:solidFill>
              <a:srgbClr val="C00000"/>
            </a:solidFill>
            <a:ln>
              <a:noFill/>
            </a:ln>
            <a:effectLst/>
          </c:spPr>
          <c:invertIfNegative val="0"/>
          <c:cat>
            <c:strRef>
              <c:f>'0_OpenDataTabel'!$A$480:$A$605</c:f>
              <c:strCache>
                <c:ptCount val="126"/>
                <c:pt idx="0">
                  <c:v>Mesen</c:v>
                </c:pt>
                <c:pt idx="1">
                  <c:v>Linkebeek</c:v>
                </c:pt>
                <c:pt idx="2">
                  <c:v>Spiere-Helkijn</c:v>
                </c:pt>
                <c:pt idx="3">
                  <c:v>Kraainem</c:v>
                </c:pt>
                <c:pt idx="4">
                  <c:v>Drogenbos</c:v>
                </c:pt>
                <c:pt idx="5">
                  <c:v>Wezembeek-Oppem</c:v>
                </c:pt>
                <c:pt idx="6">
                  <c:v>Voeren</c:v>
                </c:pt>
                <c:pt idx="7">
                  <c:v>Hoeilaart</c:v>
                </c:pt>
                <c:pt idx="8">
                  <c:v>Alveringem</c:v>
                </c:pt>
                <c:pt idx="9">
                  <c:v>Sint-Martens-Latem</c:v>
                </c:pt>
                <c:pt idx="10">
                  <c:v>Bever</c:v>
                </c:pt>
                <c:pt idx="11">
                  <c:v>Gingelom</c:v>
                </c:pt>
                <c:pt idx="12">
                  <c:v>Zelzate</c:v>
                </c:pt>
                <c:pt idx="13">
                  <c:v>Linter</c:v>
                </c:pt>
                <c:pt idx="14">
                  <c:v>Steenokkerzeel</c:v>
                </c:pt>
                <c:pt idx="15">
                  <c:v>Baarle-Hertog</c:v>
                </c:pt>
                <c:pt idx="16">
                  <c:v>Heuvelland</c:v>
                </c:pt>
                <c:pt idx="17">
                  <c:v>Geetbets</c:v>
                </c:pt>
                <c:pt idx="18">
                  <c:v>Niel</c:v>
                </c:pt>
                <c:pt idx="19">
                  <c:v>Kluisbergen</c:v>
                </c:pt>
                <c:pt idx="20">
                  <c:v>Maarkedal</c:v>
                </c:pt>
                <c:pt idx="21">
                  <c:v>Huldenberg</c:v>
                </c:pt>
                <c:pt idx="22">
                  <c:v>Hemiksem</c:v>
                </c:pt>
                <c:pt idx="23">
                  <c:v>Affligem</c:v>
                </c:pt>
                <c:pt idx="24">
                  <c:v>Houthulst</c:v>
                </c:pt>
                <c:pt idx="25">
                  <c:v>Sint-Laureins</c:v>
                </c:pt>
                <c:pt idx="26">
                  <c:v>Hoegaarden</c:v>
                </c:pt>
                <c:pt idx="27">
                  <c:v>Liedekerke</c:v>
                </c:pt>
                <c:pt idx="28">
                  <c:v>Zoutleeuw</c:v>
                </c:pt>
                <c:pt idx="29">
                  <c:v>Vleteren</c:v>
                </c:pt>
                <c:pt idx="30">
                  <c:v>Roosdaal</c:v>
                </c:pt>
                <c:pt idx="31">
                  <c:v>Bekkevoort</c:v>
                </c:pt>
                <c:pt idx="32">
                  <c:v>Zuienkerke</c:v>
                </c:pt>
                <c:pt idx="33">
                  <c:v>Wortegem-Petegem</c:v>
                </c:pt>
                <c:pt idx="34">
                  <c:v>Lo-Reninge</c:v>
                </c:pt>
                <c:pt idx="35">
                  <c:v>Kortemark</c:v>
                </c:pt>
                <c:pt idx="36">
                  <c:v>Keerbergen</c:v>
                </c:pt>
                <c:pt idx="37">
                  <c:v>Wichelen</c:v>
                </c:pt>
                <c:pt idx="38">
                  <c:v>Koekelare</c:v>
                </c:pt>
                <c:pt idx="39">
                  <c:v>Ichtegem</c:v>
                </c:pt>
                <c:pt idx="40">
                  <c:v>Damme</c:v>
                </c:pt>
                <c:pt idx="41">
                  <c:v>Kortenaken</c:v>
                </c:pt>
                <c:pt idx="42">
                  <c:v>Assenede</c:v>
                </c:pt>
                <c:pt idx="43">
                  <c:v>Heers</c:v>
                </c:pt>
                <c:pt idx="44">
                  <c:v>Waasmunster</c:v>
                </c:pt>
                <c:pt idx="45">
                  <c:v>Herenthout</c:v>
                </c:pt>
                <c:pt idx="46">
                  <c:v>Avelgem</c:v>
                </c:pt>
                <c:pt idx="47">
                  <c:v>Laarne</c:v>
                </c:pt>
                <c:pt idx="48">
                  <c:v>Kapelle-op-den-Bos</c:v>
                </c:pt>
                <c:pt idx="49">
                  <c:v>Kampenhout</c:v>
                </c:pt>
                <c:pt idx="50">
                  <c:v>Dentergem</c:v>
                </c:pt>
                <c:pt idx="51">
                  <c:v>Pepingen</c:v>
                </c:pt>
                <c:pt idx="52">
                  <c:v>Staden</c:v>
                </c:pt>
                <c:pt idx="53">
                  <c:v>Lierde</c:v>
                </c:pt>
                <c:pt idx="54">
                  <c:v>Grobbendonk</c:v>
                </c:pt>
                <c:pt idx="55">
                  <c:v>Moorslede</c:v>
                </c:pt>
                <c:pt idx="56">
                  <c:v>Herselt</c:v>
                </c:pt>
                <c:pt idx="57">
                  <c:v>Wielsbeke</c:v>
                </c:pt>
                <c:pt idx="58">
                  <c:v>Langemark-Poelkapelle</c:v>
                </c:pt>
                <c:pt idx="59">
                  <c:v>Bertem</c:v>
                </c:pt>
                <c:pt idx="60">
                  <c:v>Hulshout</c:v>
                </c:pt>
                <c:pt idx="61">
                  <c:v>Berlaar</c:v>
                </c:pt>
                <c:pt idx="62">
                  <c:v>Zwalm</c:v>
                </c:pt>
                <c:pt idx="63">
                  <c:v>Ledegem</c:v>
                </c:pt>
                <c:pt idx="64">
                  <c:v>Ardooie</c:v>
                </c:pt>
                <c:pt idx="65">
                  <c:v>Oosterzele</c:v>
                </c:pt>
                <c:pt idx="66">
                  <c:v>Lennik</c:v>
                </c:pt>
                <c:pt idx="67">
                  <c:v>Gistel</c:v>
                </c:pt>
                <c:pt idx="68">
                  <c:v>Ingelmunster</c:v>
                </c:pt>
                <c:pt idx="69">
                  <c:v>Sint-Lievens-Houtem</c:v>
                </c:pt>
                <c:pt idx="70">
                  <c:v>Halen</c:v>
                </c:pt>
                <c:pt idx="71">
                  <c:v>Tielt-Winge</c:v>
                </c:pt>
                <c:pt idx="72">
                  <c:v>Glabbeek</c:v>
                </c:pt>
                <c:pt idx="73">
                  <c:v>Boortmeerbeek</c:v>
                </c:pt>
                <c:pt idx="74">
                  <c:v>Buggenhout</c:v>
                </c:pt>
                <c:pt idx="75">
                  <c:v>Boutersem</c:v>
                </c:pt>
                <c:pt idx="76">
                  <c:v>Veurne</c:v>
                </c:pt>
                <c:pt idx="77">
                  <c:v>Olen</c:v>
                </c:pt>
                <c:pt idx="78">
                  <c:v>Rijkevorsel</c:v>
                </c:pt>
                <c:pt idx="79">
                  <c:v>Kaprijke</c:v>
                </c:pt>
                <c:pt idx="80">
                  <c:v>Nieuwerkerken</c:v>
                </c:pt>
                <c:pt idx="81">
                  <c:v>Deerlijk</c:v>
                </c:pt>
                <c:pt idx="82">
                  <c:v>Zonnebeke</c:v>
                </c:pt>
                <c:pt idx="83">
                  <c:v>Vorselaar</c:v>
                </c:pt>
                <c:pt idx="84">
                  <c:v>Kuurne</c:v>
                </c:pt>
                <c:pt idx="85">
                  <c:v>Begijnendijk</c:v>
                </c:pt>
                <c:pt idx="86">
                  <c:v>Schelle</c:v>
                </c:pt>
                <c:pt idx="87">
                  <c:v>Oudenburg</c:v>
                </c:pt>
                <c:pt idx="88">
                  <c:v>Lendelede</c:v>
                </c:pt>
                <c:pt idx="89">
                  <c:v>Oud-Heverlee</c:v>
                </c:pt>
                <c:pt idx="90">
                  <c:v>Arendonk</c:v>
                </c:pt>
                <c:pt idx="91">
                  <c:v>Hooglede</c:v>
                </c:pt>
                <c:pt idx="92">
                  <c:v>Wellen</c:v>
                </c:pt>
                <c:pt idx="93">
                  <c:v>Opwijk</c:v>
                </c:pt>
                <c:pt idx="94">
                  <c:v>Meerhout</c:v>
                </c:pt>
                <c:pt idx="95">
                  <c:v>Pittem</c:v>
                </c:pt>
                <c:pt idx="96">
                  <c:v>Hove</c:v>
                </c:pt>
                <c:pt idx="97">
                  <c:v>Holsbeek</c:v>
                </c:pt>
                <c:pt idx="98">
                  <c:v>Dessel</c:v>
                </c:pt>
                <c:pt idx="99">
                  <c:v>Gavere</c:v>
                </c:pt>
                <c:pt idx="100">
                  <c:v>Zandhoven</c:v>
                </c:pt>
                <c:pt idx="101">
                  <c:v>Wijnegem</c:v>
                </c:pt>
                <c:pt idx="102">
                  <c:v>Merksplas</c:v>
                </c:pt>
                <c:pt idx="103">
                  <c:v>Horebeke</c:v>
                </c:pt>
                <c:pt idx="104">
                  <c:v>Hechtel-Eksel</c:v>
                </c:pt>
                <c:pt idx="105">
                  <c:v>Oostrozebeke</c:v>
                </c:pt>
                <c:pt idx="106">
                  <c:v>Lichtervelde</c:v>
                </c:pt>
                <c:pt idx="107">
                  <c:v>Herk-de-Stad</c:v>
                </c:pt>
                <c:pt idx="108">
                  <c:v>Alken</c:v>
                </c:pt>
                <c:pt idx="109">
                  <c:v>Hamont-Achel</c:v>
                </c:pt>
                <c:pt idx="110">
                  <c:v>Oud-Turnhout</c:v>
                </c:pt>
                <c:pt idx="111">
                  <c:v>Jabbeke</c:v>
                </c:pt>
                <c:pt idx="112">
                  <c:v>Kinrooi</c:v>
                </c:pt>
                <c:pt idx="113">
                  <c:v>Wommelgem</c:v>
                </c:pt>
                <c:pt idx="114">
                  <c:v>Vosselaar</c:v>
                </c:pt>
                <c:pt idx="115">
                  <c:v>Retie</c:v>
                </c:pt>
                <c:pt idx="116">
                  <c:v>Aartselaar</c:v>
                </c:pt>
                <c:pt idx="117">
                  <c:v>Zutendaal</c:v>
                </c:pt>
                <c:pt idx="118">
                  <c:v>Bierbeek</c:v>
                </c:pt>
                <c:pt idx="119">
                  <c:v>As</c:v>
                </c:pt>
                <c:pt idx="120">
                  <c:v>De Haan</c:v>
                </c:pt>
                <c:pt idx="121">
                  <c:v>Lint</c:v>
                </c:pt>
                <c:pt idx="122">
                  <c:v>Bocholt</c:v>
                </c:pt>
                <c:pt idx="123">
                  <c:v>Boechout</c:v>
                </c:pt>
                <c:pt idx="124">
                  <c:v>De Panne</c:v>
                </c:pt>
                <c:pt idx="125">
                  <c:v>Nieuwpoort</c:v>
                </c:pt>
              </c:strCache>
            </c:strRef>
          </c:cat>
          <c:val>
            <c:numRef>
              <c:f>'0_OpenDataTabel'!$BI$480:$BI$605</c:f>
              <c:numCache>
                <c:formatCode>0%</c:formatCode>
                <c:ptCount val="126"/>
                <c:pt idx="0">
                  <c:v>7.6848840670450697E-2</c:v>
                </c:pt>
                <c:pt idx="1">
                  <c:v>0.35547183946068184</c:v>
                </c:pt>
                <c:pt idx="2">
                  <c:v>9.2119168212436514E-2</c:v>
                </c:pt>
                <c:pt idx="3">
                  <c:v>0.38436247919939009</c:v>
                </c:pt>
                <c:pt idx="4">
                  <c:v>0.46333197349725813</c:v>
                </c:pt>
                <c:pt idx="5">
                  <c:v>0.34156216739207307</c:v>
                </c:pt>
                <c:pt idx="6">
                  <c:v>0.2845015468530615</c:v>
                </c:pt>
                <c:pt idx="7">
                  <c:v>0.30898047193848299</c:v>
                </c:pt>
                <c:pt idx="8">
                  <c:v>0.19991492084674256</c:v>
                </c:pt>
                <c:pt idx="9">
                  <c:v>0.31255082347887903</c:v>
                </c:pt>
                <c:pt idx="10">
                  <c:v>0.22534467036475381</c:v>
                </c:pt>
                <c:pt idx="11">
                  <c:v>0.23424250862259915</c:v>
                </c:pt>
                <c:pt idx="12">
                  <c:v>0.25169219679628879</c:v>
                </c:pt>
                <c:pt idx="13">
                  <c:v>0.25656446734659016</c:v>
                </c:pt>
                <c:pt idx="14">
                  <c:v>0.28761599938402588</c:v>
                </c:pt>
                <c:pt idx="15">
                  <c:v>0.29133701411735152</c:v>
                </c:pt>
                <c:pt idx="16">
                  <c:v>0.20713880938992962</c:v>
                </c:pt>
                <c:pt idx="17">
                  <c:v>0.25582510896528154</c:v>
                </c:pt>
                <c:pt idx="18">
                  <c:v>0.36825700680556639</c:v>
                </c:pt>
                <c:pt idx="19">
                  <c:v>0.26073374912534103</c:v>
                </c:pt>
                <c:pt idx="20">
                  <c:v>0.26000751331922284</c:v>
                </c:pt>
                <c:pt idx="21">
                  <c:v>0.27316881176507479</c:v>
                </c:pt>
                <c:pt idx="22">
                  <c:v>0.40018736278337591</c:v>
                </c:pt>
                <c:pt idx="23">
                  <c:v>0.27699909007184037</c:v>
                </c:pt>
                <c:pt idx="24">
                  <c:v>0.23966394147803385</c:v>
                </c:pt>
                <c:pt idx="25">
                  <c:v>0.26989747386279778</c:v>
                </c:pt>
                <c:pt idx="26">
                  <c:v>0.31803866132034847</c:v>
                </c:pt>
                <c:pt idx="27">
                  <c:v>0.36105732911489224</c:v>
                </c:pt>
                <c:pt idx="28">
                  <c:v>0.28158064396239652</c:v>
                </c:pt>
                <c:pt idx="29">
                  <c:v>0.1971266511640406</c:v>
                </c:pt>
                <c:pt idx="30">
                  <c:v>0.26965332728534996</c:v>
                </c:pt>
                <c:pt idx="31">
                  <c:v>0.28792703392243912</c:v>
                </c:pt>
                <c:pt idx="32">
                  <c:v>0.25806424951388451</c:v>
                </c:pt>
                <c:pt idx="33">
                  <c:v>0.2411182519835274</c:v>
                </c:pt>
                <c:pt idx="34">
                  <c:v>0.20007957144979208</c:v>
                </c:pt>
                <c:pt idx="35">
                  <c:v>0.26862071653112846</c:v>
                </c:pt>
                <c:pt idx="36">
                  <c:v>0.32428250448239837</c:v>
                </c:pt>
                <c:pt idx="37">
                  <c:v>0.29521765457245042</c:v>
                </c:pt>
                <c:pt idx="38">
                  <c:v>0.30171225351262693</c:v>
                </c:pt>
                <c:pt idx="39">
                  <c:v>0.25972925407350717</c:v>
                </c:pt>
                <c:pt idx="40">
                  <c:v>0.25919872543568406</c:v>
                </c:pt>
                <c:pt idx="41">
                  <c:v>0.26047216625507502</c:v>
                </c:pt>
                <c:pt idx="42">
                  <c:v>0.28026545455691976</c:v>
                </c:pt>
                <c:pt idx="43">
                  <c:v>0.32052130223705311</c:v>
                </c:pt>
                <c:pt idx="44">
                  <c:v>0.2586984424307342</c:v>
                </c:pt>
                <c:pt idx="45">
                  <c:v>0.29528739903012896</c:v>
                </c:pt>
                <c:pt idx="46">
                  <c:v>0.27094208278393822</c:v>
                </c:pt>
                <c:pt idx="47">
                  <c:v>0.29750934763346626</c:v>
                </c:pt>
                <c:pt idx="48">
                  <c:v>0.331883502703815</c:v>
                </c:pt>
                <c:pt idx="49">
                  <c:v>0.29387159419944991</c:v>
                </c:pt>
                <c:pt idx="50">
                  <c:v>0.22101955206711157</c:v>
                </c:pt>
                <c:pt idx="51">
                  <c:v>0.28353791970084052</c:v>
                </c:pt>
                <c:pt idx="52">
                  <c:v>0.24143126667714898</c:v>
                </c:pt>
                <c:pt idx="53">
                  <c:v>0.29079792003010368</c:v>
                </c:pt>
                <c:pt idx="54">
                  <c:v>0.33799250089381105</c:v>
                </c:pt>
                <c:pt idx="55">
                  <c:v>0.25015027823011432</c:v>
                </c:pt>
                <c:pt idx="56">
                  <c:v>0.2857334589047798</c:v>
                </c:pt>
                <c:pt idx="57">
                  <c:v>0.21119845579691179</c:v>
                </c:pt>
                <c:pt idx="58">
                  <c:v>0.22018562145124965</c:v>
                </c:pt>
                <c:pt idx="59">
                  <c:v>0.28303904373039351</c:v>
                </c:pt>
                <c:pt idx="60">
                  <c:v>0.30533898682331706</c:v>
                </c:pt>
                <c:pt idx="61">
                  <c:v>0.36478757499418163</c:v>
                </c:pt>
                <c:pt idx="62">
                  <c:v>0.24761944466050714</c:v>
                </c:pt>
                <c:pt idx="63">
                  <c:v>0.25093848212041492</c:v>
                </c:pt>
                <c:pt idx="64">
                  <c:v>0.28544413169283661</c:v>
                </c:pt>
                <c:pt idx="65">
                  <c:v>0.25233376875542346</c:v>
                </c:pt>
                <c:pt idx="66">
                  <c:v>0.37397962932019263</c:v>
                </c:pt>
                <c:pt idx="67">
                  <c:v>0.29976275132299945</c:v>
                </c:pt>
                <c:pt idx="68">
                  <c:v>0.30035548832288328</c:v>
                </c:pt>
                <c:pt idx="69">
                  <c:v>0.32138860900420702</c:v>
                </c:pt>
                <c:pt idx="70">
                  <c:v>0.33709249842754163</c:v>
                </c:pt>
                <c:pt idx="71">
                  <c:v>0.2825659184700639</c:v>
                </c:pt>
                <c:pt idx="72">
                  <c:v>0.2719766945297083</c:v>
                </c:pt>
                <c:pt idx="73">
                  <c:v>0.31189413812015504</c:v>
                </c:pt>
                <c:pt idx="74">
                  <c:v>0.31333278188259805</c:v>
                </c:pt>
                <c:pt idx="75">
                  <c:v>0.27068938506277751</c:v>
                </c:pt>
                <c:pt idx="76">
                  <c:v>0.32650619722118923</c:v>
                </c:pt>
                <c:pt idx="77">
                  <c:v>0.27109308063746901</c:v>
                </c:pt>
                <c:pt idx="78">
                  <c:v>0.30576397254086807</c:v>
                </c:pt>
                <c:pt idx="79">
                  <c:v>0.30161969035185049</c:v>
                </c:pt>
                <c:pt idx="80">
                  <c:v>0.27544064879351371</c:v>
                </c:pt>
                <c:pt idx="81">
                  <c:v>0.26801361185640771</c:v>
                </c:pt>
                <c:pt idx="82">
                  <c:v>0.24020222309845893</c:v>
                </c:pt>
                <c:pt idx="83">
                  <c:v>0.31444410566807207</c:v>
                </c:pt>
                <c:pt idx="84">
                  <c:v>0.2933303552923488</c:v>
                </c:pt>
                <c:pt idx="85">
                  <c:v>0.32211377906313032</c:v>
                </c:pt>
                <c:pt idx="86">
                  <c:v>0.29953393511101645</c:v>
                </c:pt>
                <c:pt idx="87">
                  <c:v>0.32018686374855637</c:v>
                </c:pt>
                <c:pt idx="88">
                  <c:v>0.31158419931634534</c:v>
                </c:pt>
                <c:pt idx="89">
                  <c:v>0.31714934428804831</c:v>
                </c:pt>
                <c:pt idx="90">
                  <c:v>0.31719437035677589</c:v>
                </c:pt>
                <c:pt idx="91">
                  <c:v>0.27373162201973866</c:v>
                </c:pt>
                <c:pt idx="92">
                  <c:v>0.31814301093160352</c:v>
                </c:pt>
                <c:pt idx="93">
                  <c:v>0.36688375635949366</c:v>
                </c:pt>
                <c:pt idx="94">
                  <c:v>0.30212837003299386</c:v>
                </c:pt>
                <c:pt idx="95">
                  <c:v>0.25800702277002363</c:v>
                </c:pt>
                <c:pt idx="96">
                  <c:v>0.37979508588821403</c:v>
                </c:pt>
                <c:pt idx="97">
                  <c:v>0.31019375461829646</c:v>
                </c:pt>
                <c:pt idx="98">
                  <c:v>0.29919023001858736</c:v>
                </c:pt>
                <c:pt idx="99">
                  <c:v>0.31834811608934083</c:v>
                </c:pt>
                <c:pt idx="100">
                  <c:v>0.38029597338302384</c:v>
                </c:pt>
                <c:pt idx="101">
                  <c:v>0.51301529473493024</c:v>
                </c:pt>
                <c:pt idx="102">
                  <c:v>0.32998604236015039</c:v>
                </c:pt>
                <c:pt idx="103">
                  <c:v>0.3040078121097019</c:v>
                </c:pt>
                <c:pt idx="104">
                  <c:v>0.2843050911261048</c:v>
                </c:pt>
                <c:pt idx="105">
                  <c:v>0.32913735676273093</c:v>
                </c:pt>
                <c:pt idx="106">
                  <c:v>0.29105275588894342</c:v>
                </c:pt>
                <c:pt idx="107">
                  <c:v>0.31205171508126178</c:v>
                </c:pt>
                <c:pt idx="108">
                  <c:v>0.32413417620663471</c:v>
                </c:pt>
                <c:pt idx="109">
                  <c:v>0.33739774121696831</c:v>
                </c:pt>
                <c:pt idx="110">
                  <c:v>0.36518225935727794</c:v>
                </c:pt>
                <c:pt idx="111">
                  <c:v>0.32649722728487857</c:v>
                </c:pt>
                <c:pt idx="112">
                  <c:v>0.23138061448273442</c:v>
                </c:pt>
                <c:pt idx="113">
                  <c:v>0.46988565045911002</c:v>
                </c:pt>
                <c:pt idx="114">
                  <c:v>0.34469881942889224</c:v>
                </c:pt>
                <c:pt idx="115">
                  <c:v>0.3233816647877128</c:v>
                </c:pt>
                <c:pt idx="116">
                  <c:v>0.48896737307470622</c:v>
                </c:pt>
                <c:pt idx="117">
                  <c:v>0.39105480701789475</c:v>
                </c:pt>
                <c:pt idx="118">
                  <c:v>0.34727753802737998</c:v>
                </c:pt>
                <c:pt idx="119">
                  <c:v>0.33960558873117902</c:v>
                </c:pt>
                <c:pt idx="120">
                  <c:v>0.65031284277287749</c:v>
                </c:pt>
                <c:pt idx="121">
                  <c:v>0.38573643941198127</c:v>
                </c:pt>
                <c:pt idx="122">
                  <c:v>0.34411503958745021</c:v>
                </c:pt>
                <c:pt idx="123">
                  <c:v>0.47017957130358706</c:v>
                </c:pt>
                <c:pt idx="124">
                  <c:v>0.74940292587008972</c:v>
                </c:pt>
                <c:pt idx="125">
                  <c:v>0.79630711947298771</c:v>
                </c:pt>
              </c:numCache>
            </c:numRef>
          </c:val>
          <c:extLst>
            <c:ext xmlns:c16="http://schemas.microsoft.com/office/drawing/2014/chart" uri="{C3380CC4-5D6E-409C-BE32-E72D297353CC}">
              <c16:uniqueId val="{00000003-7A35-4B7F-B18F-F964FAF59CAB}"/>
            </c:ext>
          </c:extLst>
        </c:ser>
        <c:dLbls>
          <c:showLegendKey val="0"/>
          <c:showVal val="0"/>
          <c:showCatName val="0"/>
          <c:showSerName val="0"/>
          <c:showPercent val="0"/>
          <c:showBubbleSize val="0"/>
        </c:dLbls>
        <c:gapWidth val="0"/>
        <c:overlap val="100"/>
        <c:axId val="1164160784"/>
        <c:axId val="1164161264"/>
      </c:barChart>
      <c:catAx>
        <c:axId val="116416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l-BE"/>
          </a:p>
        </c:txPr>
        <c:crossAx val="1164161264"/>
        <c:crosses val="autoZero"/>
        <c:auto val="1"/>
        <c:lblAlgn val="ctr"/>
        <c:lblOffset val="100"/>
        <c:noMultiLvlLbl val="0"/>
      </c:catAx>
      <c:valAx>
        <c:axId val="116416126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r>
                  <a:rPr lang="nl-BE" sz="2000"/>
                  <a:t>% van het totaal</a:t>
                </a:r>
                <a:r>
                  <a:rPr lang="nl-BE" sz="2000" baseline="0"/>
                  <a:t> aantal woongelegenheden</a:t>
                </a:r>
                <a:endParaRPr lang="nl-BE" sz="2000"/>
              </a:p>
            </c:rich>
          </c:tx>
          <c:overlay val="0"/>
          <c:spPr>
            <a:noFill/>
            <a:ln>
              <a:noFill/>
            </a:ln>
            <a:effectLst/>
          </c:spPr>
          <c:txPr>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crossAx val="1164160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sz="3000" b="1" i="0" u="none" strike="noStrike" kern="1200" spc="0" baseline="0">
                <a:solidFill>
                  <a:sysClr val="windowText" lastClr="000000">
                    <a:lumMod val="65000"/>
                    <a:lumOff val="35000"/>
                  </a:sysClr>
                </a:solidFill>
              </a:rPr>
              <a:t>Steden en gemeenten met aantal inwoners tussen 15.000 en 30.000 - Aantal woningen per doelgroep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barChart>
        <c:barDir val="col"/>
        <c:grouping val="stacked"/>
        <c:varyColors val="0"/>
        <c:ser>
          <c:idx val="2"/>
          <c:order val="0"/>
          <c:tx>
            <c:strRef>
              <c:f>'0_OpenDataTabel'!$BE$374</c:f>
              <c:strCache>
                <c:ptCount val="1"/>
                <c:pt idx="0">
                  <c:v>ASTER-Woonmaatschap</c:v>
                </c:pt>
              </c:strCache>
            </c:strRef>
          </c:tx>
          <c:spPr>
            <a:solidFill>
              <a:srgbClr val="00B050"/>
            </a:solidFill>
            <a:ln>
              <a:noFill/>
            </a:ln>
            <a:effectLst/>
          </c:spPr>
          <c:invertIfNegative val="0"/>
          <c:cat>
            <c:strRef>
              <c:f>'0_OpenDataTabel'!$A$375:$A$476</c:f>
              <c:strCache>
                <c:ptCount val="102"/>
                <c:pt idx="0">
                  <c:v>Sint-Genesius-Rode</c:v>
                </c:pt>
                <c:pt idx="1">
                  <c:v>Beersel</c:v>
                </c:pt>
                <c:pt idx="2">
                  <c:v>Ronse</c:v>
                </c:pt>
                <c:pt idx="3">
                  <c:v>Overijse</c:v>
                </c:pt>
                <c:pt idx="4">
                  <c:v>Machelen</c:v>
                </c:pt>
                <c:pt idx="5">
                  <c:v>Tervuren</c:v>
                </c:pt>
                <c:pt idx="6">
                  <c:v>Wemmel</c:v>
                </c:pt>
                <c:pt idx="7">
                  <c:v>Landen</c:v>
                </c:pt>
                <c:pt idx="8">
                  <c:v>Zele</c:v>
                </c:pt>
                <c:pt idx="9">
                  <c:v>Pajottegem</c:v>
                </c:pt>
                <c:pt idx="10">
                  <c:v>Willebroek</c:v>
                </c:pt>
                <c:pt idx="11">
                  <c:v>Scherpenheuvel-Zichem</c:v>
                </c:pt>
                <c:pt idx="12">
                  <c:v>Lede</c:v>
                </c:pt>
                <c:pt idx="13">
                  <c:v>Wervik</c:v>
                </c:pt>
                <c:pt idx="14">
                  <c:v>Hamme</c:v>
                </c:pt>
                <c:pt idx="15">
                  <c:v>Ternat</c:v>
                </c:pt>
                <c:pt idx="16">
                  <c:v>Denderleeuw</c:v>
                </c:pt>
                <c:pt idx="17">
                  <c:v>Schilde</c:v>
                </c:pt>
                <c:pt idx="18">
                  <c:v>Brakel</c:v>
                </c:pt>
                <c:pt idx="19">
                  <c:v>Eeklo</c:v>
                </c:pt>
                <c:pt idx="20">
                  <c:v>Berlare</c:v>
                </c:pt>
                <c:pt idx="21">
                  <c:v>Izegem</c:v>
                </c:pt>
                <c:pt idx="22">
                  <c:v>Meise</c:v>
                </c:pt>
                <c:pt idx="23">
                  <c:v>Wetteren</c:v>
                </c:pt>
                <c:pt idx="24">
                  <c:v>Boom</c:v>
                </c:pt>
                <c:pt idx="25">
                  <c:v>Lebbeke</c:v>
                </c:pt>
                <c:pt idx="26">
                  <c:v>Haaltert</c:v>
                </c:pt>
                <c:pt idx="27">
                  <c:v>Tremelo</c:v>
                </c:pt>
                <c:pt idx="28">
                  <c:v>Poperinge</c:v>
                </c:pt>
                <c:pt idx="29">
                  <c:v>Zemst</c:v>
                </c:pt>
                <c:pt idx="30">
                  <c:v>Riemst</c:v>
                </c:pt>
                <c:pt idx="31">
                  <c:v>Bonheiden</c:v>
                </c:pt>
                <c:pt idx="32">
                  <c:v>Diksmuide</c:v>
                </c:pt>
                <c:pt idx="33">
                  <c:v>Rumst</c:v>
                </c:pt>
                <c:pt idx="34">
                  <c:v>Kruisem</c:v>
                </c:pt>
                <c:pt idx="35">
                  <c:v>Essen</c:v>
                </c:pt>
                <c:pt idx="36">
                  <c:v>Mortsel</c:v>
                </c:pt>
                <c:pt idx="37">
                  <c:v>Maldegem</c:v>
                </c:pt>
                <c:pt idx="38">
                  <c:v>Destelbergen</c:v>
                </c:pt>
                <c:pt idx="39">
                  <c:v>Kortenberg</c:v>
                </c:pt>
                <c:pt idx="40">
                  <c:v>Nijlen</c:v>
                </c:pt>
                <c:pt idx="41">
                  <c:v>Erpe-Mere</c:v>
                </c:pt>
                <c:pt idx="42">
                  <c:v>Leopoldsburg</c:v>
                </c:pt>
                <c:pt idx="43">
                  <c:v>Harelbeke</c:v>
                </c:pt>
                <c:pt idx="44">
                  <c:v>Kapellen</c:v>
                </c:pt>
                <c:pt idx="45">
                  <c:v>Duffel</c:v>
                </c:pt>
                <c:pt idx="46">
                  <c:v>Lievegem</c:v>
                </c:pt>
                <c:pt idx="47">
                  <c:v>Putte</c:v>
                </c:pt>
                <c:pt idx="48">
                  <c:v>Londerzeel</c:v>
                </c:pt>
                <c:pt idx="49">
                  <c:v>Sint-Katelijne-Waver</c:v>
                </c:pt>
                <c:pt idx="50">
                  <c:v>Zulte</c:v>
                </c:pt>
                <c:pt idx="51">
                  <c:v>Zottegem</c:v>
                </c:pt>
                <c:pt idx="52">
                  <c:v>Sint-Gillis-Waas</c:v>
                </c:pt>
                <c:pt idx="53">
                  <c:v>Anzegem</c:v>
                </c:pt>
                <c:pt idx="54">
                  <c:v>Diest</c:v>
                </c:pt>
                <c:pt idx="55">
                  <c:v>Herentals</c:v>
                </c:pt>
                <c:pt idx="56">
                  <c:v>Stekene</c:v>
                </c:pt>
                <c:pt idx="57">
                  <c:v>Herzele</c:v>
                </c:pt>
                <c:pt idx="58">
                  <c:v>Kalmthout</c:v>
                </c:pt>
                <c:pt idx="59">
                  <c:v>Aalter</c:v>
                </c:pt>
                <c:pt idx="60">
                  <c:v>Dilsen-Stokkem</c:v>
                </c:pt>
                <c:pt idx="61">
                  <c:v>Zwevegem</c:v>
                </c:pt>
                <c:pt idx="62">
                  <c:v>Torhout</c:v>
                </c:pt>
                <c:pt idx="63">
                  <c:v>Ravels</c:v>
                </c:pt>
                <c:pt idx="64">
                  <c:v>Puurs-Sint-Amands</c:v>
                </c:pt>
                <c:pt idx="65">
                  <c:v>Laakdal</c:v>
                </c:pt>
                <c:pt idx="66">
                  <c:v>Haacht</c:v>
                </c:pt>
                <c:pt idx="67">
                  <c:v>Merchtem</c:v>
                </c:pt>
                <c:pt idx="68">
                  <c:v>Hoogstraten</c:v>
                </c:pt>
                <c:pt idx="69">
                  <c:v>Wuustwezel</c:v>
                </c:pt>
                <c:pt idx="70">
                  <c:v>Stabroek</c:v>
                </c:pt>
                <c:pt idx="71">
                  <c:v>Balen</c:v>
                </c:pt>
                <c:pt idx="72">
                  <c:v>Nazareth-De Pinte</c:v>
                </c:pt>
                <c:pt idx="73">
                  <c:v>Westerlo</c:v>
                </c:pt>
                <c:pt idx="74">
                  <c:v>Bornem</c:v>
                </c:pt>
                <c:pt idx="75">
                  <c:v>Wingene</c:v>
                </c:pt>
                <c:pt idx="76">
                  <c:v>Rotselaar</c:v>
                </c:pt>
                <c:pt idx="77">
                  <c:v>Edegem</c:v>
                </c:pt>
                <c:pt idx="78">
                  <c:v>Oostkamp</c:v>
                </c:pt>
                <c:pt idx="79">
                  <c:v>Zedelgem</c:v>
                </c:pt>
                <c:pt idx="80">
                  <c:v>Maaseik</c:v>
                </c:pt>
                <c:pt idx="81">
                  <c:v>Lille</c:v>
                </c:pt>
                <c:pt idx="82">
                  <c:v>Zoersel</c:v>
                </c:pt>
                <c:pt idx="83">
                  <c:v>Herent</c:v>
                </c:pt>
                <c:pt idx="84">
                  <c:v>Kontich</c:v>
                </c:pt>
                <c:pt idx="85">
                  <c:v>Kasterlee</c:v>
                </c:pt>
                <c:pt idx="86">
                  <c:v>Ranst</c:v>
                </c:pt>
                <c:pt idx="87">
                  <c:v>Beernem</c:v>
                </c:pt>
                <c:pt idx="88">
                  <c:v>Beerse</c:v>
                </c:pt>
                <c:pt idx="89">
                  <c:v>Lanaken</c:v>
                </c:pt>
                <c:pt idx="90">
                  <c:v>Lubbeek</c:v>
                </c:pt>
                <c:pt idx="91">
                  <c:v>Lummen</c:v>
                </c:pt>
                <c:pt idx="92">
                  <c:v>Bredene</c:v>
                </c:pt>
                <c:pt idx="93">
                  <c:v>Malle</c:v>
                </c:pt>
                <c:pt idx="94">
                  <c:v>Zonhoven</c:v>
                </c:pt>
                <c:pt idx="95">
                  <c:v>Peer</c:v>
                </c:pt>
                <c:pt idx="96">
                  <c:v>Oudsbergen</c:v>
                </c:pt>
                <c:pt idx="97">
                  <c:v>Diepenbeek</c:v>
                </c:pt>
                <c:pt idx="98">
                  <c:v>Bree</c:v>
                </c:pt>
                <c:pt idx="99">
                  <c:v>Koksijde</c:v>
                </c:pt>
                <c:pt idx="100">
                  <c:v>Blankenberge</c:v>
                </c:pt>
                <c:pt idx="101">
                  <c:v>Middelkerke</c:v>
                </c:pt>
              </c:strCache>
            </c:strRef>
          </c:cat>
          <c:val>
            <c:numRef>
              <c:f>'0_OpenDataTabel'!$BE$375:$BE$476</c:f>
              <c:numCache>
                <c:formatCode>_ * #,##0_ ;_ * \-#,##0_ ;_ * "-"??_ ;_ @_ </c:formatCode>
                <c:ptCount val="102"/>
                <c:pt idx="0">
                  <c:v>104</c:v>
                </c:pt>
                <c:pt idx="1">
                  <c:v>448</c:v>
                </c:pt>
                <c:pt idx="2">
                  <c:v>707</c:v>
                </c:pt>
                <c:pt idx="3">
                  <c:v>153</c:v>
                </c:pt>
                <c:pt idx="4">
                  <c:v>220</c:v>
                </c:pt>
                <c:pt idx="5">
                  <c:v>465</c:v>
                </c:pt>
                <c:pt idx="6">
                  <c:v>32</c:v>
                </c:pt>
                <c:pt idx="7">
                  <c:v>414</c:v>
                </c:pt>
                <c:pt idx="8">
                  <c:v>656</c:v>
                </c:pt>
                <c:pt idx="9">
                  <c:v>150</c:v>
                </c:pt>
                <c:pt idx="10">
                  <c:v>1345</c:v>
                </c:pt>
                <c:pt idx="11">
                  <c:v>98</c:v>
                </c:pt>
                <c:pt idx="12">
                  <c:v>227</c:v>
                </c:pt>
                <c:pt idx="13">
                  <c:v>923</c:v>
                </c:pt>
                <c:pt idx="14">
                  <c:v>1283</c:v>
                </c:pt>
                <c:pt idx="15">
                  <c:v>308</c:v>
                </c:pt>
                <c:pt idx="16">
                  <c:v>462</c:v>
                </c:pt>
                <c:pt idx="17">
                  <c:v>82</c:v>
                </c:pt>
                <c:pt idx="18">
                  <c:v>127</c:v>
                </c:pt>
                <c:pt idx="19">
                  <c:v>758</c:v>
                </c:pt>
                <c:pt idx="20">
                  <c:v>379</c:v>
                </c:pt>
                <c:pt idx="21">
                  <c:v>542</c:v>
                </c:pt>
                <c:pt idx="22">
                  <c:v>255</c:v>
                </c:pt>
                <c:pt idx="23">
                  <c:v>662</c:v>
                </c:pt>
                <c:pt idx="24">
                  <c:v>622</c:v>
                </c:pt>
                <c:pt idx="25">
                  <c:v>267</c:v>
                </c:pt>
                <c:pt idx="26">
                  <c:v>120</c:v>
                </c:pt>
                <c:pt idx="27">
                  <c:v>114</c:v>
                </c:pt>
                <c:pt idx="28">
                  <c:v>498</c:v>
                </c:pt>
                <c:pt idx="29">
                  <c:v>270</c:v>
                </c:pt>
                <c:pt idx="30">
                  <c:v>69</c:v>
                </c:pt>
                <c:pt idx="31">
                  <c:v>118</c:v>
                </c:pt>
                <c:pt idx="32">
                  <c:v>434</c:v>
                </c:pt>
                <c:pt idx="33">
                  <c:v>226</c:v>
                </c:pt>
                <c:pt idx="34">
                  <c:v>131</c:v>
                </c:pt>
                <c:pt idx="35">
                  <c:v>251</c:v>
                </c:pt>
                <c:pt idx="36">
                  <c:v>338</c:v>
                </c:pt>
                <c:pt idx="37">
                  <c:v>221</c:v>
                </c:pt>
                <c:pt idx="38">
                  <c:v>77</c:v>
                </c:pt>
                <c:pt idx="39">
                  <c:v>261</c:v>
                </c:pt>
                <c:pt idx="40">
                  <c:v>217</c:v>
                </c:pt>
                <c:pt idx="41">
                  <c:v>270</c:v>
                </c:pt>
                <c:pt idx="42">
                  <c:v>345</c:v>
                </c:pt>
                <c:pt idx="43">
                  <c:v>686</c:v>
                </c:pt>
                <c:pt idx="44">
                  <c:v>84</c:v>
                </c:pt>
                <c:pt idx="45">
                  <c:v>704</c:v>
                </c:pt>
                <c:pt idx="46">
                  <c:v>580</c:v>
                </c:pt>
                <c:pt idx="47">
                  <c:v>288</c:v>
                </c:pt>
                <c:pt idx="48">
                  <c:v>181</c:v>
                </c:pt>
                <c:pt idx="49">
                  <c:v>222</c:v>
                </c:pt>
                <c:pt idx="50">
                  <c:v>226</c:v>
                </c:pt>
                <c:pt idx="51">
                  <c:v>414</c:v>
                </c:pt>
                <c:pt idx="52">
                  <c:v>386</c:v>
                </c:pt>
                <c:pt idx="53">
                  <c:v>229</c:v>
                </c:pt>
                <c:pt idx="54">
                  <c:v>710</c:v>
                </c:pt>
                <c:pt idx="55">
                  <c:v>1017</c:v>
                </c:pt>
                <c:pt idx="56">
                  <c:v>289</c:v>
                </c:pt>
                <c:pt idx="57">
                  <c:v>192</c:v>
                </c:pt>
                <c:pt idx="58">
                  <c:v>78</c:v>
                </c:pt>
                <c:pt idx="59">
                  <c:v>415</c:v>
                </c:pt>
                <c:pt idx="60">
                  <c:v>683</c:v>
                </c:pt>
                <c:pt idx="61">
                  <c:v>1124</c:v>
                </c:pt>
                <c:pt idx="62">
                  <c:v>290</c:v>
                </c:pt>
                <c:pt idx="63">
                  <c:v>280</c:v>
                </c:pt>
                <c:pt idx="64">
                  <c:v>719</c:v>
                </c:pt>
                <c:pt idx="65">
                  <c:v>497</c:v>
                </c:pt>
                <c:pt idx="66">
                  <c:v>249</c:v>
                </c:pt>
                <c:pt idx="67">
                  <c:v>115</c:v>
                </c:pt>
                <c:pt idx="68">
                  <c:v>356</c:v>
                </c:pt>
                <c:pt idx="69">
                  <c:v>429</c:v>
                </c:pt>
                <c:pt idx="70">
                  <c:v>190</c:v>
                </c:pt>
                <c:pt idx="71">
                  <c:v>326</c:v>
                </c:pt>
                <c:pt idx="72">
                  <c:v>208</c:v>
                </c:pt>
                <c:pt idx="73">
                  <c:v>597</c:v>
                </c:pt>
                <c:pt idx="74">
                  <c:v>784</c:v>
                </c:pt>
                <c:pt idx="75">
                  <c:v>339</c:v>
                </c:pt>
                <c:pt idx="76">
                  <c:v>74</c:v>
                </c:pt>
                <c:pt idx="77">
                  <c:v>365</c:v>
                </c:pt>
                <c:pt idx="78">
                  <c:v>472</c:v>
                </c:pt>
                <c:pt idx="79">
                  <c:v>520</c:v>
                </c:pt>
                <c:pt idx="80">
                  <c:v>936</c:v>
                </c:pt>
                <c:pt idx="81">
                  <c:v>183</c:v>
                </c:pt>
                <c:pt idx="82">
                  <c:v>133</c:v>
                </c:pt>
                <c:pt idx="83">
                  <c:v>531</c:v>
                </c:pt>
                <c:pt idx="84">
                  <c:v>175</c:v>
                </c:pt>
                <c:pt idx="85">
                  <c:v>386</c:v>
                </c:pt>
                <c:pt idx="86">
                  <c:v>67</c:v>
                </c:pt>
                <c:pt idx="87">
                  <c:v>231</c:v>
                </c:pt>
                <c:pt idx="88">
                  <c:v>370</c:v>
                </c:pt>
                <c:pt idx="89">
                  <c:v>322</c:v>
                </c:pt>
                <c:pt idx="90">
                  <c:v>9</c:v>
                </c:pt>
                <c:pt idx="91">
                  <c:v>197</c:v>
                </c:pt>
                <c:pt idx="92">
                  <c:v>384</c:v>
                </c:pt>
                <c:pt idx="93">
                  <c:v>323</c:v>
                </c:pt>
                <c:pt idx="94">
                  <c:v>174</c:v>
                </c:pt>
                <c:pt idx="95">
                  <c:v>290</c:v>
                </c:pt>
                <c:pt idx="96">
                  <c:v>200</c:v>
                </c:pt>
                <c:pt idx="97">
                  <c:v>221</c:v>
                </c:pt>
                <c:pt idx="98">
                  <c:v>388</c:v>
                </c:pt>
                <c:pt idx="99">
                  <c:v>416</c:v>
                </c:pt>
                <c:pt idx="100">
                  <c:v>571</c:v>
                </c:pt>
                <c:pt idx="101">
                  <c:v>202</c:v>
                </c:pt>
              </c:numCache>
            </c:numRef>
          </c:val>
          <c:extLst>
            <c:ext xmlns:c16="http://schemas.microsoft.com/office/drawing/2014/chart" uri="{C3380CC4-5D6E-409C-BE32-E72D297353CC}">
              <c16:uniqueId val="{00000000-D14E-4AC4-B361-1F929A8992B5}"/>
            </c:ext>
          </c:extLst>
        </c:ser>
        <c:ser>
          <c:idx val="0"/>
          <c:order val="1"/>
          <c:tx>
            <c:strRef>
              <c:f>'0_OpenDataTabel'!$BB$374</c:f>
              <c:strCache>
                <c:ptCount val="1"/>
                <c:pt idx="0">
                  <c:v>Gebruikers &amp; Ambassadeur [aantal]</c:v>
                </c:pt>
              </c:strCache>
            </c:strRef>
          </c:tx>
          <c:spPr>
            <a:solidFill>
              <a:srgbClr val="002060"/>
            </a:solidFill>
            <a:ln>
              <a:noFill/>
            </a:ln>
            <a:effectLst/>
          </c:spPr>
          <c:invertIfNegative val="0"/>
          <c:cat>
            <c:strRef>
              <c:f>'0_OpenDataTabel'!$A$375:$A$476</c:f>
              <c:strCache>
                <c:ptCount val="102"/>
                <c:pt idx="0">
                  <c:v>Sint-Genesius-Rode</c:v>
                </c:pt>
                <c:pt idx="1">
                  <c:v>Beersel</c:v>
                </c:pt>
                <c:pt idx="2">
                  <c:v>Ronse</c:v>
                </c:pt>
                <c:pt idx="3">
                  <c:v>Overijse</c:v>
                </c:pt>
                <c:pt idx="4">
                  <c:v>Machelen</c:v>
                </c:pt>
                <c:pt idx="5">
                  <c:v>Tervuren</c:v>
                </c:pt>
                <c:pt idx="6">
                  <c:v>Wemmel</c:v>
                </c:pt>
                <c:pt idx="7">
                  <c:v>Landen</c:v>
                </c:pt>
                <c:pt idx="8">
                  <c:v>Zele</c:v>
                </c:pt>
                <c:pt idx="9">
                  <c:v>Pajottegem</c:v>
                </c:pt>
                <c:pt idx="10">
                  <c:v>Willebroek</c:v>
                </c:pt>
                <c:pt idx="11">
                  <c:v>Scherpenheuvel-Zichem</c:v>
                </c:pt>
                <c:pt idx="12">
                  <c:v>Lede</c:v>
                </c:pt>
                <c:pt idx="13">
                  <c:v>Wervik</c:v>
                </c:pt>
                <c:pt idx="14">
                  <c:v>Hamme</c:v>
                </c:pt>
                <c:pt idx="15">
                  <c:v>Ternat</c:v>
                </c:pt>
                <c:pt idx="16">
                  <c:v>Denderleeuw</c:v>
                </c:pt>
                <c:pt idx="17">
                  <c:v>Schilde</c:v>
                </c:pt>
                <c:pt idx="18">
                  <c:v>Brakel</c:v>
                </c:pt>
                <c:pt idx="19">
                  <c:v>Eeklo</c:v>
                </c:pt>
                <c:pt idx="20">
                  <c:v>Berlare</c:v>
                </c:pt>
                <c:pt idx="21">
                  <c:v>Izegem</c:v>
                </c:pt>
                <c:pt idx="22">
                  <c:v>Meise</c:v>
                </c:pt>
                <c:pt idx="23">
                  <c:v>Wetteren</c:v>
                </c:pt>
                <c:pt idx="24">
                  <c:v>Boom</c:v>
                </c:pt>
                <c:pt idx="25">
                  <c:v>Lebbeke</c:v>
                </c:pt>
                <c:pt idx="26">
                  <c:v>Haaltert</c:v>
                </c:pt>
                <c:pt idx="27">
                  <c:v>Tremelo</c:v>
                </c:pt>
                <c:pt idx="28">
                  <c:v>Poperinge</c:v>
                </c:pt>
                <c:pt idx="29">
                  <c:v>Zemst</c:v>
                </c:pt>
                <c:pt idx="30">
                  <c:v>Riemst</c:v>
                </c:pt>
                <c:pt idx="31">
                  <c:v>Bonheiden</c:v>
                </c:pt>
                <c:pt idx="32">
                  <c:v>Diksmuide</c:v>
                </c:pt>
                <c:pt idx="33">
                  <c:v>Rumst</c:v>
                </c:pt>
                <c:pt idx="34">
                  <c:v>Kruisem</c:v>
                </c:pt>
                <c:pt idx="35">
                  <c:v>Essen</c:v>
                </c:pt>
                <c:pt idx="36">
                  <c:v>Mortsel</c:v>
                </c:pt>
                <c:pt idx="37">
                  <c:v>Maldegem</c:v>
                </c:pt>
                <c:pt idx="38">
                  <c:v>Destelbergen</c:v>
                </c:pt>
                <c:pt idx="39">
                  <c:v>Kortenberg</c:v>
                </c:pt>
                <c:pt idx="40">
                  <c:v>Nijlen</c:v>
                </c:pt>
                <c:pt idx="41">
                  <c:v>Erpe-Mere</c:v>
                </c:pt>
                <c:pt idx="42">
                  <c:v>Leopoldsburg</c:v>
                </c:pt>
                <c:pt idx="43">
                  <c:v>Harelbeke</c:v>
                </c:pt>
                <c:pt idx="44">
                  <c:v>Kapellen</c:v>
                </c:pt>
                <c:pt idx="45">
                  <c:v>Duffel</c:v>
                </c:pt>
                <c:pt idx="46">
                  <c:v>Lievegem</c:v>
                </c:pt>
                <c:pt idx="47">
                  <c:v>Putte</c:v>
                </c:pt>
                <c:pt idx="48">
                  <c:v>Londerzeel</c:v>
                </c:pt>
                <c:pt idx="49">
                  <c:v>Sint-Katelijne-Waver</c:v>
                </c:pt>
                <c:pt idx="50">
                  <c:v>Zulte</c:v>
                </c:pt>
                <c:pt idx="51">
                  <c:v>Zottegem</c:v>
                </c:pt>
                <c:pt idx="52">
                  <c:v>Sint-Gillis-Waas</c:v>
                </c:pt>
                <c:pt idx="53">
                  <c:v>Anzegem</c:v>
                </c:pt>
                <c:pt idx="54">
                  <c:v>Diest</c:v>
                </c:pt>
                <c:pt idx="55">
                  <c:v>Herentals</c:v>
                </c:pt>
                <c:pt idx="56">
                  <c:v>Stekene</c:v>
                </c:pt>
                <c:pt idx="57">
                  <c:v>Herzele</c:v>
                </c:pt>
                <c:pt idx="58">
                  <c:v>Kalmthout</c:v>
                </c:pt>
                <c:pt idx="59">
                  <c:v>Aalter</c:v>
                </c:pt>
                <c:pt idx="60">
                  <c:v>Dilsen-Stokkem</c:v>
                </c:pt>
                <c:pt idx="61">
                  <c:v>Zwevegem</c:v>
                </c:pt>
                <c:pt idx="62">
                  <c:v>Torhout</c:v>
                </c:pt>
                <c:pt idx="63">
                  <c:v>Ravels</c:v>
                </c:pt>
                <c:pt idx="64">
                  <c:v>Puurs-Sint-Amands</c:v>
                </c:pt>
                <c:pt idx="65">
                  <c:v>Laakdal</c:v>
                </c:pt>
                <c:pt idx="66">
                  <c:v>Haacht</c:v>
                </c:pt>
                <c:pt idx="67">
                  <c:v>Merchtem</c:v>
                </c:pt>
                <c:pt idx="68">
                  <c:v>Hoogstraten</c:v>
                </c:pt>
                <c:pt idx="69">
                  <c:v>Wuustwezel</c:v>
                </c:pt>
                <c:pt idx="70">
                  <c:v>Stabroek</c:v>
                </c:pt>
                <c:pt idx="71">
                  <c:v>Balen</c:v>
                </c:pt>
                <c:pt idx="72">
                  <c:v>Nazareth-De Pinte</c:v>
                </c:pt>
                <c:pt idx="73">
                  <c:v>Westerlo</c:v>
                </c:pt>
                <c:pt idx="74">
                  <c:v>Bornem</c:v>
                </c:pt>
                <c:pt idx="75">
                  <c:v>Wingene</c:v>
                </c:pt>
                <c:pt idx="76">
                  <c:v>Rotselaar</c:v>
                </c:pt>
                <c:pt idx="77">
                  <c:v>Edegem</c:v>
                </c:pt>
                <c:pt idx="78">
                  <c:v>Oostkamp</c:v>
                </c:pt>
                <c:pt idx="79">
                  <c:v>Zedelgem</c:v>
                </c:pt>
                <c:pt idx="80">
                  <c:v>Maaseik</c:v>
                </c:pt>
                <c:pt idx="81">
                  <c:v>Lille</c:v>
                </c:pt>
                <c:pt idx="82">
                  <c:v>Zoersel</c:v>
                </c:pt>
                <c:pt idx="83">
                  <c:v>Herent</c:v>
                </c:pt>
                <c:pt idx="84">
                  <c:v>Kontich</c:v>
                </c:pt>
                <c:pt idx="85">
                  <c:v>Kasterlee</c:v>
                </c:pt>
                <c:pt idx="86">
                  <c:v>Ranst</c:v>
                </c:pt>
                <c:pt idx="87">
                  <c:v>Beernem</c:v>
                </c:pt>
                <c:pt idx="88">
                  <c:v>Beerse</c:v>
                </c:pt>
                <c:pt idx="89">
                  <c:v>Lanaken</c:v>
                </c:pt>
                <c:pt idx="90">
                  <c:v>Lubbeek</c:v>
                </c:pt>
                <c:pt idx="91">
                  <c:v>Lummen</c:v>
                </c:pt>
                <c:pt idx="92">
                  <c:v>Bredene</c:v>
                </c:pt>
                <c:pt idx="93">
                  <c:v>Malle</c:v>
                </c:pt>
                <c:pt idx="94">
                  <c:v>Zonhoven</c:v>
                </c:pt>
                <c:pt idx="95">
                  <c:v>Peer</c:v>
                </c:pt>
                <c:pt idx="96">
                  <c:v>Oudsbergen</c:v>
                </c:pt>
                <c:pt idx="97">
                  <c:v>Diepenbeek</c:v>
                </c:pt>
                <c:pt idx="98">
                  <c:v>Bree</c:v>
                </c:pt>
                <c:pt idx="99">
                  <c:v>Koksijde</c:v>
                </c:pt>
                <c:pt idx="100">
                  <c:v>Blankenberge</c:v>
                </c:pt>
                <c:pt idx="101">
                  <c:v>Middelkerke</c:v>
                </c:pt>
              </c:strCache>
            </c:strRef>
          </c:cat>
          <c:val>
            <c:numRef>
              <c:f>'0_OpenDataTabel'!$BB$375:$BB$476</c:f>
              <c:numCache>
                <c:formatCode>_ * #,##0_ ;_ * \-#,##0_ ;_ * "-"??_ ;_ @_ </c:formatCode>
                <c:ptCount val="102"/>
                <c:pt idx="0">
                  <c:v>1265.019</c:v>
                </c:pt>
                <c:pt idx="1">
                  <c:v>2480.538</c:v>
                </c:pt>
                <c:pt idx="2">
                  <c:v>2156.5819999999999</c:v>
                </c:pt>
                <c:pt idx="3">
                  <c:v>2687.5800000000004</c:v>
                </c:pt>
                <c:pt idx="4">
                  <c:v>845.13000000000011</c:v>
                </c:pt>
                <c:pt idx="5">
                  <c:v>2303.8470000000002</c:v>
                </c:pt>
                <c:pt idx="6">
                  <c:v>1058.528</c:v>
                </c:pt>
                <c:pt idx="7">
                  <c:v>2183.0700000000002</c:v>
                </c:pt>
                <c:pt idx="8">
                  <c:v>2800.32</c:v>
                </c:pt>
                <c:pt idx="9">
                  <c:v>3829.1889999999999</c:v>
                </c:pt>
                <c:pt idx="10">
                  <c:v>2845.6959999999999</c:v>
                </c:pt>
                <c:pt idx="11">
                  <c:v>3620.9439999999995</c:v>
                </c:pt>
                <c:pt idx="12">
                  <c:v>2954.9629999999997</c:v>
                </c:pt>
                <c:pt idx="13">
                  <c:v>2924.8220000000001</c:v>
                </c:pt>
                <c:pt idx="14">
                  <c:v>3562.9749999999999</c:v>
                </c:pt>
                <c:pt idx="15">
                  <c:v>2344.6799999999998</c:v>
                </c:pt>
                <c:pt idx="16">
                  <c:v>2474.5699999999997</c:v>
                </c:pt>
                <c:pt idx="17">
                  <c:v>2386.692</c:v>
                </c:pt>
                <c:pt idx="18">
                  <c:v>2530.5269999999996</c:v>
                </c:pt>
                <c:pt idx="19">
                  <c:v>2742.444</c:v>
                </c:pt>
                <c:pt idx="20">
                  <c:v>2392.6999999999998</c:v>
                </c:pt>
                <c:pt idx="21">
                  <c:v>4421.8649999999998</c:v>
                </c:pt>
                <c:pt idx="22">
                  <c:v>2517.84</c:v>
                </c:pt>
                <c:pt idx="23">
                  <c:v>3366.2519999999995</c:v>
                </c:pt>
                <c:pt idx="24">
                  <c:v>1386.355</c:v>
                </c:pt>
                <c:pt idx="25">
                  <c:v>2874.48</c:v>
                </c:pt>
                <c:pt idx="26">
                  <c:v>3090.5760000000005</c:v>
                </c:pt>
                <c:pt idx="27">
                  <c:v>2509.9719999999998</c:v>
                </c:pt>
                <c:pt idx="28">
                  <c:v>3336.1979999999999</c:v>
                </c:pt>
                <c:pt idx="29">
                  <c:v>3902.9849999999997</c:v>
                </c:pt>
                <c:pt idx="30">
                  <c:v>2852.837</c:v>
                </c:pt>
                <c:pt idx="31">
                  <c:v>2253.8879999999999</c:v>
                </c:pt>
                <c:pt idx="32">
                  <c:v>2821.8449999999998</c:v>
                </c:pt>
                <c:pt idx="33">
                  <c:v>2157.1660000000002</c:v>
                </c:pt>
                <c:pt idx="34">
                  <c:v>2850.0520000000001</c:v>
                </c:pt>
                <c:pt idx="35">
                  <c:v>2685.0719999999997</c:v>
                </c:pt>
                <c:pt idx="36">
                  <c:v>2219.1</c:v>
                </c:pt>
                <c:pt idx="37">
                  <c:v>4098.5060000000003</c:v>
                </c:pt>
                <c:pt idx="38">
                  <c:v>2985.16</c:v>
                </c:pt>
                <c:pt idx="39">
                  <c:v>2752.5779999999995</c:v>
                </c:pt>
                <c:pt idx="40">
                  <c:v>3686.998</c:v>
                </c:pt>
                <c:pt idx="41">
                  <c:v>3506.0480000000002</c:v>
                </c:pt>
                <c:pt idx="42">
                  <c:v>2257.991</c:v>
                </c:pt>
                <c:pt idx="43">
                  <c:v>4451.4599999999991</c:v>
                </c:pt>
                <c:pt idx="44">
                  <c:v>3446.2739999999999</c:v>
                </c:pt>
                <c:pt idx="45">
                  <c:v>2239.6769999999997</c:v>
                </c:pt>
                <c:pt idx="46">
                  <c:v>4624.6530000000002</c:v>
                </c:pt>
                <c:pt idx="47">
                  <c:v>2805.1949999999997</c:v>
                </c:pt>
                <c:pt idx="48">
                  <c:v>3006.6119999999996</c:v>
                </c:pt>
                <c:pt idx="49">
                  <c:v>3289.7280000000001</c:v>
                </c:pt>
                <c:pt idx="50">
                  <c:v>2853.8089999999997</c:v>
                </c:pt>
                <c:pt idx="51">
                  <c:v>4487.8879999999999</c:v>
                </c:pt>
                <c:pt idx="52">
                  <c:v>3572.22</c:v>
                </c:pt>
                <c:pt idx="53">
                  <c:v>2841.1320000000001</c:v>
                </c:pt>
                <c:pt idx="54">
                  <c:v>3498.154</c:v>
                </c:pt>
                <c:pt idx="55">
                  <c:v>3840.8159999999998</c:v>
                </c:pt>
                <c:pt idx="56">
                  <c:v>3472.3360000000002</c:v>
                </c:pt>
                <c:pt idx="57">
                  <c:v>3282.51</c:v>
                </c:pt>
                <c:pt idx="58">
                  <c:v>2875.6350000000002</c:v>
                </c:pt>
                <c:pt idx="59">
                  <c:v>5206.7519999999995</c:v>
                </c:pt>
                <c:pt idx="60">
                  <c:v>3599.2320000000004</c:v>
                </c:pt>
                <c:pt idx="61">
                  <c:v>4836.6739999999991</c:v>
                </c:pt>
                <c:pt idx="62">
                  <c:v>3543.9250000000002</c:v>
                </c:pt>
                <c:pt idx="63">
                  <c:v>2403.375</c:v>
                </c:pt>
                <c:pt idx="64">
                  <c:v>4346.16</c:v>
                </c:pt>
                <c:pt idx="65">
                  <c:v>3178.0039999999999</c:v>
                </c:pt>
                <c:pt idx="66">
                  <c:v>2800.864</c:v>
                </c:pt>
                <c:pt idx="67">
                  <c:v>2441.0880000000002</c:v>
                </c:pt>
                <c:pt idx="68">
                  <c:v>3246.9150000000004</c:v>
                </c:pt>
                <c:pt idx="69">
                  <c:v>3377.605</c:v>
                </c:pt>
                <c:pt idx="70">
                  <c:v>2507.9</c:v>
                </c:pt>
                <c:pt idx="71">
                  <c:v>4580.3360000000002</c:v>
                </c:pt>
                <c:pt idx="72">
                  <c:v>4355.5680000000002</c:v>
                </c:pt>
                <c:pt idx="73">
                  <c:v>4382.1880000000001</c:v>
                </c:pt>
                <c:pt idx="74">
                  <c:v>3404.1920000000005</c:v>
                </c:pt>
                <c:pt idx="75">
                  <c:v>4175.8159999999998</c:v>
                </c:pt>
                <c:pt idx="76">
                  <c:v>3221.9760000000001</c:v>
                </c:pt>
                <c:pt idx="77">
                  <c:v>2140.8559999999998</c:v>
                </c:pt>
                <c:pt idx="78">
                  <c:v>4432.8760000000002</c:v>
                </c:pt>
                <c:pt idx="79">
                  <c:v>4565.1799999999994</c:v>
                </c:pt>
                <c:pt idx="80">
                  <c:v>4324.3379999999997</c:v>
                </c:pt>
                <c:pt idx="81">
                  <c:v>3014.64</c:v>
                </c:pt>
                <c:pt idx="82">
                  <c:v>3719.4779999999996</c:v>
                </c:pt>
                <c:pt idx="83">
                  <c:v>3602.7179999999994</c:v>
                </c:pt>
                <c:pt idx="84">
                  <c:v>3170.6499999999996</c:v>
                </c:pt>
                <c:pt idx="85">
                  <c:v>3481.0780000000004</c:v>
                </c:pt>
                <c:pt idx="86">
                  <c:v>3240.0720000000001</c:v>
                </c:pt>
                <c:pt idx="87">
                  <c:v>3054.9960000000001</c:v>
                </c:pt>
                <c:pt idx="88">
                  <c:v>3331.1320000000001</c:v>
                </c:pt>
                <c:pt idx="89">
                  <c:v>3887.6519999999996</c:v>
                </c:pt>
                <c:pt idx="90">
                  <c:v>2771.2159999999999</c:v>
                </c:pt>
                <c:pt idx="91">
                  <c:v>2998.8319999999999</c:v>
                </c:pt>
                <c:pt idx="92">
                  <c:v>2669.44</c:v>
                </c:pt>
                <c:pt idx="93">
                  <c:v>2516.4749999999999</c:v>
                </c:pt>
                <c:pt idx="94">
                  <c:v>4113.12</c:v>
                </c:pt>
                <c:pt idx="95">
                  <c:v>3315.34</c:v>
                </c:pt>
                <c:pt idx="96">
                  <c:v>4799.5249999999996</c:v>
                </c:pt>
                <c:pt idx="97">
                  <c:v>3744.5190000000002</c:v>
                </c:pt>
                <c:pt idx="98">
                  <c:v>3281.8700000000003</c:v>
                </c:pt>
                <c:pt idx="99">
                  <c:v>2896.7400000000002</c:v>
                </c:pt>
                <c:pt idx="100">
                  <c:v>1819.6080000000002</c:v>
                </c:pt>
                <c:pt idx="101">
                  <c:v>2874.7059999999997</c:v>
                </c:pt>
              </c:numCache>
            </c:numRef>
          </c:val>
          <c:extLst>
            <c:ext xmlns:c16="http://schemas.microsoft.com/office/drawing/2014/chart" uri="{C3380CC4-5D6E-409C-BE32-E72D297353CC}">
              <c16:uniqueId val="{00000001-D14E-4AC4-B361-1F929A8992B5}"/>
            </c:ext>
          </c:extLst>
        </c:ser>
        <c:ser>
          <c:idx val="1"/>
          <c:order val="2"/>
          <c:tx>
            <c:strRef>
              <c:f>'0_OpenDataTabel'!$BC$374</c:f>
              <c:strCache>
                <c:ptCount val="1"/>
                <c:pt idx="0">
                  <c:v>Twijfelaars &amp; sympathisanten [aantal]</c:v>
                </c:pt>
              </c:strCache>
            </c:strRef>
          </c:tx>
          <c:spPr>
            <a:solidFill>
              <a:srgbClr val="FFC000"/>
            </a:solidFill>
            <a:ln>
              <a:noFill/>
            </a:ln>
            <a:effectLst/>
          </c:spPr>
          <c:invertIfNegative val="0"/>
          <c:cat>
            <c:strRef>
              <c:f>'0_OpenDataTabel'!$A$375:$A$476</c:f>
              <c:strCache>
                <c:ptCount val="102"/>
                <c:pt idx="0">
                  <c:v>Sint-Genesius-Rode</c:v>
                </c:pt>
                <c:pt idx="1">
                  <c:v>Beersel</c:v>
                </c:pt>
                <c:pt idx="2">
                  <c:v>Ronse</c:v>
                </c:pt>
                <c:pt idx="3">
                  <c:v>Overijse</c:v>
                </c:pt>
                <c:pt idx="4">
                  <c:v>Machelen</c:v>
                </c:pt>
                <c:pt idx="5">
                  <c:v>Tervuren</c:v>
                </c:pt>
                <c:pt idx="6">
                  <c:v>Wemmel</c:v>
                </c:pt>
                <c:pt idx="7">
                  <c:v>Landen</c:v>
                </c:pt>
                <c:pt idx="8">
                  <c:v>Zele</c:v>
                </c:pt>
                <c:pt idx="9">
                  <c:v>Pajottegem</c:v>
                </c:pt>
                <c:pt idx="10">
                  <c:v>Willebroek</c:v>
                </c:pt>
                <c:pt idx="11">
                  <c:v>Scherpenheuvel-Zichem</c:v>
                </c:pt>
                <c:pt idx="12">
                  <c:v>Lede</c:v>
                </c:pt>
                <c:pt idx="13">
                  <c:v>Wervik</c:v>
                </c:pt>
                <c:pt idx="14">
                  <c:v>Hamme</c:v>
                </c:pt>
                <c:pt idx="15">
                  <c:v>Ternat</c:v>
                </c:pt>
                <c:pt idx="16">
                  <c:v>Denderleeuw</c:v>
                </c:pt>
                <c:pt idx="17">
                  <c:v>Schilde</c:v>
                </c:pt>
                <c:pt idx="18">
                  <c:v>Brakel</c:v>
                </c:pt>
                <c:pt idx="19">
                  <c:v>Eeklo</c:v>
                </c:pt>
                <c:pt idx="20">
                  <c:v>Berlare</c:v>
                </c:pt>
                <c:pt idx="21">
                  <c:v>Izegem</c:v>
                </c:pt>
                <c:pt idx="22">
                  <c:v>Meise</c:v>
                </c:pt>
                <c:pt idx="23">
                  <c:v>Wetteren</c:v>
                </c:pt>
                <c:pt idx="24">
                  <c:v>Boom</c:v>
                </c:pt>
                <c:pt idx="25">
                  <c:v>Lebbeke</c:v>
                </c:pt>
                <c:pt idx="26">
                  <c:v>Haaltert</c:v>
                </c:pt>
                <c:pt idx="27">
                  <c:v>Tremelo</c:v>
                </c:pt>
                <c:pt idx="28">
                  <c:v>Poperinge</c:v>
                </c:pt>
                <c:pt idx="29">
                  <c:v>Zemst</c:v>
                </c:pt>
                <c:pt idx="30">
                  <c:v>Riemst</c:v>
                </c:pt>
                <c:pt idx="31">
                  <c:v>Bonheiden</c:v>
                </c:pt>
                <c:pt idx="32">
                  <c:v>Diksmuide</c:v>
                </c:pt>
                <c:pt idx="33">
                  <c:v>Rumst</c:v>
                </c:pt>
                <c:pt idx="34">
                  <c:v>Kruisem</c:v>
                </c:pt>
                <c:pt idx="35">
                  <c:v>Essen</c:v>
                </c:pt>
                <c:pt idx="36">
                  <c:v>Mortsel</c:v>
                </c:pt>
                <c:pt idx="37">
                  <c:v>Maldegem</c:v>
                </c:pt>
                <c:pt idx="38">
                  <c:v>Destelbergen</c:v>
                </c:pt>
                <c:pt idx="39">
                  <c:v>Kortenberg</c:v>
                </c:pt>
                <c:pt idx="40">
                  <c:v>Nijlen</c:v>
                </c:pt>
                <c:pt idx="41">
                  <c:v>Erpe-Mere</c:v>
                </c:pt>
                <c:pt idx="42">
                  <c:v>Leopoldsburg</c:v>
                </c:pt>
                <c:pt idx="43">
                  <c:v>Harelbeke</c:v>
                </c:pt>
                <c:pt idx="44">
                  <c:v>Kapellen</c:v>
                </c:pt>
                <c:pt idx="45">
                  <c:v>Duffel</c:v>
                </c:pt>
                <c:pt idx="46">
                  <c:v>Lievegem</c:v>
                </c:pt>
                <c:pt idx="47">
                  <c:v>Putte</c:v>
                </c:pt>
                <c:pt idx="48">
                  <c:v>Londerzeel</c:v>
                </c:pt>
                <c:pt idx="49">
                  <c:v>Sint-Katelijne-Waver</c:v>
                </c:pt>
                <c:pt idx="50">
                  <c:v>Zulte</c:v>
                </c:pt>
                <c:pt idx="51">
                  <c:v>Zottegem</c:v>
                </c:pt>
                <c:pt idx="52">
                  <c:v>Sint-Gillis-Waas</c:v>
                </c:pt>
                <c:pt idx="53">
                  <c:v>Anzegem</c:v>
                </c:pt>
                <c:pt idx="54">
                  <c:v>Diest</c:v>
                </c:pt>
                <c:pt idx="55">
                  <c:v>Herentals</c:v>
                </c:pt>
                <c:pt idx="56">
                  <c:v>Stekene</c:v>
                </c:pt>
                <c:pt idx="57">
                  <c:v>Herzele</c:v>
                </c:pt>
                <c:pt idx="58">
                  <c:v>Kalmthout</c:v>
                </c:pt>
                <c:pt idx="59">
                  <c:v>Aalter</c:v>
                </c:pt>
                <c:pt idx="60">
                  <c:v>Dilsen-Stokkem</c:v>
                </c:pt>
                <c:pt idx="61">
                  <c:v>Zwevegem</c:v>
                </c:pt>
                <c:pt idx="62">
                  <c:v>Torhout</c:v>
                </c:pt>
                <c:pt idx="63">
                  <c:v>Ravels</c:v>
                </c:pt>
                <c:pt idx="64">
                  <c:v>Puurs-Sint-Amands</c:v>
                </c:pt>
                <c:pt idx="65">
                  <c:v>Laakdal</c:v>
                </c:pt>
                <c:pt idx="66">
                  <c:v>Haacht</c:v>
                </c:pt>
                <c:pt idx="67">
                  <c:v>Merchtem</c:v>
                </c:pt>
                <c:pt idx="68">
                  <c:v>Hoogstraten</c:v>
                </c:pt>
                <c:pt idx="69">
                  <c:v>Wuustwezel</c:v>
                </c:pt>
                <c:pt idx="70">
                  <c:v>Stabroek</c:v>
                </c:pt>
                <c:pt idx="71">
                  <c:v>Balen</c:v>
                </c:pt>
                <c:pt idx="72">
                  <c:v>Nazareth-De Pinte</c:v>
                </c:pt>
                <c:pt idx="73">
                  <c:v>Westerlo</c:v>
                </c:pt>
                <c:pt idx="74">
                  <c:v>Bornem</c:v>
                </c:pt>
                <c:pt idx="75">
                  <c:v>Wingene</c:v>
                </c:pt>
                <c:pt idx="76">
                  <c:v>Rotselaar</c:v>
                </c:pt>
                <c:pt idx="77">
                  <c:v>Edegem</c:v>
                </c:pt>
                <c:pt idx="78">
                  <c:v>Oostkamp</c:v>
                </c:pt>
                <c:pt idx="79">
                  <c:v>Zedelgem</c:v>
                </c:pt>
                <c:pt idx="80">
                  <c:v>Maaseik</c:v>
                </c:pt>
                <c:pt idx="81">
                  <c:v>Lille</c:v>
                </c:pt>
                <c:pt idx="82">
                  <c:v>Zoersel</c:v>
                </c:pt>
                <c:pt idx="83">
                  <c:v>Herent</c:v>
                </c:pt>
                <c:pt idx="84">
                  <c:v>Kontich</c:v>
                </c:pt>
                <c:pt idx="85">
                  <c:v>Kasterlee</c:v>
                </c:pt>
                <c:pt idx="86">
                  <c:v>Ranst</c:v>
                </c:pt>
                <c:pt idx="87">
                  <c:v>Beernem</c:v>
                </c:pt>
                <c:pt idx="88">
                  <c:v>Beerse</c:v>
                </c:pt>
                <c:pt idx="89">
                  <c:v>Lanaken</c:v>
                </c:pt>
                <c:pt idx="90">
                  <c:v>Lubbeek</c:v>
                </c:pt>
                <c:pt idx="91">
                  <c:v>Lummen</c:v>
                </c:pt>
                <c:pt idx="92">
                  <c:v>Bredene</c:v>
                </c:pt>
                <c:pt idx="93">
                  <c:v>Malle</c:v>
                </c:pt>
                <c:pt idx="94">
                  <c:v>Zonhoven</c:v>
                </c:pt>
                <c:pt idx="95">
                  <c:v>Peer</c:v>
                </c:pt>
                <c:pt idx="96">
                  <c:v>Oudsbergen</c:v>
                </c:pt>
                <c:pt idx="97">
                  <c:v>Diepenbeek</c:v>
                </c:pt>
                <c:pt idx="98">
                  <c:v>Bree</c:v>
                </c:pt>
                <c:pt idx="99">
                  <c:v>Koksijde</c:v>
                </c:pt>
                <c:pt idx="100">
                  <c:v>Blankenberge</c:v>
                </c:pt>
                <c:pt idx="101">
                  <c:v>Middelkerke</c:v>
                </c:pt>
              </c:strCache>
            </c:strRef>
          </c:cat>
          <c:val>
            <c:numRef>
              <c:f>'0_OpenDataTabel'!$BC$375:$BC$476</c:f>
              <c:numCache>
                <c:formatCode>_ * #,##0_ ;_ * \-#,##0_ ;_ * "-"??_ ;_ @_ </c:formatCode>
                <c:ptCount val="102"/>
                <c:pt idx="0">
                  <c:v>3946.0888621407194</c:v>
                </c:pt>
                <c:pt idx="1">
                  <c:v>4956.6193378095722</c:v>
                </c:pt>
                <c:pt idx="2">
                  <c:v>5805.7817470707523</c:v>
                </c:pt>
                <c:pt idx="3">
                  <c:v>4802.0891807337393</c:v>
                </c:pt>
                <c:pt idx="4">
                  <c:v>2828.6415663962593</c:v>
                </c:pt>
                <c:pt idx="5">
                  <c:v>3963.1020581775119</c:v>
                </c:pt>
                <c:pt idx="6">
                  <c:v>2922.3720332144394</c:v>
                </c:pt>
                <c:pt idx="7">
                  <c:v>2747.9260532205817</c:v>
                </c:pt>
                <c:pt idx="8">
                  <c:v>3433.2690834166788</c:v>
                </c:pt>
                <c:pt idx="9">
                  <c:v>3926.6473585744579</c:v>
                </c:pt>
                <c:pt idx="10">
                  <c:v>4492.5635987048217</c:v>
                </c:pt>
                <c:pt idx="11">
                  <c:v>3989.610265437791</c:v>
                </c:pt>
                <c:pt idx="12">
                  <c:v>3146.1023289677159</c:v>
                </c:pt>
                <c:pt idx="13">
                  <c:v>3023.1944726881857</c:v>
                </c:pt>
                <c:pt idx="14">
                  <c:v>4133.4313045616045</c:v>
                </c:pt>
                <c:pt idx="15">
                  <c:v>2428.5925895830042</c:v>
                </c:pt>
                <c:pt idx="16">
                  <c:v>3129.8348622231269</c:v>
                </c:pt>
                <c:pt idx="17">
                  <c:v>3002.4169974077722</c:v>
                </c:pt>
                <c:pt idx="18">
                  <c:v>2379.3551990535912</c:v>
                </c:pt>
                <c:pt idx="19">
                  <c:v>3757.6005958083642</c:v>
                </c:pt>
                <c:pt idx="20">
                  <c:v>2425.8659596526122</c:v>
                </c:pt>
                <c:pt idx="21">
                  <c:v>4704.716882352941</c:v>
                </c:pt>
                <c:pt idx="22">
                  <c:v>2934.6623804331807</c:v>
                </c:pt>
                <c:pt idx="23">
                  <c:v>4224.9713949579827</c:v>
                </c:pt>
                <c:pt idx="24">
                  <c:v>2861.0753351432722</c:v>
                </c:pt>
                <c:pt idx="25">
                  <c:v>2959.5465602293407</c:v>
                </c:pt>
                <c:pt idx="26">
                  <c:v>2866.296855832938</c:v>
                </c:pt>
                <c:pt idx="27">
                  <c:v>2219.4865421797977</c:v>
                </c:pt>
                <c:pt idx="28">
                  <c:v>3051.2346476107427</c:v>
                </c:pt>
                <c:pt idx="29">
                  <c:v>3090.6778234960971</c:v>
                </c:pt>
                <c:pt idx="30">
                  <c:v>2414.6990410840617</c:v>
                </c:pt>
                <c:pt idx="31">
                  <c:v>2067.3946513472597</c:v>
                </c:pt>
                <c:pt idx="32">
                  <c:v>2585.9293003550529</c:v>
                </c:pt>
                <c:pt idx="33">
                  <c:v>2067.376974832815</c:v>
                </c:pt>
                <c:pt idx="34">
                  <c:v>2214.3166296982977</c:v>
                </c:pt>
                <c:pt idx="35">
                  <c:v>2538.7961381645187</c:v>
                </c:pt>
                <c:pt idx="36">
                  <c:v>3883.3371063572067</c:v>
                </c:pt>
                <c:pt idx="37">
                  <c:v>3544.0297771480537</c:v>
                </c:pt>
                <c:pt idx="38">
                  <c:v>2651.1169341146729</c:v>
                </c:pt>
                <c:pt idx="39">
                  <c:v>2715.8266132388248</c:v>
                </c:pt>
                <c:pt idx="40">
                  <c:v>3179.160730731996</c:v>
                </c:pt>
                <c:pt idx="41">
                  <c:v>2826.8177739212315</c:v>
                </c:pt>
                <c:pt idx="42">
                  <c:v>2254.3931442231965</c:v>
                </c:pt>
                <c:pt idx="43">
                  <c:v>4070.9436748603212</c:v>
                </c:pt>
                <c:pt idx="44">
                  <c:v>3650.942001069081</c:v>
                </c:pt>
                <c:pt idx="45">
                  <c:v>2315.6231281149512</c:v>
                </c:pt>
                <c:pt idx="46">
                  <c:v>3584.0447413453412</c:v>
                </c:pt>
                <c:pt idx="47">
                  <c:v>2515.8297244425776</c:v>
                </c:pt>
                <c:pt idx="48">
                  <c:v>2492.3979536915203</c:v>
                </c:pt>
                <c:pt idx="49">
                  <c:v>2654.5590067229778</c:v>
                </c:pt>
                <c:pt idx="50">
                  <c:v>2188.6451065895653</c:v>
                </c:pt>
                <c:pt idx="51">
                  <c:v>3919.8976597513056</c:v>
                </c:pt>
                <c:pt idx="52">
                  <c:v>2646.6062032506002</c:v>
                </c:pt>
                <c:pt idx="53">
                  <c:v>1924.8882438961446</c:v>
                </c:pt>
                <c:pt idx="54">
                  <c:v>3354.743594105068</c:v>
                </c:pt>
                <c:pt idx="55">
                  <c:v>3851.9720722860729</c:v>
                </c:pt>
                <c:pt idx="56">
                  <c:v>2488.6355864319848</c:v>
                </c:pt>
                <c:pt idx="57">
                  <c:v>2372.2886082394175</c:v>
                </c:pt>
                <c:pt idx="58">
                  <c:v>2338.8357950971063</c:v>
                </c:pt>
                <c:pt idx="59">
                  <c:v>3748.2771422785881</c:v>
                </c:pt>
                <c:pt idx="60">
                  <c:v>2462.0443430300302</c:v>
                </c:pt>
                <c:pt idx="61">
                  <c:v>3132.9441141396483</c:v>
                </c:pt>
                <c:pt idx="62">
                  <c:v>2650.4481656748258</c:v>
                </c:pt>
                <c:pt idx="63">
                  <c:v>1767.7209421881771</c:v>
                </c:pt>
                <c:pt idx="64">
                  <c:v>3151.821479917483</c:v>
                </c:pt>
                <c:pt idx="65">
                  <c:v>2018.3484061531753</c:v>
                </c:pt>
                <c:pt idx="66">
                  <c:v>1780.1067203867847</c:v>
                </c:pt>
                <c:pt idx="67">
                  <c:v>2109.1585026521579</c:v>
                </c:pt>
                <c:pt idx="68">
                  <c:v>2509.4276496253533</c:v>
                </c:pt>
                <c:pt idx="69">
                  <c:v>2311.9025080213905</c:v>
                </c:pt>
                <c:pt idx="70">
                  <c:v>2134.8583027418008</c:v>
                </c:pt>
                <c:pt idx="71">
                  <c:v>2622.4306747448409</c:v>
                </c:pt>
                <c:pt idx="72">
                  <c:v>2620.5562781497956</c:v>
                </c:pt>
                <c:pt idx="73">
                  <c:v>2856.2847326673891</c:v>
                </c:pt>
                <c:pt idx="74">
                  <c:v>2601.2715991097966</c:v>
                </c:pt>
                <c:pt idx="75">
                  <c:v>2239.6304629649044</c:v>
                </c:pt>
                <c:pt idx="76">
                  <c:v>1844.0767382401336</c:v>
                </c:pt>
                <c:pt idx="77">
                  <c:v>2645.7097728615727</c:v>
                </c:pt>
                <c:pt idx="78">
                  <c:v>2601.6659567621919</c:v>
                </c:pt>
                <c:pt idx="79">
                  <c:v>2530.0887543827657</c:v>
                </c:pt>
                <c:pt idx="80">
                  <c:v>2844.5571306165102</c:v>
                </c:pt>
                <c:pt idx="81">
                  <c:v>1725.6722893885344</c:v>
                </c:pt>
                <c:pt idx="82">
                  <c:v>2310.3624187281039</c:v>
                </c:pt>
                <c:pt idx="83">
                  <c:v>2349.9018573186795</c:v>
                </c:pt>
                <c:pt idx="84">
                  <c:v>2241.8202553543806</c:v>
                </c:pt>
                <c:pt idx="85">
                  <c:v>2018.4742507857736</c:v>
                </c:pt>
                <c:pt idx="86">
                  <c:v>1996.5229908212941</c:v>
                </c:pt>
                <c:pt idx="87">
                  <c:v>1665.4133448119837</c:v>
                </c:pt>
                <c:pt idx="88">
                  <c:v>1803.8609828144954</c:v>
                </c:pt>
                <c:pt idx="89">
                  <c:v>2845.011012819069</c:v>
                </c:pt>
                <c:pt idx="90">
                  <c:v>1488.2217838268753</c:v>
                </c:pt>
                <c:pt idx="91">
                  <c:v>1509.7558860134354</c:v>
                </c:pt>
                <c:pt idx="92">
                  <c:v>2222.9485180509964</c:v>
                </c:pt>
                <c:pt idx="93">
                  <c:v>1470.1895391226608</c:v>
                </c:pt>
                <c:pt idx="94">
                  <c:v>1958.0176320080518</c:v>
                </c:pt>
                <c:pt idx="95">
                  <c:v>1489.6290365788318</c:v>
                </c:pt>
                <c:pt idx="96">
                  <c:v>2057.8471293787843</c:v>
                </c:pt>
                <c:pt idx="97">
                  <c:v>1932.1527001037912</c:v>
                </c:pt>
                <c:pt idx="98">
                  <c:v>1264.4901208803626</c:v>
                </c:pt>
                <c:pt idx="99">
                  <c:v>4213.3437338862459</c:v>
                </c:pt>
                <c:pt idx="100">
                  <c:v>2306.5948791177016</c:v>
                </c:pt>
                <c:pt idx="101">
                  <c:v>2790.1563006236538</c:v>
                </c:pt>
              </c:numCache>
            </c:numRef>
          </c:val>
          <c:extLst>
            <c:ext xmlns:c16="http://schemas.microsoft.com/office/drawing/2014/chart" uri="{C3380CC4-5D6E-409C-BE32-E72D297353CC}">
              <c16:uniqueId val="{00000002-D14E-4AC4-B361-1F929A8992B5}"/>
            </c:ext>
          </c:extLst>
        </c:ser>
        <c:ser>
          <c:idx val="3"/>
          <c:order val="3"/>
          <c:tx>
            <c:strRef>
              <c:f>'0_OpenDataTabel'!$BD$374</c:f>
              <c:strCache>
                <c:ptCount val="1"/>
                <c:pt idx="0">
                  <c:v>Achterblijvers &amp; afwijzers [aantal]</c:v>
                </c:pt>
              </c:strCache>
            </c:strRef>
          </c:tx>
          <c:spPr>
            <a:solidFill>
              <a:srgbClr val="C00000"/>
            </a:solidFill>
            <a:ln>
              <a:noFill/>
            </a:ln>
            <a:effectLst/>
          </c:spPr>
          <c:invertIfNegative val="0"/>
          <c:cat>
            <c:strRef>
              <c:f>'0_OpenDataTabel'!$A$375:$A$476</c:f>
              <c:strCache>
                <c:ptCount val="102"/>
                <c:pt idx="0">
                  <c:v>Sint-Genesius-Rode</c:v>
                </c:pt>
                <c:pt idx="1">
                  <c:v>Beersel</c:v>
                </c:pt>
                <c:pt idx="2">
                  <c:v>Ronse</c:v>
                </c:pt>
                <c:pt idx="3">
                  <c:v>Overijse</c:v>
                </c:pt>
                <c:pt idx="4">
                  <c:v>Machelen</c:v>
                </c:pt>
                <c:pt idx="5">
                  <c:v>Tervuren</c:v>
                </c:pt>
                <c:pt idx="6">
                  <c:v>Wemmel</c:v>
                </c:pt>
                <c:pt idx="7">
                  <c:v>Landen</c:v>
                </c:pt>
                <c:pt idx="8">
                  <c:v>Zele</c:v>
                </c:pt>
                <c:pt idx="9">
                  <c:v>Pajottegem</c:v>
                </c:pt>
                <c:pt idx="10">
                  <c:v>Willebroek</c:v>
                </c:pt>
                <c:pt idx="11">
                  <c:v>Scherpenheuvel-Zichem</c:v>
                </c:pt>
                <c:pt idx="12">
                  <c:v>Lede</c:v>
                </c:pt>
                <c:pt idx="13">
                  <c:v>Wervik</c:v>
                </c:pt>
                <c:pt idx="14">
                  <c:v>Hamme</c:v>
                </c:pt>
                <c:pt idx="15">
                  <c:v>Ternat</c:v>
                </c:pt>
                <c:pt idx="16">
                  <c:v>Denderleeuw</c:v>
                </c:pt>
                <c:pt idx="17">
                  <c:v>Schilde</c:v>
                </c:pt>
                <c:pt idx="18">
                  <c:v>Brakel</c:v>
                </c:pt>
                <c:pt idx="19">
                  <c:v>Eeklo</c:v>
                </c:pt>
                <c:pt idx="20">
                  <c:v>Berlare</c:v>
                </c:pt>
                <c:pt idx="21">
                  <c:v>Izegem</c:v>
                </c:pt>
                <c:pt idx="22">
                  <c:v>Meise</c:v>
                </c:pt>
                <c:pt idx="23">
                  <c:v>Wetteren</c:v>
                </c:pt>
                <c:pt idx="24">
                  <c:v>Boom</c:v>
                </c:pt>
                <c:pt idx="25">
                  <c:v>Lebbeke</c:v>
                </c:pt>
                <c:pt idx="26">
                  <c:v>Haaltert</c:v>
                </c:pt>
                <c:pt idx="27">
                  <c:v>Tremelo</c:v>
                </c:pt>
                <c:pt idx="28">
                  <c:v>Poperinge</c:v>
                </c:pt>
                <c:pt idx="29">
                  <c:v>Zemst</c:v>
                </c:pt>
                <c:pt idx="30">
                  <c:v>Riemst</c:v>
                </c:pt>
                <c:pt idx="31">
                  <c:v>Bonheiden</c:v>
                </c:pt>
                <c:pt idx="32">
                  <c:v>Diksmuide</c:v>
                </c:pt>
                <c:pt idx="33">
                  <c:v>Rumst</c:v>
                </c:pt>
                <c:pt idx="34">
                  <c:v>Kruisem</c:v>
                </c:pt>
                <c:pt idx="35">
                  <c:v>Essen</c:v>
                </c:pt>
                <c:pt idx="36">
                  <c:v>Mortsel</c:v>
                </c:pt>
                <c:pt idx="37">
                  <c:v>Maldegem</c:v>
                </c:pt>
                <c:pt idx="38">
                  <c:v>Destelbergen</c:v>
                </c:pt>
                <c:pt idx="39">
                  <c:v>Kortenberg</c:v>
                </c:pt>
                <c:pt idx="40">
                  <c:v>Nijlen</c:v>
                </c:pt>
                <c:pt idx="41">
                  <c:v>Erpe-Mere</c:v>
                </c:pt>
                <c:pt idx="42">
                  <c:v>Leopoldsburg</c:v>
                </c:pt>
                <c:pt idx="43">
                  <c:v>Harelbeke</c:v>
                </c:pt>
                <c:pt idx="44">
                  <c:v>Kapellen</c:v>
                </c:pt>
                <c:pt idx="45">
                  <c:v>Duffel</c:v>
                </c:pt>
                <c:pt idx="46">
                  <c:v>Lievegem</c:v>
                </c:pt>
                <c:pt idx="47">
                  <c:v>Putte</c:v>
                </c:pt>
                <c:pt idx="48">
                  <c:v>Londerzeel</c:v>
                </c:pt>
                <c:pt idx="49">
                  <c:v>Sint-Katelijne-Waver</c:v>
                </c:pt>
                <c:pt idx="50">
                  <c:v>Zulte</c:v>
                </c:pt>
                <c:pt idx="51">
                  <c:v>Zottegem</c:v>
                </c:pt>
                <c:pt idx="52">
                  <c:v>Sint-Gillis-Waas</c:v>
                </c:pt>
                <c:pt idx="53">
                  <c:v>Anzegem</c:v>
                </c:pt>
                <c:pt idx="54">
                  <c:v>Diest</c:v>
                </c:pt>
                <c:pt idx="55">
                  <c:v>Herentals</c:v>
                </c:pt>
                <c:pt idx="56">
                  <c:v>Stekene</c:v>
                </c:pt>
                <c:pt idx="57">
                  <c:v>Herzele</c:v>
                </c:pt>
                <c:pt idx="58">
                  <c:v>Kalmthout</c:v>
                </c:pt>
                <c:pt idx="59">
                  <c:v>Aalter</c:v>
                </c:pt>
                <c:pt idx="60">
                  <c:v>Dilsen-Stokkem</c:v>
                </c:pt>
                <c:pt idx="61">
                  <c:v>Zwevegem</c:v>
                </c:pt>
                <c:pt idx="62">
                  <c:v>Torhout</c:v>
                </c:pt>
                <c:pt idx="63">
                  <c:v>Ravels</c:v>
                </c:pt>
                <c:pt idx="64">
                  <c:v>Puurs-Sint-Amands</c:v>
                </c:pt>
                <c:pt idx="65">
                  <c:v>Laakdal</c:v>
                </c:pt>
                <c:pt idx="66">
                  <c:v>Haacht</c:v>
                </c:pt>
                <c:pt idx="67">
                  <c:v>Merchtem</c:v>
                </c:pt>
                <c:pt idx="68">
                  <c:v>Hoogstraten</c:v>
                </c:pt>
                <c:pt idx="69">
                  <c:v>Wuustwezel</c:v>
                </c:pt>
                <c:pt idx="70">
                  <c:v>Stabroek</c:v>
                </c:pt>
                <c:pt idx="71">
                  <c:v>Balen</c:v>
                </c:pt>
                <c:pt idx="72">
                  <c:v>Nazareth-De Pinte</c:v>
                </c:pt>
                <c:pt idx="73">
                  <c:v>Westerlo</c:v>
                </c:pt>
                <c:pt idx="74">
                  <c:v>Bornem</c:v>
                </c:pt>
                <c:pt idx="75">
                  <c:v>Wingene</c:v>
                </c:pt>
                <c:pt idx="76">
                  <c:v>Rotselaar</c:v>
                </c:pt>
                <c:pt idx="77">
                  <c:v>Edegem</c:v>
                </c:pt>
                <c:pt idx="78">
                  <c:v>Oostkamp</c:v>
                </c:pt>
                <c:pt idx="79">
                  <c:v>Zedelgem</c:v>
                </c:pt>
                <c:pt idx="80">
                  <c:v>Maaseik</c:v>
                </c:pt>
                <c:pt idx="81">
                  <c:v>Lille</c:v>
                </c:pt>
                <c:pt idx="82">
                  <c:v>Zoersel</c:v>
                </c:pt>
                <c:pt idx="83">
                  <c:v>Herent</c:v>
                </c:pt>
                <c:pt idx="84">
                  <c:v>Kontich</c:v>
                </c:pt>
                <c:pt idx="85">
                  <c:v>Kasterlee</c:v>
                </c:pt>
                <c:pt idx="86">
                  <c:v>Ranst</c:v>
                </c:pt>
                <c:pt idx="87">
                  <c:v>Beernem</c:v>
                </c:pt>
                <c:pt idx="88">
                  <c:v>Beerse</c:v>
                </c:pt>
                <c:pt idx="89">
                  <c:v>Lanaken</c:v>
                </c:pt>
                <c:pt idx="90">
                  <c:v>Lubbeek</c:v>
                </c:pt>
                <c:pt idx="91">
                  <c:v>Lummen</c:v>
                </c:pt>
                <c:pt idx="92">
                  <c:v>Bredene</c:v>
                </c:pt>
                <c:pt idx="93">
                  <c:v>Malle</c:v>
                </c:pt>
                <c:pt idx="94">
                  <c:v>Zonhoven</c:v>
                </c:pt>
                <c:pt idx="95">
                  <c:v>Peer</c:v>
                </c:pt>
                <c:pt idx="96">
                  <c:v>Oudsbergen</c:v>
                </c:pt>
                <c:pt idx="97">
                  <c:v>Diepenbeek</c:v>
                </c:pt>
                <c:pt idx="98">
                  <c:v>Bree</c:v>
                </c:pt>
                <c:pt idx="99">
                  <c:v>Koksijde</c:v>
                </c:pt>
                <c:pt idx="100">
                  <c:v>Blankenberge</c:v>
                </c:pt>
                <c:pt idx="101">
                  <c:v>Middelkerke</c:v>
                </c:pt>
              </c:strCache>
            </c:strRef>
          </c:cat>
          <c:val>
            <c:numRef>
              <c:f>'0_OpenDataTabel'!$BD$375:$BD$476</c:f>
              <c:numCache>
                <c:formatCode>_ * #,##0_ ;_ * \-#,##0_ ;_ * "-"??_ ;_ @_ </c:formatCode>
                <c:ptCount val="102"/>
                <c:pt idx="0">
                  <c:v>2600.8921378592804</c:v>
                </c:pt>
                <c:pt idx="1">
                  <c:v>2909.8426621904277</c:v>
                </c:pt>
                <c:pt idx="2">
                  <c:v>4191.6362529292473</c:v>
                </c:pt>
                <c:pt idx="3">
                  <c:v>3380.3308192662603</c:v>
                </c:pt>
                <c:pt idx="4">
                  <c:v>2768.2284336037405</c:v>
                </c:pt>
                <c:pt idx="5">
                  <c:v>3230.0509418224888</c:v>
                </c:pt>
                <c:pt idx="6">
                  <c:v>3545.0999667855604</c:v>
                </c:pt>
                <c:pt idx="7">
                  <c:v>2045.0039467794186</c:v>
                </c:pt>
                <c:pt idx="8">
                  <c:v>2691.4109165833215</c:v>
                </c:pt>
                <c:pt idx="9">
                  <c:v>3061.1636414255418</c:v>
                </c:pt>
                <c:pt idx="10">
                  <c:v>4016.7404012951783</c:v>
                </c:pt>
                <c:pt idx="11">
                  <c:v>3606.4457345622095</c:v>
                </c:pt>
                <c:pt idx="12">
                  <c:v>2690.9346710322843</c:v>
                </c:pt>
                <c:pt idx="13">
                  <c:v>1823.9835273118142</c:v>
                </c:pt>
                <c:pt idx="14">
                  <c:v>2910.5936954383951</c:v>
                </c:pt>
                <c:pt idx="15">
                  <c:v>1942.7274104169956</c:v>
                </c:pt>
                <c:pt idx="16">
                  <c:v>3081.5951377768733</c:v>
                </c:pt>
                <c:pt idx="17">
                  <c:v>3383.8910025922278</c:v>
                </c:pt>
                <c:pt idx="18">
                  <c:v>2031.1178009464088</c:v>
                </c:pt>
                <c:pt idx="19">
                  <c:v>3962.9554041916363</c:v>
                </c:pt>
                <c:pt idx="20">
                  <c:v>2079.434040347388</c:v>
                </c:pt>
                <c:pt idx="21">
                  <c:v>4459.4181176470593</c:v>
                </c:pt>
                <c:pt idx="22">
                  <c:v>3179.4976195668191</c:v>
                </c:pt>
                <c:pt idx="23">
                  <c:v>4676.7766050420169</c:v>
                </c:pt>
                <c:pt idx="24">
                  <c:v>3928.5696648567282</c:v>
                </c:pt>
                <c:pt idx="25">
                  <c:v>3069.9734397706598</c:v>
                </c:pt>
                <c:pt idx="26">
                  <c:v>2877.127144167061</c:v>
                </c:pt>
                <c:pt idx="27">
                  <c:v>2121.5414578202026</c:v>
                </c:pt>
                <c:pt idx="28">
                  <c:v>2701.5673523892569</c:v>
                </c:pt>
                <c:pt idx="29">
                  <c:v>2624.3371765039033</c:v>
                </c:pt>
                <c:pt idx="30">
                  <c:v>2420.4639589159387</c:v>
                </c:pt>
                <c:pt idx="31">
                  <c:v>2234.7173486527404</c:v>
                </c:pt>
                <c:pt idx="32">
                  <c:v>2511.2256996449478</c:v>
                </c:pt>
                <c:pt idx="33">
                  <c:v>2236.4570251671848</c:v>
                </c:pt>
                <c:pt idx="34">
                  <c:v>2033.6313703017026</c:v>
                </c:pt>
                <c:pt idx="35">
                  <c:v>2833.1318618354812</c:v>
                </c:pt>
                <c:pt idx="36">
                  <c:v>6276.5628936427929</c:v>
                </c:pt>
                <c:pt idx="37">
                  <c:v>3858.464222851946</c:v>
                </c:pt>
                <c:pt idx="38">
                  <c:v>3098.7230658853273</c:v>
                </c:pt>
                <c:pt idx="39">
                  <c:v>3327.5953867611756</c:v>
                </c:pt>
                <c:pt idx="40">
                  <c:v>3565.8412692680045</c:v>
                </c:pt>
                <c:pt idx="41">
                  <c:v>2944.1342260787678</c:v>
                </c:pt>
                <c:pt idx="42">
                  <c:v>2843.6158557768035</c:v>
                </c:pt>
                <c:pt idx="43">
                  <c:v>4777.5963251396797</c:v>
                </c:pt>
                <c:pt idx="44">
                  <c:v>5375.7839989309196</c:v>
                </c:pt>
                <c:pt idx="45">
                  <c:v>2790.6998718850491</c:v>
                </c:pt>
                <c:pt idx="46">
                  <c:v>3678.3022586546585</c:v>
                </c:pt>
                <c:pt idx="47">
                  <c:v>3196.9752755574227</c:v>
                </c:pt>
                <c:pt idx="48">
                  <c:v>3045.9900463084805</c:v>
                </c:pt>
                <c:pt idx="49">
                  <c:v>3136.7129932770222</c:v>
                </c:pt>
                <c:pt idx="50">
                  <c:v>2425.5458934104354</c:v>
                </c:pt>
                <c:pt idx="51">
                  <c:v>4965.2143402486954</c:v>
                </c:pt>
                <c:pt idx="52">
                  <c:v>2706.1737967494005</c:v>
                </c:pt>
                <c:pt idx="53">
                  <c:v>1917.9797561038554</c:v>
                </c:pt>
                <c:pt idx="54">
                  <c:v>4662.1024058949315</c:v>
                </c:pt>
                <c:pt idx="55">
                  <c:v>5351.2119277139282</c:v>
                </c:pt>
                <c:pt idx="56">
                  <c:v>2885.0284135680149</c:v>
                </c:pt>
                <c:pt idx="57">
                  <c:v>2910.2013917605823</c:v>
                </c:pt>
                <c:pt idx="58">
                  <c:v>3463.5292049028935</c:v>
                </c:pt>
                <c:pt idx="59">
                  <c:v>4678.9708577214114</c:v>
                </c:pt>
                <c:pt idx="60">
                  <c:v>2492.7236569699699</c:v>
                </c:pt>
                <c:pt idx="61">
                  <c:v>2717.3818858603527</c:v>
                </c:pt>
                <c:pt idx="62">
                  <c:v>3552.6268343251741</c:v>
                </c:pt>
                <c:pt idx="63">
                  <c:v>2267.9040578118229</c:v>
                </c:pt>
                <c:pt idx="64">
                  <c:v>3808.0185200825172</c:v>
                </c:pt>
                <c:pt idx="65">
                  <c:v>2045.6475938468247</c:v>
                </c:pt>
                <c:pt idx="66">
                  <c:v>2020.0292796132153</c:v>
                </c:pt>
                <c:pt idx="67">
                  <c:v>3582.7534973478423</c:v>
                </c:pt>
                <c:pt idx="68">
                  <c:v>3781.6573503746458</c:v>
                </c:pt>
                <c:pt idx="69">
                  <c:v>3065.4924919786099</c:v>
                </c:pt>
                <c:pt idx="70">
                  <c:v>3692.2416972581996</c:v>
                </c:pt>
                <c:pt idx="71">
                  <c:v>2982.2333252551589</c:v>
                </c:pt>
                <c:pt idx="72">
                  <c:v>3350.8757218502042</c:v>
                </c:pt>
                <c:pt idx="73">
                  <c:v>3659.5272673326108</c:v>
                </c:pt>
                <c:pt idx="74">
                  <c:v>3737.5364008902025</c:v>
                </c:pt>
                <c:pt idx="75">
                  <c:v>2460.5535370350958</c:v>
                </c:pt>
                <c:pt idx="76">
                  <c:v>2449.9472617598658</c:v>
                </c:pt>
                <c:pt idx="77">
                  <c:v>5819.4342271384276</c:v>
                </c:pt>
                <c:pt idx="78">
                  <c:v>3403.4580432378079</c:v>
                </c:pt>
                <c:pt idx="79">
                  <c:v>3001.7312456172349</c:v>
                </c:pt>
                <c:pt idx="80">
                  <c:v>3914.10486938349</c:v>
                </c:pt>
                <c:pt idx="81">
                  <c:v>2393.6877106114662</c:v>
                </c:pt>
                <c:pt idx="82">
                  <c:v>3823.159581271897</c:v>
                </c:pt>
                <c:pt idx="83">
                  <c:v>3682.3801426813216</c:v>
                </c:pt>
                <c:pt idx="84">
                  <c:v>4163.5297446456198</c:v>
                </c:pt>
                <c:pt idx="85">
                  <c:v>2897.447749214226</c:v>
                </c:pt>
                <c:pt idx="86">
                  <c:v>3403.4050091787058</c:v>
                </c:pt>
                <c:pt idx="87">
                  <c:v>2316.5906551880162</c:v>
                </c:pt>
                <c:pt idx="88">
                  <c:v>2459.007017185505</c:v>
                </c:pt>
                <c:pt idx="89">
                  <c:v>5539.3369871809309</c:v>
                </c:pt>
                <c:pt idx="90">
                  <c:v>2340.5622161731249</c:v>
                </c:pt>
                <c:pt idx="91">
                  <c:v>2264.4121139865647</c:v>
                </c:pt>
                <c:pt idx="92">
                  <c:v>5260.6114819490031</c:v>
                </c:pt>
                <c:pt idx="93">
                  <c:v>2839.3354608773388</c:v>
                </c:pt>
                <c:pt idx="94">
                  <c:v>3378.8623679919483</c:v>
                </c:pt>
                <c:pt idx="95">
                  <c:v>2361.0309634211681</c:v>
                </c:pt>
                <c:pt idx="96">
                  <c:v>3284.6278706212161</c:v>
                </c:pt>
                <c:pt idx="97">
                  <c:v>4799.3282998962086</c:v>
                </c:pt>
                <c:pt idx="98">
                  <c:v>3334.6398791196366</c:v>
                </c:pt>
                <c:pt idx="99">
                  <c:v>20835.916266113752</c:v>
                </c:pt>
                <c:pt idx="100">
                  <c:v>14600.797120882298</c:v>
                </c:pt>
                <c:pt idx="101">
                  <c:v>20466.137699376348</c:v>
                </c:pt>
              </c:numCache>
            </c:numRef>
          </c:val>
          <c:extLst>
            <c:ext xmlns:c16="http://schemas.microsoft.com/office/drawing/2014/chart" uri="{C3380CC4-5D6E-409C-BE32-E72D297353CC}">
              <c16:uniqueId val="{00000003-D14E-4AC4-B361-1F929A8992B5}"/>
            </c:ext>
          </c:extLst>
        </c:ser>
        <c:dLbls>
          <c:showLegendKey val="0"/>
          <c:showVal val="0"/>
          <c:showCatName val="0"/>
          <c:showSerName val="0"/>
          <c:showPercent val="0"/>
          <c:showBubbleSize val="0"/>
        </c:dLbls>
        <c:gapWidth val="0"/>
        <c:overlap val="100"/>
        <c:axId val="1164160784"/>
        <c:axId val="1164161264"/>
      </c:barChart>
      <c:catAx>
        <c:axId val="116416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l-BE"/>
          </a:p>
        </c:txPr>
        <c:crossAx val="1164161264"/>
        <c:crosses val="autoZero"/>
        <c:auto val="1"/>
        <c:lblAlgn val="ctr"/>
        <c:lblOffset val="100"/>
        <c:noMultiLvlLbl val="0"/>
      </c:catAx>
      <c:valAx>
        <c:axId val="1164161264"/>
        <c:scaling>
          <c:orientation val="minMax"/>
          <c:max val="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r>
                  <a:rPr lang="nl-BE" sz="2000"/>
                  <a:t>totaal</a:t>
                </a:r>
                <a:r>
                  <a:rPr lang="nl-BE" sz="2000" baseline="0"/>
                  <a:t> aantal woongelegenheden</a:t>
                </a:r>
                <a:endParaRPr lang="nl-BE" sz="2000"/>
              </a:p>
            </c:rich>
          </c:tx>
          <c:overlay val="0"/>
          <c:spPr>
            <a:noFill/>
            <a:ln>
              <a:noFill/>
            </a:ln>
            <a:effectLst/>
          </c:spPr>
          <c:txPr>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title>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crossAx val="1164160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sz="3000" b="1" i="0" u="none" strike="noStrike" kern="1200" spc="0" baseline="0">
                <a:solidFill>
                  <a:sysClr val="windowText" lastClr="000000">
                    <a:lumMod val="65000"/>
                    <a:lumOff val="35000"/>
                  </a:sysClr>
                </a:solidFill>
              </a:rPr>
              <a:t>Steden en gemeenten met aantal inwoners &lt; 15.000 - Aantal woningen per doelgroep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barChart>
        <c:barDir val="col"/>
        <c:grouping val="stacked"/>
        <c:varyColors val="0"/>
        <c:ser>
          <c:idx val="2"/>
          <c:order val="0"/>
          <c:tx>
            <c:strRef>
              <c:f>'0_OpenDataTabel'!$BE$479</c:f>
              <c:strCache>
                <c:ptCount val="1"/>
                <c:pt idx="0">
                  <c:v>ASTER-Woonmaatschap</c:v>
                </c:pt>
              </c:strCache>
            </c:strRef>
          </c:tx>
          <c:spPr>
            <a:solidFill>
              <a:srgbClr val="00B050"/>
            </a:solidFill>
            <a:ln>
              <a:noFill/>
            </a:ln>
            <a:effectLst/>
          </c:spPr>
          <c:invertIfNegative val="0"/>
          <c:cat>
            <c:strRef>
              <c:f>'0_OpenDataTabel'!$A$480:$A$605</c:f>
              <c:strCache>
                <c:ptCount val="126"/>
                <c:pt idx="0">
                  <c:v>Mesen</c:v>
                </c:pt>
                <c:pt idx="1">
                  <c:v>Linkebeek</c:v>
                </c:pt>
                <c:pt idx="2">
                  <c:v>Spiere-Helkijn</c:v>
                </c:pt>
                <c:pt idx="3">
                  <c:v>Kraainem</c:v>
                </c:pt>
                <c:pt idx="4">
                  <c:v>Drogenbos</c:v>
                </c:pt>
                <c:pt idx="5">
                  <c:v>Wezembeek-Oppem</c:v>
                </c:pt>
                <c:pt idx="6">
                  <c:v>Voeren</c:v>
                </c:pt>
                <c:pt idx="7">
                  <c:v>Hoeilaart</c:v>
                </c:pt>
                <c:pt idx="8">
                  <c:v>Alveringem</c:v>
                </c:pt>
                <c:pt idx="9">
                  <c:v>Sint-Martens-Latem</c:v>
                </c:pt>
                <c:pt idx="10">
                  <c:v>Bever</c:v>
                </c:pt>
                <c:pt idx="11">
                  <c:v>Gingelom</c:v>
                </c:pt>
                <c:pt idx="12">
                  <c:v>Zelzate</c:v>
                </c:pt>
                <c:pt idx="13">
                  <c:v>Linter</c:v>
                </c:pt>
                <c:pt idx="14">
                  <c:v>Steenokkerzeel</c:v>
                </c:pt>
                <c:pt idx="15">
                  <c:v>Baarle-Hertog</c:v>
                </c:pt>
                <c:pt idx="16">
                  <c:v>Heuvelland</c:v>
                </c:pt>
                <c:pt idx="17">
                  <c:v>Geetbets</c:v>
                </c:pt>
                <c:pt idx="18">
                  <c:v>Niel</c:v>
                </c:pt>
                <c:pt idx="19">
                  <c:v>Kluisbergen</c:v>
                </c:pt>
                <c:pt idx="20">
                  <c:v>Maarkedal</c:v>
                </c:pt>
                <c:pt idx="21">
                  <c:v>Huldenberg</c:v>
                </c:pt>
                <c:pt idx="22">
                  <c:v>Hemiksem</c:v>
                </c:pt>
                <c:pt idx="23">
                  <c:v>Affligem</c:v>
                </c:pt>
                <c:pt idx="24">
                  <c:v>Houthulst</c:v>
                </c:pt>
                <c:pt idx="25">
                  <c:v>Sint-Laureins</c:v>
                </c:pt>
                <c:pt idx="26">
                  <c:v>Hoegaarden</c:v>
                </c:pt>
                <c:pt idx="27">
                  <c:v>Liedekerke</c:v>
                </c:pt>
                <c:pt idx="28">
                  <c:v>Zoutleeuw</c:v>
                </c:pt>
                <c:pt idx="29">
                  <c:v>Vleteren</c:v>
                </c:pt>
                <c:pt idx="30">
                  <c:v>Roosdaal</c:v>
                </c:pt>
                <c:pt idx="31">
                  <c:v>Bekkevoort</c:v>
                </c:pt>
                <c:pt idx="32">
                  <c:v>Zuienkerke</c:v>
                </c:pt>
                <c:pt idx="33">
                  <c:v>Wortegem-Petegem</c:v>
                </c:pt>
                <c:pt idx="34">
                  <c:v>Lo-Reninge</c:v>
                </c:pt>
                <c:pt idx="35">
                  <c:v>Kortemark</c:v>
                </c:pt>
                <c:pt idx="36">
                  <c:v>Keerbergen</c:v>
                </c:pt>
                <c:pt idx="37">
                  <c:v>Wichelen</c:v>
                </c:pt>
                <c:pt idx="38">
                  <c:v>Koekelare</c:v>
                </c:pt>
                <c:pt idx="39">
                  <c:v>Ichtegem</c:v>
                </c:pt>
                <c:pt idx="40">
                  <c:v>Damme</c:v>
                </c:pt>
                <c:pt idx="41">
                  <c:v>Kortenaken</c:v>
                </c:pt>
                <c:pt idx="42">
                  <c:v>Assenede</c:v>
                </c:pt>
                <c:pt idx="43">
                  <c:v>Heers</c:v>
                </c:pt>
                <c:pt idx="44">
                  <c:v>Waasmunster</c:v>
                </c:pt>
                <c:pt idx="45">
                  <c:v>Herenthout</c:v>
                </c:pt>
                <c:pt idx="46">
                  <c:v>Avelgem</c:v>
                </c:pt>
                <c:pt idx="47">
                  <c:v>Laarne</c:v>
                </c:pt>
                <c:pt idx="48">
                  <c:v>Kapelle-op-den-Bos</c:v>
                </c:pt>
                <c:pt idx="49">
                  <c:v>Kampenhout</c:v>
                </c:pt>
                <c:pt idx="50">
                  <c:v>Dentergem</c:v>
                </c:pt>
                <c:pt idx="51">
                  <c:v>Pepingen</c:v>
                </c:pt>
                <c:pt idx="52">
                  <c:v>Staden</c:v>
                </c:pt>
                <c:pt idx="53">
                  <c:v>Lierde</c:v>
                </c:pt>
                <c:pt idx="54">
                  <c:v>Grobbendonk</c:v>
                </c:pt>
                <c:pt idx="55">
                  <c:v>Moorslede</c:v>
                </c:pt>
                <c:pt idx="56">
                  <c:v>Herselt</c:v>
                </c:pt>
                <c:pt idx="57">
                  <c:v>Wielsbeke</c:v>
                </c:pt>
                <c:pt idx="58">
                  <c:v>Langemark-Poelkapelle</c:v>
                </c:pt>
                <c:pt idx="59">
                  <c:v>Bertem</c:v>
                </c:pt>
                <c:pt idx="60">
                  <c:v>Hulshout</c:v>
                </c:pt>
                <c:pt idx="61">
                  <c:v>Berlaar</c:v>
                </c:pt>
                <c:pt idx="62">
                  <c:v>Zwalm</c:v>
                </c:pt>
                <c:pt idx="63">
                  <c:v>Ledegem</c:v>
                </c:pt>
                <c:pt idx="64">
                  <c:v>Ardooie</c:v>
                </c:pt>
                <c:pt idx="65">
                  <c:v>Oosterzele</c:v>
                </c:pt>
                <c:pt idx="66">
                  <c:v>Lennik</c:v>
                </c:pt>
                <c:pt idx="67">
                  <c:v>Gistel</c:v>
                </c:pt>
                <c:pt idx="68">
                  <c:v>Ingelmunster</c:v>
                </c:pt>
                <c:pt idx="69">
                  <c:v>Sint-Lievens-Houtem</c:v>
                </c:pt>
                <c:pt idx="70">
                  <c:v>Halen</c:v>
                </c:pt>
                <c:pt idx="71">
                  <c:v>Tielt-Winge</c:v>
                </c:pt>
                <c:pt idx="72">
                  <c:v>Glabbeek</c:v>
                </c:pt>
                <c:pt idx="73">
                  <c:v>Boortmeerbeek</c:v>
                </c:pt>
                <c:pt idx="74">
                  <c:v>Buggenhout</c:v>
                </c:pt>
                <c:pt idx="75">
                  <c:v>Boutersem</c:v>
                </c:pt>
                <c:pt idx="76">
                  <c:v>Veurne</c:v>
                </c:pt>
                <c:pt idx="77">
                  <c:v>Olen</c:v>
                </c:pt>
                <c:pt idx="78">
                  <c:v>Rijkevorsel</c:v>
                </c:pt>
                <c:pt idx="79">
                  <c:v>Kaprijke</c:v>
                </c:pt>
                <c:pt idx="80">
                  <c:v>Nieuwerkerken</c:v>
                </c:pt>
                <c:pt idx="81">
                  <c:v>Deerlijk</c:v>
                </c:pt>
                <c:pt idx="82">
                  <c:v>Zonnebeke</c:v>
                </c:pt>
                <c:pt idx="83">
                  <c:v>Vorselaar</c:v>
                </c:pt>
                <c:pt idx="84">
                  <c:v>Kuurne</c:v>
                </c:pt>
                <c:pt idx="85">
                  <c:v>Begijnendijk</c:v>
                </c:pt>
                <c:pt idx="86">
                  <c:v>Schelle</c:v>
                </c:pt>
                <c:pt idx="87">
                  <c:v>Oudenburg</c:v>
                </c:pt>
                <c:pt idx="88">
                  <c:v>Lendelede</c:v>
                </c:pt>
                <c:pt idx="89">
                  <c:v>Oud-Heverlee</c:v>
                </c:pt>
                <c:pt idx="90">
                  <c:v>Arendonk</c:v>
                </c:pt>
                <c:pt idx="91">
                  <c:v>Hooglede</c:v>
                </c:pt>
                <c:pt idx="92">
                  <c:v>Wellen</c:v>
                </c:pt>
                <c:pt idx="93">
                  <c:v>Opwijk</c:v>
                </c:pt>
                <c:pt idx="94">
                  <c:v>Meerhout</c:v>
                </c:pt>
                <c:pt idx="95">
                  <c:v>Pittem</c:v>
                </c:pt>
                <c:pt idx="96">
                  <c:v>Hove</c:v>
                </c:pt>
                <c:pt idx="97">
                  <c:v>Holsbeek</c:v>
                </c:pt>
                <c:pt idx="98">
                  <c:v>Dessel</c:v>
                </c:pt>
                <c:pt idx="99">
                  <c:v>Gavere</c:v>
                </c:pt>
                <c:pt idx="100">
                  <c:v>Zandhoven</c:v>
                </c:pt>
                <c:pt idx="101">
                  <c:v>Wijnegem</c:v>
                </c:pt>
                <c:pt idx="102">
                  <c:v>Merksplas</c:v>
                </c:pt>
                <c:pt idx="103">
                  <c:v>Horebeke</c:v>
                </c:pt>
                <c:pt idx="104">
                  <c:v>Hechtel-Eksel</c:v>
                </c:pt>
                <c:pt idx="105">
                  <c:v>Oostrozebeke</c:v>
                </c:pt>
                <c:pt idx="106">
                  <c:v>Lichtervelde</c:v>
                </c:pt>
                <c:pt idx="107">
                  <c:v>Herk-de-Stad</c:v>
                </c:pt>
                <c:pt idx="108">
                  <c:v>Alken</c:v>
                </c:pt>
                <c:pt idx="109">
                  <c:v>Hamont-Achel</c:v>
                </c:pt>
                <c:pt idx="110">
                  <c:v>Oud-Turnhout</c:v>
                </c:pt>
                <c:pt idx="111">
                  <c:v>Jabbeke</c:v>
                </c:pt>
                <c:pt idx="112">
                  <c:v>Kinrooi</c:v>
                </c:pt>
                <c:pt idx="113">
                  <c:v>Wommelgem</c:v>
                </c:pt>
                <c:pt idx="114">
                  <c:v>Vosselaar</c:v>
                </c:pt>
                <c:pt idx="115">
                  <c:v>Retie</c:v>
                </c:pt>
                <c:pt idx="116">
                  <c:v>Aartselaar</c:v>
                </c:pt>
                <c:pt idx="117">
                  <c:v>Zutendaal</c:v>
                </c:pt>
                <c:pt idx="118">
                  <c:v>Bierbeek</c:v>
                </c:pt>
                <c:pt idx="119">
                  <c:v>As</c:v>
                </c:pt>
                <c:pt idx="120">
                  <c:v>De Haan</c:v>
                </c:pt>
                <c:pt idx="121">
                  <c:v>Lint</c:v>
                </c:pt>
                <c:pt idx="122">
                  <c:v>Bocholt</c:v>
                </c:pt>
                <c:pt idx="123">
                  <c:v>Boechout</c:v>
                </c:pt>
                <c:pt idx="124">
                  <c:v>De Panne</c:v>
                </c:pt>
                <c:pt idx="125">
                  <c:v>Nieuwpoort</c:v>
                </c:pt>
              </c:strCache>
            </c:strRef>
          </c:cat>
          <c:val>
            <c:numRef>
              <c:f>'0_OpenDataTabel'!$BE$480:$BE$605</c:f>
              <c:numCache>
                <c:formatCode>_ * #,##0_ ;_ * \-#,##0_ ;_ * "-"??_ ;_ @_ </c:formatCode>
                <c:ptCount val="126"/>
                <c:pt idx="0">
                  <c:v>76</c:v>
                </c:pt>
                <c:pt idx="1">
                  <c:v>12</c:v>
                </c:pt>
                <c:pt idx="2">
                  <c:v>153</c:v>
                </c:pt>
                <c:pt idx="3">
                  <c:v>132</c:v>
                </c:pt>
                <c:pt idx="4">
                  <c:v>114</c:v>
                </c:pt>
                <c:pt idx="5">
                  <c:v>384</c:v>
                </c:pt>
                <c:pt idx="6">
                  <c:v>22</c:v>
                </c:pt>
                <c:pt idx="7">
                  <c:v>206</c:v>
                </c:pt>
                <c:pt idx="8">
                  <c:v>64</c:v>
                </c:pt>
                <c:pt idx="9">
                  <c:v>54</c:v>
                </c:pt>
                <c:pt idx="10">
                  <c:v>14</c:v>
                </c:pt>
                <c:pt idx="11">
                  <c:v>148</c:v>
                </c:pt>
                <c:pt idx="12">
                  <c:v>917</c:v>
                </c:pt>
                <c:pt idx="13">
                  <c:v>25</c:v>
                </c:pt>
                <c:pt idx="14">
                  <c:v>191</c:v>
                </c:pt>
                <c:pt idx="15">
                  <c:v>108</c:v>
                </c:pt>
                <c:pt idx="16">
                  <c:v>147</c:v>
                </c:pt>
                <c:pt idx="17">
                  <c:v>38</c:v>
                </c:pt>
                <c:pt idx="18">
                  <c:v>213</c:v>
                </c:pt>
                <c:pt idx="19">
                  <c:v>97</c:v>
                </c:pt>
                <c:pt idx="20">
                  <c:v>48</c:v>
                </c:pt>
                <c:pt idx="21">
                  <c:v>87</c:v>
                </c:pt>
                <c:pt idx="22">
                  <c:v>275</c:v>
                </c:pt>
                <c:pt idx="23">
                  <c:v>75</c:v>
                </c:pt>
                <c:pt idx="24">
                  <c:v>128</c:v>
                </c:pt>
                <c:pt idx="25">
                  <c:v>29</c:v>
                </c:pt>
                <c:pt idx="26">
                  <c:v>10</c:v>
                </c:pt>
                <c:pt idx="27">
                  <c:v>89</c:v>
                </c:pt>
                <c:pt idx="28">
                  <c:v>98</c:v>
                </c:pt>
                <c:pt idx="29">
                  <c:v>76</c:v>
                </c:pt>
                <c:pt idx="30">
                  <c:v>129</c:v>
                </c:pt>
                <c:pt idx="31">
                  <c:v>43</c:v>
                </c:pt>
                <c:pt idx="32">
                  <c:v>42</c:v>
                </c:pt>
                <c:pt idx="33">
                  <c:v>49</c:v>
                </c:pt>
                <c:pt idx="34">
                  <c:v>72</c:v>
                </c:pt>
                <c:pt idx="35">
                  <c:v>188</c:v>
                </c:pt>
                <c:pt idx="36">
                  <c:v>51</c:v>
                </c:pt>
                <c:pt idx="37">
                  <c:v>135</c:v>
                </c:pt>
                <c:pt idx="38">
                  <c:v>110</c:v>
                </c:pt>
                <c:pt idx="39">
                  <c:v>194</c:v>
                </c:pt>
                <c:pt idx="40">
                  <c:v>140</c:v>
                </c:pt>
                <c:pt idx="41">
                  <c:v>19</c:v>
                </c:pt>
                <c:pt idx="42">
                  <c:v>190</c:v>
                </c:pt>
                <c:pt idx="43">
                  <c:v>62</c:v>
                </c:pt>
                <c:pt idx="44">
                  <c:v>271</c:v>
                </c:pt>
                <c:pt idx="45">
                  <c:v>332</c:v>
                </c:pt>
                <c:pt idx="46">
                  <c:v>358</c:v>
                </c:pt>
                <c:pt idx="47">
                  <c:v>167</c:v>
                </c:pt>
                <c:pt idx="48">
                  <c:v>209</c:v>
                </c:pt>
                <c:pt idx="49">
                  <c:v>86</c:v>
                </c:pt>
                <c:pt idx="50">
                  <c:v>196</c:v>
                </c:pt>
                <c:pt idx="51">
                  <c:v>8</c:v>
                </c:pt>
                <c:pt idx="52">
                  <c:v>227</c:v>
                </c:pt>
                <c:pt idx="53">
                  <c:v>98</c:v>
                </c:pt>
                <c:pt idx="54">
                  <c:v>122</c:v>
                </c:pt>
                <c:pt idx="55">
                  <c:v>236</c:v>
                </c:pt>
                <c:pt idx="56">
                  <c:v>245</c:v>
                </c:pt>
                <c:pt idx="57">
                  <c:v>328</c:v>
                </c:pt>
                <c:pt idx="58">
                  <c:v>193</c:v>
                </c:pt>
                <c:pt idx="59">
                  <c:v>194</c:v>
                </c:pt>
                <c:pt idx="60">
                  <c:v>277</c:v>
                </c:pt>
                <c:pt idx="61">
                  <c:v>123</c:v>
                </c:pt>
                <c:pt idx="62">
                  <c:v>75</c:v>
                </c:pt>
                <c:pt idx="63">
                  <c:v>205</c:v>
                </c:pt>
                <c:pt idx="64">
                  <c:v>159</c:v>
                </c:pt>
                <c:pt idx="65">
                  <c:v>165</c:v>
                </c:pt>
                <c:pt idx="66">
                  <c:v>0</c:v>
                </c:pt>
                <c:pt idx="67">
                  <c:v>303</c:v>
                </c:pt>
                <c:pt idx="68">
                  <c:v>146</c:v>
                </c:pt>
                <c:pt idx="69">
                  <c:v>22</c:v>
                </c:pt>
                <c:pt idx="70">
                  <c:v>158</c:v>
                </c:pt>
                <c:pt idx="71">
                  <c:v>127</c:v>
                </c:pt>
                <c:pt idx="72">
                  <c:v>23</c:v>
                </c:pt>
                <c:pt idx="73">
                  <c:v>53</c:v>
                </c:pt>
                <c:pt idx="74">
                  <c:v>218</c:v>
                </c:pt>
                <c:pt idx="75">
                  <c:v>56</c:v>
                </c:pt>
                <c:pt idx="76">
                  <c:v>546</c:v>
                </c:pt>
                <c:pt idx="77">
                  <c:v>437</c:v>
                </c:pt>
                <c:pt idx="78">
                  <c:v>276</c:v>
                </c:pt>
                <c:pt idx="79">
                  <c:v>59</c:v>
                </c:pt>
                <c:pt idx="80">
                  <c:v>84</c:v>
                </c:pt>
                <c:pt idx="81">
                  <c:v>255</c:v>
                </c:pt>
                <c:pt idx="82">
                  <c:v>281</c:v>
                </c:pt>
                <c:pt idx="83">
                  <c:v>155</c:v>
                </c:pt>
                <c:pt idx="84">
                  <c:v>490</c:v>
                </c:pt>
                <c:pt idx="85">
                  <c:v>32</c:v>
                </c:pt>
                <c:pt idx="86">
                  <c:v>425</c:v>
                </c:pt>
                <c:pt idx="87">
                  <c:v>175</c:v>
                </c:pt>
                <c:pt idx="88">
                  <c:v>78</c:v>
                </c:pt>
                <c:pt idx="89">
                  <c:v>40</c:v>
                </c:pt>
                <c:pt idx="90">
                  <c:v>272</c:v>
                </c:pt>
                <c:pt idx="91">
                  <c:v>137</c:v>
                </c:pt>
                <c:pt idx="92">
                  <c:v>84</c:v>
                </c:pt>
                <c:pt idx="93">
                  <c:v>86</c:v>
                </c:pt>
                <c:pt idx="94">
                  <c:v>156</c:v>
                </c:pt>
                <c:pt idx="95">
                  <c:v>166</c:v>
                </c:pt>
                <c:pt idx="96">
                  <c:v>82</c:v>
                </c:pt>
                <c:pt idx="97">
                  <c:v>29</c:v>
                </c:pt>
                <c:pt idx="98">
                  <c:v>157</c:v>
                </c:pt>
                <c:pt idx="99">
                  <c:v>88</c:v>
                </c:pt>
                <c:pt idx="100">
                  <c:v>61</c:v>
                </c:pt>
                <c:pt idx="101">
                  <c:v>27</c:v>
                </c:pt>
                <c:pt idx="102">
                  <c:v>134</c:v>
                </c:pt>
                <c:pt idx="103">
                  <c:v>0</c:v>
                </c:pt>
                <c:pt idx="104">
                  <c:v>179</c:v>
                </c:pt>
                <c:pt idx="105">
                  <c:v>184</c:v>
                </c:pt>
                <c:pt idx="106">
                  <c:v>129</c:v>
                </c:pt>
                <c:pt idx="107">
                  <c:v>153</c:v>
                </c:pt>
                <c:pt idx="108">
                  <c:v>134</c:v>
                </c:pt>
                <c:pt idx="109">
                  <c:v>283</c:v>
                </c:pt>
                <c:pt idx="110">
                  <c:v>125</c:v>
                </c:pt>
                <c:pt idx="111">
                  <c:v>105</c:v>
                </c:pt>
                <c:pt idx="112">
                  <c:v>397</c:v>
                </c:pt>
                <c:pt idx="113">
                  <c:v>73</c:v>
                </c:pt>
                <c:pt idx="114">
                  <c:v>124</c:v>
                </c:pt>
                <c:pt idx="115">
                  <c:v>132</c:v>
                </c:pt>
                <c:pt idx="116">
                  <c:v>70</c:v>
                </c:pt>
                <c:pt idx="117">
                  <c:v>87</c:v>
                </c:pt>
                <c:pt idx="118">
                  <c:v>29</c:v>
                </c:pt>
                <c:pt idx="119">
                  <c:v>141</c:v>
                </c:pt>
                <c:pt idx="120">
                  <c:v>141</c:v>
                </c:pt>
                <c:pt idx="121">
                  <c:v>223</c:v>
                </c:pt>
                <c:pt idx="122">
                  <c:v>235</c:v>
                </c:pt>
                <c:pt idx="123">
                  <c:v>134</c:v>
                </c:pt>
                <c:pt idx="124">
                  <c:v>196</c:v>
                </c:pt>
                <c:pt idx="125">
                  <c:v>480</c:v>
                </c:pt>
              </c:numCache>
            </c:numRef>
          </c:val>
          <c:extLst>
            <c:ext xmlns:c16="http://schemas.microsoft.com/office/drawing/2014/chart" uri="{C3380CC4-5D6E-409C-BE32-E72D297353CC}">
              <c16:uniqueId val="{00000000-BB5C-43D5-BB98-19FC12E45DCC}"/>
            </c:ext>
          </c:extLst>
        </c:ser>
        <c:ser>
          <c:idx val="0"/>
          <c:order val="1"/>
          <c:tx>
            <c:strRef>
              <c:f>'0_OpenDataTabel'!$BB$479</c:f>
              <c:strCache>
                <c:ptCount val="1"/>
                <c:pt idx="0">
                  <c:v>Gebruikers &amp; Ambassadeur [aantal]</c:v>
                </c:pt>
              </c:strCache>
            </c:strRef>
          </c:tx>
          <c:spPr>
            <a:solidFill>
              <a:srgbClr val="002060"/>
            </a:solidFill>
            <a:ln>
              <a:noFill/>
            </a:ln>
            <a:effectLst/>
          </c:spPr>
          <c:invertIfNegative val="0"/>
          <c:cat>
            <c:strRef>
              <c:f>'0_OpenDataTabel'!$A$480:$A$605</c:f>
              <c:strCache>
                <c:ptCount val="126"/>
                <c:pt idx="0">
                  <c:v>Mesen</c:v>
                </c:pt>
                <c:pt idx="1">
                  <c:v>Linkebeek</c:v>
                </c:pt>
                <c:pt idx="2">
                  <c:v>Spiere-Helkijn</c:v>
                </c:pt>
                <c:pt idx="3">
                  <c:v>Kraainem</c:v>
                </c:pt>
                <c:pt idx="4">
                  <c:v>Drogenbos</c:v>
                </c:pt>
                <c:pt idx="5">
                  <c:v>Wezembeek-Oppem</c:v>
                </c:pt>
                <c:pt idx="6">
                  <c:v>Voeren</c:v>
                </c:pt>
                <c:pt idx="7">
                  <c:v>Hoeilaart</c:v>
                </c:pt>
                <c:pt idx="8">
                  <c:v>Alveringem</c:v>
                </c:pt>
                <c:pt idx="9">
                  <c:v>Sint-Martens-Latem</c:v>
                </c:pt>
                <c:pt idx="10">
                  <c:v>Bever</c:v>
                </c:pt>
                <c:pt idx="11">
                  <c:v>Gingelom</c:v>
                </c:pt>
                <c:pt idx="12">
                  <c:v>Zelzate</c:v>
                </c:pt>
                <c:pt idx="13">
                  <c:v>Linter</c:v>
                </c:pt>
                <c:pt idx="14">
                  <c:v>Steenokkerzeel</c:v>
                </c:pt>
                <c:pt idx="15">
                  <c:v>Baarle-Hertog</c:v>
                </c:pt>
                <c:pt idx="16">
                  <c:v>Heuvelland</c:v>
                </c:pt>
                <c:pt idx="17">
                  <c:v>Geetbets</c:v>
                </c:pt>
                <c:pt idx="18">
                  <c:v>Niel</c:v>
                </c:pt>
                <c:pt idx="19">
                  <c:v>Kluisbergen</c:v>
                </c:pt>
                <c:pt idx="20">
                  <c:v>Maarkedal</c:v>
                </c:pt>
                <c:pt idx="21">
                  <c:v>Huldenberg</c:v>
                </c:pt>
                <c:pt idx="22">
                  <c:v>Hemiksem</c:v>
                </c:pt>
                <c:pt idx="23">
                  <c:v>Affligem</c:v>
                </c:pt>
                <c:pt idx="24">
                  <c:v>Houthulst</c:v>
                </c:pt>
                <c:pt idx="25">
                  <c:v>Sint-Laureins</c:v>
                </c:pt>
                <c:pt idx="26">
                  <c:v>Hoegaarden</c:v>
                </c:pt>
                <c:pt idx="27">
                  <c:v>Liedekerke</c:v>
                </c:pt>
                <c:pt idx="28">
                  <c:v>Zoutleeuw</c:v>
                </c:pt>
                <c:pt idx="29">
                  <c:v>Vleteren</c:v>
                </c:pt>
                <c:pt idx="30">
                  <c:v>Roosdaal</c:v>
                </c:pt>
                <c:pt idx="31">
                  <c:v>Bekkevoort</c:v>
                </c:pt>
                <c:pt idx="32">
                  <c:v>Zuienkerke</c:v>
                </c:pt>
                <c:pt idx="33">
                  <c:v>Wortegem-Petegem</c:v>
                </c:pt>
                <c:pt idx="34">
                  <c:v>Lo-Reninge</c:v>
                </c:pt>
                <c:pt idx="35">
                  <c:v>Kortemark</c:v>
                </c:pt>
                <c:pt idx="36">
                  <c:v>Keerbergen</c:v>
                </c:pt>
                <c:pt idx="37">
                  <c:v>Wichelen</c:v>
                </c:pt>
                <c:pt idx="38">
                  <c:v>Koekelare</c:v>
                </c:pt>
                <c:pt idx="39">
                  <c:v>Ichtegem</c:v>
                </c:pt>
                <c:pt idx="40">
                  <c:v>Damme</c:v>
                </c:pt>
                <c:pt idx="41">
                  <c:v>Kortenaken</c:v>
                </c:pt>
                <c:pt idx="42">
                  <c:v>Assenede</c:v>
                </c:pt>
                <c:pt idx="43">
                  <c:v>Heers</c:v>
                </c:pt>
                <c:pt idx="44">
                  <c:v>Waasmunster</c:v>
                </c:pt>
                <c:pt idx="45">
                  <c:v>Herenthout</c:v>
                </c:pt>
                <c:pt idx="46">
                  <c:v>Avelgem</c:v>
                </c:pt>
                <c:pt idx="47">
                  <c:v>Laarne</c:v>
                </c:pt>
                <c:pt idx="48">
                  <c:v>Kapelle-op-den-Bos</c:v>
                </c:pt>
                <c:pt idx="49">
                  <c:v>Kampenhout</c:v>
                </c:pt>
                <c:pt idx="50">
                  <c:v>Dentergem</c:v>
                </c:pt>
                <c:pt idx="51">
                  <c:v>Pepingen</c:v>
                </c:pt>
                <c:pt idx="52">
                  <c:v>Staden</c:v>
                </c:pt>
                <c:pt idx="53">
                  <c:v>Lierde</c:v>
                </c:pt>
                <c:pt idx="54">
                  <c:v>Grobbendonk</c:v>
                </c:pt>
                <c:pt idx="55">
                  <c:v>Moorslede</c:v>
                </c:pt>
                <c:pt idx="56">
                  <c:v>Herselt</c:v>
                </c:pt>
                <c:pt idx="57">
                  <c:v>Wielsbeke</c:v>
                </c:pt>
                <c:pt idx="58">
                  <c:v>Langemark-Poelkapelle</c:v>
                </c:pt>
                <c:pt idx="59">
                  <c:v>Bertem</c:v>
                </c:pt>
                <c:pt idx="60">
                  <c:v>Hulshout</c:v>
                </c:pt>
                <c:pt idx="61">
                  <c:v>Berlaar</c:v>
                </c:pt>
                <c:pt idx="62">
                  <c:v>Zwalm</c:v>
                </c:pt>
                <c:pt idx="63">
                  <c:v>Ledegem</c:v>
                </c:pt>
                <c:pt idx="64">
                  <c:v>Ardooie</c:v>
                </c:pt>
                <c:pt idx="65">
                  <c:v>Oosterzele</c:v>
                </c:pt>
                <c:pt idx="66">
                  <c:v>Lennik</c:v>
                </c:pt>
                <c:pt idx="67">
                  <c:v>Gistel</c:v>
                </c:pt>
                <c:pt idx="68">
                  <c:v>Ingelmunster</c:v>
                </c:pt>
                <c:pt idx="69">
                  <c:v>Sint-Lievens-Houtem</c:v>
                </c:pt>
                <c:pt idx="70">
                  <c:v>Halen</c:v>
                </c:pt>
                <c:pt idx="71">
                  <c:v>Tielt-Winge</c:v>
                </c:pt>
                <c:pt idx="72">
                  <c:v>Glabbeek</c:v>
                </c:pt>
                <c:pt idx="73">
                  <c:v>Boortmeerbeek</c:v>
                </c:pt>
                <c:pt idx="74">
                  <c:v>Buggenhout</c:v>
                </c:pt>
                <c:pt idx="75">
                  <c:v>Boutersem</c:v>
                </c:pt>
                <c:pt idx="76">
                  <c:v>Veurne</c:v>
                </c:pt>
                <c:pt idx="77">
                  <c:v>Olen</c:v>
                </c:pt>
                <c:pt idx="78">
                  <c:v>Rijkevorsel</c:v>
                </c:pt>
                <c:pt idx="79">
                  <c:v>Kaprijke</c:v>
                </c:pt>
                <c:pt idx="80">
                  <c:v>Nieuwerkerken</c:v>
                </c:pt>
                <c:pt idx="81">
                  <c:v>Deerlijk</c:v>
                </c:pt>
                <c:pt idx="82">
                  <c:v>Zonnebeke</c:v>
                </c:pt>
                <c:pt idx="83">
                  <c:v>Vorselaar</c:v>
                </c:pt>
                <c:pt idx="84">
                  <c:v>Kuurne</c:v>
                </c:pt>
                <c:pt idx="85">
                  <c:v>Begijnendijk</c:v>
                </c:pt>
                <c:pt idx="86">
                  <c:v>Schelle</c:v>
                </c:pt>
                <c:pt idx="87">
                  <c:v>Oudenburg</c:v>
                </c:pt>
                <c:pt idx="88">
                  <c:v>Lendelede</c:v>
                </c:pt>
                <c:pt idx="89">
                  <c:v>Oud-Heverlee</c:v>
                </c:pt>
                <c:pt idx="90">
                  <c:v>Arendonk</c:v>
                </c:pt>
                <c:pt idx="91">
                  <c:v>Hooglede</c:v>
                </c:pt>
                <c:pt idx="92">
                  <c:v>Wellen</c:v>
                </c:pt>
                <c:pt idx="93">
                  <c:v>Opwijk</c:v>
                </c:pt>
                <c:pt idx="94">
                  <c:v>Meerhout</c:v>
                </c:pt>
                <c:pt idx="95">
                  <c:v>Pittem</c:v>
                </c:pt>
                <c:pt idx="96">
                  <c:v>Hove</c:v>
                </c:pt>
                <c:pt idx="97">
                  <c:v>Holsbeek</c:v>
                </c:pt>
                <c:pt idx="98">
                  <c:v>Dessel</c:v>
                </c:pt>
                <c:pt idx="99">
                  <c:v>Gavere</c:v>
                </c:pt>
                <c:pt idx="100">
                  <c:v>Zandhoven</c:v>
                </c:pt>
                <c:pt idx="101">
                  <c:v>Wijnegem</c:v>
                </c:pt>
                <c:pt idx="102">
                  <c:v>Merksplas</c:v>
                </c:pt>
                <c:pt idx="103">
                  <c:v>Horebeke</c:v>
                </c:pt>
                <c:pt idx="104">
                  <c:v>Hechtel-Eksel</c:v>
                </c:pt>
                <c:pt idx="105">
                  <c:v>Oostrozebeke</c:v>
                </c:pt>
                <c:pt idx="106">
                  <c:v>Lichtervelde</c:v>
                </c:pt>
                <c:pt idx="107">
                  <c:v>Herk-de-Stad</c:v>
                </c:pt>
                <c:pt idx="108">
                  <c:v>Alken</c:v>
                </c:pt>
                <c:pt idx="109">
                  <c:v>Hamont-Achel</c:v>
                </c:pt>
                <c:pt idx="110">
                  <c:v>Oud-Turnhout</c:v>
                </c:pt>
                <c:pt idx="111">
                  <c:v>Jabbeke</c:v>
                </c:pt>
                <c:pt idx="112">
                  <c:v>Kinrooi</c:v>
                </c:pt>
                <c:pt idx="113">
                  <c:v>Wommelgem</c:v>
                </c:pt>
                <c:pt idx="114">
                  <c:v>Vosselaar</c:v>
                </c:pt>
                <c:pt idx="115">
                  <c:v>Retie</c:v>
                </c:pt>
                <c:pt idx="116">
                  <c:v>Aartselaar</c:v>
                </c:pt>
                <c:pt idx="117">
                  <c:v>Zutendaal</c:v>
                </c:pt>
                <c:pt idx="118">
                  <c:v>Bierbeek</c:v>
                </c:pt>
                <c:pt idx="119">
                  <c:v>As</c:v>
                </c:pt>
                <c:pt idx="120">
                  <c:v>De Haan</c:v>
                </c:pt>
                <c:pt idx="121">
                  <c:v>Lint</c:v>
                </c:pt>
                <c:pt idx="122">
                  <c:v>Bocholt</c:v>
                </c:pt>
                <c:pt idx="123">
                  <c:v>Boechout</c:v>
                </c:pt>
                <c:pt idx="124">
                  <c:v>De Panne</c:v>
                </c:pt>
                <c:pt idx="125">
                  <c:v>Nieuwpoort</c:v>
                </c:pt>
              </c:strCache>
            </c:strRef>
          </c:cat>
          <c:val>
            <c:numRef>
              <c:f>'0_OpenDataTabel'!$BB$480:$BB$605</c:f>
              <c:numCache>
                <c:formatCode>_ * #,##0_ ;_ * \-#,##0_ ;_ * "-"??_ ;_ @_ </c:formatCode>
                <c:ptCount val="126"/>
                <c:pt idx="0">
                  <c:v>101.881</c:v>
                </c:pt>
                <c:pt idx="1">
                  <c:v>264.928</c:v>
                </c:pt>
                <c:pt idx="2">
                  <c:v>243.20599999999996</c:v>
                </c:pt>
                <c:pt idx="3">
                  <c:v>719.24999999999989</c:v>
                </c:pt>
                <c:pt idx="4">
                  <c:v>159.18</c:v>
                </c:pt>
                <c:pt idx="5">
                  <c:v>1072.962</c:v>
                </c:pt>
                <c:pt idx="6">
                  <c:v>641.83000000000004</c:v>
                </c:pt>
                <c:pt idx="7">
                  <c:v>1213.538</c:v>
                </c:pt>
                <c:pt idx="8">
                  <c:v>884.92600000000004</c:v>
                </c:pt>
                <c:pt idx="9">
                  <c:v>1112.94</c:v>
                </c:pt>
                <c:pt idx="10">
                  <c:v>364.21200000000005</c:v>
                </c:pt>
                <c:pt idx="11">
                  <c:v>1362.4560000000001</c:v>
                </c:pt>
                <c:pt idx="12">
                  <c:v>1481.4360000000001</c:v>
                </c:pt>
                <c:pt idx="13">
                  <c:v>1200.8430000000001</c:v>
                </c:pt>
                <c:pt idx="14">
                  <c:v>1639.3440000000001</c:v>
                </c:pt>
                <c:pt idx="15">
                  <c:v>381.601</c:v>
                </c:pt>
                <c:pt idx="16">
                  <c:v>1519.8</c:v>
                </c:pt>
                <c:pt idx="17">
                  <c:v>1049.653</c:v>
                </c:pt>
                <c:pt idx="18">
                  <c:v>1121.4000000000001</c:v>
                </c:pt>
                <c:pt idx="19">
                  <c:v>1145.5</c:v>
                </c:pt>
                <c:pt idx="20">
                  <c:v>1033.296</c:v>
                </c:pt>
                <c:pt idx="21">
                  <c:v>1511.3179999999998</c:v>
                </c:pt>
                <c:pt idx="22">
                  <c:v>1083.6119999999999</c:v>
                </c:pt>
                <c:pt idx="23">
                  <c:v>2041.779</c:v>
                </c:pt>
                <c:pt idx="24">
                  <c:v>1788.8290000000002</c:v>
                </c:pt>
                <c:pt idx="25">
                  <c:v>1262.5600000000002</c:v>
                </c:pt>
                <c:pt idx="26">
                  <c:v>1049.6200000000001</c:v>
                </c:pt>
                <c:pt idx="27">
                  <c:v>1665.1309999999999</c:v>
                </c:pt>
                <c:pt idx="28">
                  <c:v>1379.6859999999999</c:v>
                </c:pt>
                <c:pt idx="29">
                  <c:v>659.37599999999998</c:v>
                </c:pt>
                <c:pt idx="30">
                  <c:v>1862.0439999999999</c:v>
                </c:pt>
                <c:pt idx="31">
                  <c:v>1047.8800000000001</c:v>
                </c:pt>
                <c:pt idx="32">
                  <c:v>530.56500000000005</c:v>
                </c:pt>
                <c:pt idx="33">
                  <c:v>1168.164</c:v>
                </c:pt>
                <c:pt idx="34">
                  <c:v>600.38400000000001</c:v>
                </c:pt>
                <c:pt idx="35">
                  <c:v>2146</c:v>
                </c:pt>
                <c:pt idx="36">
                  <c:v>2025.75</c:v>
                </c:pt>
                <c:pt idx="37">
                  <c:v>1961.5309999999999</c:v>
                </c:pt>
                <c:pt idx="38">
                  <c:v>1430.4159999999999</c:v>
                </c:pt>
                <c:pt idx="39">
                  <c:v>2533.9899999999998</c:v>
                </c:pt>
                <c:pt idx="40">
                  <c:v>2042.93</c:v>
                </c:pt>
                <c:pt idx="41">
                  <c:v>1432.6619999999998</c:v>
                </c:pt>
                <c:pt idx="42">
                  <c:v>2537.25</c:v>
                </c:pt>
                <c:pt idx="43">
                  <c:v>1178.76</c:v>
                </c:pt>
                <c:pt idx="44">
                  <c:v>1797.5650000000001</c:v>
                </c:pt>
                <c:pt idx="45">
                  <c:v>1399.32</c:v>
                </c:pt>
                <c:pt idx="46">
                  <c:v>1643.2719999999999</c:v>
                </c:pt>
                <c:pt idx="47">
                  <c:v>2062.4549999999999</c:v>
                </c:pt>
                <c:pt idx="48">
                  <c:v>1344.336</c:v>
                </c:pt>
                <c:pt idx="49">
                  <c:v>1975.8690000000001</c:v>
                </c:pt>
                <c:pt idx="50">
                  <c:v>1557.5720000000001</c:v>
                </c:pt>
                <c:pt idx="51">
                  <c:v>726.726</c:v>
                </c:pt>
                <c:pt idx="52">
                  <c:v>2125.4850000000001</c:v>
                </c:pt>
                <c:pt idx="53">
                  <c:v>1165.6480000000001</c:v>
                </c:pt>
                <c:pt idx="54">
                  <c:v>1741.9080000000001</c:v>
                </c:pt>
                <c:pt idx="55">
                  <c:v>2093.2199999999998</c:v>
                </c:pt>
                <c:pt idx="56">
                  <c:v>2402.4810000000002</c:v>
                </c:pt>
                <c:pt idx="57">
                  <c:v>1827.06</c:v>
                </c:pt>
                <c:pt idx="58">
                  <c:v>1551.2459999999999</c:v>
                </c:pt>
                <c:pt idx="59">
                  <c:v>1632.9240000000002</c:v>
                </c:pt>
                <c:pt idx="60">
                  <c:v>1665.0480000000002</c:v>
                </c:pt>
                <c:pt idx="61">
                  <c:v>1690.3370000000002</c:v>
                </c:pt>
                <c:pt idx="62">
                  <c:v>1642.683</c:v>
                </c:pt>
                <c:pt idx="63">
                  <c:v>1769.2380000000001</c:v>
                </c:pt>
                <c:pt idx="64">
                  <c:v>1702.26</c:v>
                </c:pt>
                <c:pt idx="65">
                  <c:v>2672.7569999999996</c:v>
                </c:pt>
                <c:pt idx="66">
                  <c:v>1353.7159999999999</c:v>
                </c:pt>
                <c:pt idx="67">
                  <c:v>2024.3300000000002</c:v>
                </c:pt>
                <c:pt idx="68">
                  <c:v>2039.7930000000001</c:v>
                </c:pt>
                <c:pt idx="69">
                  <c:v>1891.5530000000001</c:v>
                </c:pt>
                <c:pt idx="70">
                  <c:v>1474.7880000000002</c:v>
                </c:pt>
                <c:pt idx="71">
                  <c:v>2044.5</c:v>
                </c:pt>
                <c:pt idx="72">
                  <c:v>1033.0319999999999</c:v>
                </c:pt>
                <c:pt idx="73">
                  <c:v>2224.143</c:v>
                </c:pt>
                <c:pt idx="74">
                  <c:v>2550.2850000000003</c:v>
                </c:pt>
                <c:pt idx="75">
                  <c:v>1578.73</c:v>
                </c:pt>
                <c:pt idx="76">
                  <c:v>1954.4139999999998</c:v>
                </c:pt>
                <c:pt idx="77">
                  <c:v>2144.991</c:v>
                </c:pt>
                <c:pt idx="78">
                  <c:v>1902.7439999999997</c:v>
                </c:pt>
                <c:pt idx="79">
                  <c:v>1242.1100000000001</c:v>
                </c:pt>
                <c:pt idx="80">
                  <c:v>1377.576</c:v>
                </c:pt>
                <c:pt idx="81">
                  <c:v>2396.8040000000001</c:v>
                </c:pt>
                <c:pt idx="82">
                  <c:v>2425.1099999999997</c:v>
                </c:pt>
                <c:pt idx="83">
                  <c:v>1371.7619999999999</c:v>
                </c:pt>
                <c:pt idx="84">
                  <c:v>2303.6480000000001</c:v>
                </c:pt>
                <c:pt idx="85">
                  <c:v>1931.1299999999999</c:v>
                </c:pt>
                <c:pt idx="86">
                  <c:v>1204.5600000000002</c:v>
                </c:pt>
                <c:pt idx="87">
                  <c:v>1753.5839999999998</c:v>
                </c:pt>
                <c:pt idx="88">
                  <c:v>1060.92</c:v>
                </c:pt>
                <c:pt idx="89">
                  <c:v>1979.3520000000001</c:v>
                </c:pt>
                <c:pt idx="90">
                  <c:v>2176.0409999999997</c:v>
                </c:pt>
                <c:pt idx="91">
                  <c:v>1930.7099999999998</c:v>
                </c:pt>
                <c:pt idx="92">
                  <c:v>1382.6669999999999</c:v>
                </c:pt>
                <c:pt idx="93">
                  <c:v>2321.018</c:v>
                </c:pt>
                <c:pt idx="94">
                  <c:v>1905.2740000000001</c:v>
                </c:pt>
                <c:pt idx="95">
                  <c:v>1322.4</c:v>
                </c:pt>
                <c:pt idx="96">
                  <c:v>1236.0639999999999</c:v>
                </c:pt>
                <c:pt idx="97">
                  <c:v>1878.7270000000001</c:v>
                </c:pt>
                <c:pt idx="98">
                  <c:v>1764.2159999999999</c:v>
                </c:pt>
                <c:pt idx="99">
                  <c:v>2560.1979999999999</c:v>
                </c:pt>
                <c:pt idx="100">
                  <c:v>2175.3270000000002</c:v>
                </c:pt>
                <c:pt idx="101">
                  <c:v>1135.508</c:v>
                </c:pt>
                <c:pt idx="102">
                  <c:v>1421.2380000000001</c:v>
                </c:pt>
                <c:pt idx="103">
                  <c:v>400.75200000000001</c:v>
                </c:pt>
                <c:pt idx="104">
                  <c:v>2566.9770000000003</c:v>
                </c:pt>
                <c:pt idx="105">
                  <c:v>1416.7079999999999</c:v>
                </c:pt>
                <c:pt idx="106">
                  <c:v>1838.7719999999999</c:v>
                </c:pt>
                <c:pt idx="107">
                  <c:v>2471.913</c:v>
                </c:pt>
                <c:pt idx="108">
                  <c:v>2217.4349999999999</c:v>
                </c:pt>
                <c:pt idx="109">
                  <c:v>2542.2599999999998</c:v>
                </c:pt>
                <c:pt idx="110">
                  <c:v>2516.3860000000004</c:v>
                </c:pt>
                <c:pt idx="111">
                  <c:v>2976.904</c:v>
                </c:pt>
                <c:pt idx="112">
                  <c:v>2570.4840000000004</c:v>
                </c:pt>
                <c:pt idx="113">
                  <c:v>1706.0940000000001</c:v>
                </c:pt>
                <c:pt idx="114">
                  <c:v>2081.4639999999999</c:v>
                </c:pt>
                <c:pt idx="115">
                  <c:v>2181.4699999999998</c:v>
                </c:pt>
                <c:pt idx="116">
                  <c:v>1911.15</c:v>
                </c:pt>
                <c:pt idx="117">
                  <c:v>1269.2</c:v>
                </c:pt>
                <c:pt idx="118">
                  <c:v>1944</c:v>
                </c:pt>
                <c:pt idx="119">
                  <c:v>1510.52</c:v>
                </c:pt>
                <c:pt idx="120">
                  <c:v>1997.874</c:v>
                </c:pt>
                <c:pt idx="121">
                  <c:v>1333.944</c:v>
                </c:pt>
                <c:pt idx="122">
                  <c:v>2628.8639999999996</c:v>
                </c:pt>
                <c:pt idx="123">
                  <c:v>1950.8610000000001</c:v>
                </c:pt>
                <c:pt idx="124">
                  <c:v>1044.752</c:v>
                </c:pt>
                <c:pt idx="125">
                  <c:v>1341.136</c:v>
                </c:pt>
              </c:numCache>
            </c:numRef>
          </c:val>
          <c:extLst>
            <c:ext xmlns:c16="http://schemas.microsoft.com/office/drawing/2014/chart" uri="{C3380CC4-5D6E-409C-BE32-E72D297353CC}">
              <c16:uniqueId val="{00000001-BB5C-43D5-BB98-19FC12E45DCC}"/>
            </c:ext>
          </c:extLst>
        </c:ser>
        <c:ser>
          <c:idx val="1"/>
          <c:order val="2"/>
          <c:tx>
            <c:strRef>
              <c:f>'0_OpenDataTabel'!$BC$479</c:f>
              <c:strCache>
                <c:ptCount val="1"/>
                <c:pt idx="0">
                  <c:v>Twijfelaars &amp; sympathisanten [aantal]</c:v>
                </c:pt>
              </c:strCache>
            </c:strRef>
          </c:tx>
          <c:spPr>
            <a:solidFill>
              <a:srgbClr val="FFC000"/>
            </a:solidFill>
            <a:ln>
              <a:noFill/>
            </a:ln>
            <a:effectLst/>
          </c:spPr>
          <c:invertIfNegative val="0"/>
          <c:cat>
            <c:strRef>
              <c:f>'0_OpenDataTabel'!$A$480:$A$605</c:f>
              <c:strCache>
                <c:ptCount val="126"/>
                <c:pt idx="0">
                  <c:v>Mesen</c:v>
                </c:pt>
                <c:pt idx="1">
                  <c:v>Linkebeek</c:v>
                </c:pt>
                <c:pt idx="2">
                  <c:v>Spiere-Helkijn</c:v>
                </c:pt>
                <c:pt idx="3">
                  <c:v>Kraainem</c:v>
                </c:pt>
                <c:pt idx="4">
                  <c:v>Drogenbos</c:v>
                </c:pt>
                <c:pt idx="5">
                  <c:v>Wezembeek-Oppem</c:v>
                </c:pt>
                <c:pt idx="6">
                  <c:v>Voeren</c:v>
                </c:pt>
                <c:pt idx="7">
                  <c:v>Hoeilaart</c:v>
                </c:pt>
                <c:pt idx="8">
                  <c:v>Alveringem</c:v>
                </c:pt>
                <c:pt idx="9">
                  <c:v>Sint-Martens-Latem</c:v>
                </c:pt>
                <c:pt idx="10">
                  <c:v>Bever</c:v>
                </c:pt>
                <c:pt idx="11">
                  <c:v>Gingelom</c:v>
                </c:pt>
                <c:pt idx="12">
                  <c:v>Zelzate</c:v>
                </c:pt>
                <c:pt idx="13">
                  <c:v>Linter</c:v>
                </c:pt>
                <c:pt idx="14">
                  <c:v>Steenokkerzeel</c:v>
                </c:pt>
                <c:pt idx="15">
                  <c:v>Baarle-Hertog</c:v>
                </c:pt>
                <c:pt idx="16">
                  <c:v>Heuvelland</c:v>
                </c:pt>
                <c:pt idx="17">
                  <c:v>Geetbets</c:v>
                </c:pt>
                <c:pt idx="18">
                  <c:v>Niel</c:v>
                </c:pt>
                <c:pt idx="19">
                  <c:v>Kluisbergen</c:v>
                </c:pt>
                <c:pt idx="20">
                  <c:v>Maarkedal</c:v>
                </c:pt>
                <c:pt idx="21">
                  <c:v>Huldenberg</c:v>
                </c:pt>
                <c:pt idx="22">
                  <c:v>Hemiksem</c:v>
                </c:pt>
                <c:pt idx="23">
                  <c:v>Affligem</c:v>
                </c:pt>
                <c:pt idx="24">
                  <c:v>Houthulst</c:v>
                </c:pt>
                <c:pt idx="25">
                  <c:v>Sint-Laureins</c:v>
                </c:pt>
                <c:pt idx="26">
                  <c:v>Hoegaarden</c:v>
                </c:pt>
                <c:pt idx="27">
                  <c:v>Liedekerke</c:v>
                </c:pt>
                <c:pt idx="28">
                  <c:v>Zoutleeuw</c:v>
                </c:pt>
                <c:pt idx="29">
                  <c:v>Vleteren</c:v>
                </c:pt>
                <c:pt idx="30">
                  <c:v>Roosdaal</c:v>
                </c:pt>
                <c:pt idx="31">
                  <c:v>Bekkevoort</c:v>
                </c:pt>
                <c:pt idx="32">
                  <c:v>Zuienkerke</c:v>
                </c:pt>
                <c:pt idx="33">
                  <c:v>Wortegem-Petegem</c:v>
                </c:pt>
                <c:pt idx="34">
                  <c:v>Lo-Reninge</c:v>
                </c:pt>
                <c:pt idx="35">
                  <c:v>Kortemark</c:v>
                </c:pt>
                <c:pt idx="36">
                  <c:v>Keerbergen</c:v>
                </c:pt>
                <c:pt idx="37">
                  <c:v>Wichelen</c:v>
                </c:pt>
                <c:pt idx="38">
                  <c:v>Koekelare</c:v>
                </c:pt>
                <c:pt idx="39">
                  <c:v>Ichtegem</c:v>
                </c:pt>
                <c:pt idx="40">
                  <c:v>Damme</c:v>
                </c:pt>
                <c:pt idx="41">
                  <c:v>Kortenaken</c:v>
                </c:pt>
                <c:pt idx="42">
                  <c:v>Assenede</c:v>
                </c:pt>
                <c:pt idx="43">
                  <c:v>Heers</c:v>
                </c:pt>
                <c:pt idx="44">
                  <c:v>Waasmunster</c:v>
                </c:pt>
                <c:pt idx="45">
                  <c:v>Herenthout</c:v>
                </c:pt>
                <c:pt idx="46">
                  <c:v>Avelgem</c:v>
                </c:pt>
                <c:pt idx="47">
                  <c:v>Laarne</c:v>
                </c:pt>
                <c:pt idx="48">
                  <c:v>Kapelle-op-den-Bos</c:v>
                </c:pt>
                <c:pt idx="49">
                  <c:v>Kampenhout</c:v>
                </c:pt>
                <c:pt idx="50">
                  <c:v>Dentergem</c:v>
                </c:pt>
                <c:pt idx="51">
                  <c:v>Pepingen</c:v>
                </c:pt>
                <c:pt idx="52">
                  <c:v>Staden</c:v>
                </c:pt>
                <c:pt idx="53">
                  <c:v>Lierde</c:v>
                </c:pt>
                <c:pt idx="54">
                  <c:v>Grobbendonk</c:v>
                </c:pt>
                <c:pt idx="55">
                  <c:v>Moorslede</c:v>
                </c:pt>
                <c:pt idx="56">
                  <c:v>Herselt</c:v>
                </c:pt>
                <c:pt idx="57">
                  <c:v>Wielsbeke</c:v>
                </c:pt>
                <c:pt idx="58">
                  <c:v>Langemark-Poelkapelle</c:v>
                </c:pt>
                <c:pt idx="59">
                  <c:v>Bertem</c:v>
                </c:pt>
                <c:pt idx="60">
                  <c:v>Hulshout</c:v>
                </c:pt>
                <c:pt idx="61">
                  <c:v>Berlaar</c:v>
                </c:pt>
                <c:pt idx="62">
                  <c:v>Zwalm</c:v>
                </c:pt>
                <c:pt idx="63">
                  <c:v>Ledegem</c:v>
                </c:pt>
                <c:pt idx="64">
                  <c:v>Ardooie</c:v>
                </c:pt>
                <c:pt idx="65">
                  <c:v>Oosterzele</c:v>
                </c:pt>
                <c:pt idx="66">
                  <c:v>Lennik</c:v>
                </c:pt>
                <c:pt idx="67">
                  <c:v>Gistel</c:v>
                </c:pt>
                <c:pt idx="68">
                  <c:v>Ingelmunster</c:v>
                </c:pt>
                <c:pt idx="69">
                  <c:v>Sint-Lievens-Houtem</c:v>
                </c:pt>
                <c:pt idx="70">
                  <c:v>Halen</c:v>
                </c:pt>
                <c:pt idx="71">
                  <c:v>Tielt-Winge</c:v>
                </c:pt>
                <c:pt idx="72">
                  <c:v>Glabbeek</c:v>
                </c:pt>
                <c:pt idx="73">
                  <c:v>Boortmeerbeek</c:v>
                </c:pt>
                <c:pt idx="74">
                  <c:v>Buggenhout</c:v>
                </c:pt>
                <c:pt idx="75">
                  <c:v>Boutersem</c:v>
                </c:pt>
                <c:pt idx="76">
                  <c:v>Veurne</c:v>
                </c:pt>
                <c:pt idx="77">
                  <c:v>Olen</c:v>
                </c:pt>
                <c:pt idx="78">
                  <c:v>Rijkevorsel</c:v>
                </c:pt>
                <c:pt idx="79">
                  <c:v>Kaprijke</c:v>
                </c:pt>
                <c:pt idx="80">
                  <c:v>Nieuwerkerken</c:v>
                </c:pt>
                <c:pt idx="81">
                  <c:v>Deerlijk</c:v>
                </c:pt>
                <c:pt idx="82">
                  <c:v>Zonnebeke</c:v>
                </c:pt>
                <c:pt idx="83">
                  <c:v>Vorselaar</c:v>
                </c:pt>
                <c:pt idx="84">
                  <c:v>Kuurne</c:v>
                </c:pt>
                <c:pt idx="85">
                  <c:v>Begijnendijk</c:v>
                </c:pt>
                <c:pt idx="86">
                  <c:v>Schelle</c:v>
                </c:pt>
                <c:pt idx="87">
                  <c:v>Oudenburg</c:v>
                </c:pt>
                <c:pt idx="88">
                  <c:v>Lendelede</c:v>
                </c:pt>
                <c:pt idx="89">
                  <c:v>Oud-Heverlee</c:v>
                </c:pt>
                <c:pt idx="90">
                  <c:v>Arendonk</c:v>
                </c:pt>
                <c:pt idx="91">
                  <c:v>Hooglede</c:v>
                </c:pt>
                <c:pt idx="92">
                  <c:v>Wellen</c:v>
                </c:pt>
                <c:pt idx="93">
                  <c:v>Opwijk</c:v>
                </c:pt>
                <c:pt idx="94">
                  <c:v>Meerhout</c:v>
                </c:pt>
                <c:pt idx="95">
                  <c:v>Pittem</c:v>
                </c:pt>
                <c:pt idx="96">
                  <c:v>Hove</c:v>
                </c:pt>
                <c:pt idx="97">
                  <c:v>Holsbeek</c:v>
                </c:pt>
                <c:pt idx="98">
                  <c:v>Dessel</c:v>
                </c:pt>
                <c:pt idx="99">
                  <c:v>Gavere</c:v>
                </c:pt>
                <c:pt idx="100">
                  <c:v>Zandhoven</c:v>
                </c:pt>
                <c:pt idx="101">
                  <c:v>Wijnegem</c:v>
                </c:pt>
                <c:pt idx="102">
                  <c:v>Merksplas</c:v>
                </c:pt>
                <c:pt idx="103">
                  <c:v>Horebeke</c:v>
                </c:pt>
                <c:pt idx="104">
                  <c:v>Hechtel-Eksel</c:v>
                </c:pt>
                <c:pt idx="105">
                  <c:v>Oostrozebeke</c:v>
                </c:pt>
                <c:pt idx="106">
                  <c:v>Lichtervelde</c:v>
                </c:pt>
                <c:pt idx="107">
                  <c:v>Herk-de-Stad</c:v>
                </c:pt>
                <c:pt idx="108">
                  <c:v>Alken</c:v>
                </c:pt>
                <c:pt idx="109">
                  <c:v>Hamont-Achel</c:v>
                </c:pt>
                <c:pt idx="110">
                  <c:v>Oud-Turnhout</c:v>
                </c:pt>
                <c:pt idx="111">
                  <c:v>Jabbeke</c:v>
                </c:pt>
                <c:pt idx="112">
                  <c:v>Kinrooi</c:v>
                </c:pt>
                <c:pt idx="113">
                  <c:v>Wommelgem</c:v>
                </c:pt>
                <c:pt idx="114">
                  <c:v>Vosselaar</c:v>
                </c:pt>
                <c:pt idx="115">
                  <c:v>Retie</c:v>
                </c:pt>
                <c:pt idx="116">
                  <c:v>Aartselaar</c:v>
                </c:pt>
                <c:pt idx="117">
                  <c:v>Zutendaal</c:v>
                </c:pt>
                <c:pt idx="118">
                  <c:v>Bierbeek</c:v>
                </c:pt>
                <c:pt idx="119">
                  <c:v>As</c:v>
                </c:pt>
                <c:pt idx="120">
                  <c:v>De Haan</c:v>
                </c:pt>
                <c:pt idx="121">
                  <c:v>Lint</c:v>
                </c:pt>
                <c:pt idx="122">
                  <c:v>Bocholt</c:v>
                </c:pt>
                <c:pt idx="123">
                  <c:v>Boechout</c:v>
                </c:pt>
                <c:pt idx="124">
                  <c:v>De Panne</c:v>
                </c:pt>
                <c:pt idx="125">
                  <c:v>Nieuwpoort</c:v>
                </c:pt>
              </c:strCache>
            </c:strRef>
          </c:cat>
          <c:val>
            <c:numRef>
              <c:f>'0_OpenDataTabel'!$BC$480:$BC$605</c:f>
              <c:numCache>
                <c:formatCode>_ * #,##0_ ;_ * \-#,##0_ ;_ * "-"??_ ;_ @_ </c:formatCode>
                <c:ptCount val="126"/>
                <c:pt idx="0">
                  <c:v>303.08075401069522</c:v>
                </c:pt>
                <c:pt idx="1">
                  <c:v>1123.6316928519386</c:v>
                </c:pt>
                <c:pt idx="2">
                  <c:v>496.24085764717506</c:v>
                </c:pt>
                <c:pt idx="3">
                  <c:v>2889.3635763845059</c:v>
                </c:pt>
                <c:pt idx="4">
                  <c:v>1074.393414548385</c:v>
                </c:pt>
                <c:pt idx="5">
                  <c:v>2646.4225728126012</c:v>
                </c:pt>
                <c:pt idx="6">
                  <c:v>876.63816962535861</c:v>
                </c:pt>
                <c:pt idx="7">
                  <c:v>1971.9858437259254</c:v>
                </c:pt>
                <c:pt idx="8">
                  <c:v>921.67291506031597</c:v>
                </c:pt>
                <c:pt idx="9">
                  <c:v>1538.8599587871322</c:v>
                </c:pt>
                <c:pt idx="10">
                  <c:v>365.45711644983635</c:v>
                </c:pt>
                <c:pt idx="11">
                  <c:v>1466.043368983957</c:v>
                </c:pt>
                <c:pt idx="12">
                  <c:v>2423.6594838447154</c:v>
                </c:pt>
                <c:pt idx="13">
                  <c:v>1245.3367105399345</c:v>
                </c:pt>
                <c:pt idx="14">
                  <c:v>1893.9995552203127</c:v>
                </c:pt>
                <c:pt idx="15">
                  <c:v>511.73979905218221</c:v>
                </c:pt>
                <c:pt idx="16">
                  <c:v>1377.7869719426701</c:v>
                </c:pt>
                <c:pt idx="17">
                  <c:v>999.01339446135034</c:v>
                </c:pt>
                <c:pt idx="18">
                  <c:v>1707.4425122311977</c:v>
                </c:pt>
                <c:pt idx="19">
                  <c:v>1143.1121915725244</c:v>
                </c:pt>
                <c:pt idx="20">
                  <c:v>987.72299275945284</c:v>
                </c:pt>
                <c:pt idx="21">
                  <c:v>1500.8901866337214</c:v>
                </c:pt>
                <c:pt idx="22">
                  <c:v>1913.9657486539008</c:v>
                </c:pt>
                <c:pt idx="23">
                  <c:v>1990.5891693018748</c:v>
                </c:pt>
                <c:pt idx="24">
                  <c:v>1621.0146803027083</c:v>
                </c:pt>
                <c:pt idx="25">
                  <c:v>1160.8543852948619</c:v>
                </c:pt>
                <c:pt idx="26">
                  <c:v>1085.1484101475041</c:v>
                </c:pt>
                <c:pt idx="27">
                  <c:v>2055.8841464878983</c:v>
                </c:pt>
                <c:pt idx="28">
                  <c:v>1360.070456348534</c:v>
                </c:pt>
                <c:pt idx="29">
                  <c:v>542.79837134684738</c:v>
                </c:pt>
                <c:pt idx="30">
                  <c:v>1739.5668042264326</c:v>
                </c:pt>
                <c:pt idx="31">
                  <c:v>990.50927984471036</c:v>
                </c:pt>
                <c:pt idx="32">
                  <c:v>479.4998941893117</c:v>
                </c:pt>
                <c:pt idx="33">
                  <c:v>975.24537001958925</c:v>
                </c:pt>
                <c:pt idx="34">
                  <c:v>479.50141711229935</c:v>
                </c:pt>
                <c:pt idx="35">
                  <c:v>1940.1805325920855</c:v>
                </c:pt>
                <c:pt idx="36">
                  <c:v>1985.663583051821</c:v>
                </c:pt>
                <c:pt idx="37">
                  <c:v>1848.8405697034227</c:v>
                </c:pt>
                <c:pt idx="38">
                  <c:v>1381.2199313031688</c:v>
                </c:pt>
                <c:pt idx="39">
                  <c:v>2174.0828795252355</c:v>
                </c:pt>
                <c:pt idx="40">
                  <c:v>1720.3519156793805</c:v>
                </c:pt>
                <c:pt idx="41">
                  <c:v>1133.7273067722581</c:v>
                </c:pt>
                <c:pt idx="42">
                  <c:v>2226.6828762847213</c:v>
                </c:pt>
                <c:pt idx="43">
                  <c:v>1125.8643043083439</c:v>
                </c:pt>
                <c:pt idx="44">
                  <c:v>1594.9472975073115</c:v>
                </c:pt>
                <c:pt idx="45">
                  <c:v>1459.6186571915764</c:v>
                </c:pt>
                <c:pt idx="46">
                  <c:v>1574.7570839447831</c:v>
                </c:pt>
                <c:pt idx="47">
                  <c:v>1833.7509332880313</c:v>
                </c:pt>
                <c:pt idx="48">
                  <c:v>1397.0664520599528</c:v>
                </c:pt>
                <c:pt idx="49">
                  <c:v>1668.6073678443061</c:v>
                </c:pt>
                <c:pt idx="50">
                  <c:v>1186.3002104987208</c:v>
                </c:pt>
                <c:pt idx="51">
                  <c:v>568.51852406417095</c:v>
                </c:pt>
                <c:pt idx="52">
                  <c:v>1615.5880440118335</c:v>
                </c:pt>
                <c:pt idx="53">
                  <c:v>968.92014774523341</c:v>
                </c:pt>
                <c:pt idx="54">
                  <c:v>1602.363265320005</c:v>
                </c:pt>
                <c:pt idx="55">
                  <c:v>1599.9925420742011</c:v>
                </c:pt>
                <c:pt idx="56">
                  <c:v>1972.3949878038839</c:v>
                </c:pt>
                <c:pt idx="57">
                  <c:v>1338.5420392754777</c:v>
                </c:pt>
                <c:pt idx="58">
                  <c:v>1096.6177810530976</c:v>
                </c:pt>
                <c:pt idx="59">
                  <c:v>1316.2328322859548</c:v>
                </c:pt>
                <c:pt idx="60">
                  <c:v>1437.4778291045623</c:v>
                </c:pt>
                <c:pt idx="61">
                  <c:v>1569.8043755809881</c:v>
                </c:pt>
                <c:pt idx="62">
                  <c:v>1104.4964630784377</c:v>
                </c:pt>
                <c:pt idx="63">
                  <c:v>1271.4455569722418</c:v>
                </c:pt>
                <c:pt idx="64">
                  <c:v>1292.7896027078189</c:v>
                </c:pt>
                <c:pt idx="65">
                  <c:v>1826.1849505036689</c:v>
                </c:pt>
                <c:pt idx="66">
                  <c:v>1184.7966031066189</c:v>
                </c:pt>
                <c:pt idx="67">
                  <c:v>1645.1159117446241</c:v>
                </c:pt>
                <c:pt idx="68">
                  <c:v>1540.5136691923235</c:v>
                </c:pt>
                <c:pt idx="69">
                  <c:v>1406.8925361424151</c:v>
                </c:pt>
                <c:pt idx="70">
                  <c:v>1242.2418343197514</c:v>
                </c:pt>
                <c:pt idx="71">
                  <c:v>1442.2154686662882</c:v>
                </c:pt>
                <c:pt idx="72">
                  <c:v>680.30358354664577</c:v>
                </c:pt>
                <c:pt idx="73">
                  <c:v>1601.0216375548061</c:v>
                </c:pt>
                <c:pt idx="74">
                  <c:v>1901.7387504164508</c:v>
                </c:pt>
                <c:pt idx="75">
                  <c:v>1013.3968428370549</c:v>
                </c:pt>
                <c:pt idx="76">
                  <c:v>1727.1066000425953</c:v>
                </c:pt>
                <c:pt idx="77">
                  <c:v>1561.8448365759887</c:v>
                </c:pt>
                <c:pt idx="78">
                  <c:v>1422.2582744305175</c:v>
                </c:pt>
                <c:pt idx="79">
                  <c:v>827.55318380755955</c:v>
                </c:pt>
                <c:pt idx="80">
                  <c:v>875.12790764091824</c:v>
                </c:pt>
                <c:pt idx="81">
                  <c:v>1558.5817046019429</c:v>
                </c:pt>
                <c:pt idx="82">
                  <c:v>1494.8119084886209</c:v>
                </c:pt>
                <c:pt idx="83">
                  <c:v>988.54257630384382</c:v>
                </c:pt>
                <c:pt idx="84">
                  <c:v>1714.1976635901069</c:v>
                </c:pt>
                <c:pt idx="85">
                  <c:v>1275.8103636363633</c:v>
                </c:pt>
                <c:pt idx="86">
                  <c:v>995.08634513902098</c:v>
                </c:pt>
                <c:pt idx="87">
                  <c:v>1235.9461492504702</c:v>
                </c:pt>
                <c:pt idx="88">
                  <c:v>712.91850383903102</c:v>
                </c:pt>
                <c:pt idx="89">
                  <c:v>1278.8166670887269</c:v>
                </c:pt>
                <c:pt idx="90">
                  <c:v>1545.0063221535747</c:v>
                </c:pt>
                <c:pt idx="91">
                  <c:v>1175.804576059847</c:v>
                </c:pt>
                <c:pt idx="92">
                  <c:v>918.46874776125105</c:v>
                </c:pt>
                <c:pt idx="93">
                  <c:v>1702.5395374705267</c:v>
                </c:pt>
                <c:pt idx="94">
                  <c:v>1238.9609381139717</c:v>
                </c:pt>
                <c:pt idx="95">
                  <c:v>806.58427857231686</c:v>
                </c:pt>
                <c:pt idx="96">
                  <c:v>943.82332176568366</c:v>
                </c:pt>
                <c:pt idx="97">
                  <c:v>1115.6937735080066</c:v>
                </c:pt>
                <c:pt idx="98">
                  <c:v>1095.06925</c:v>
                </c:pt>
                <c:pt idx="99">
                  <c:v>1561.6840350322313</c:v>
                </c:pt>
                <c:pt idx="100">
                  <c:v>1539.5296341772355</c:v>
                </c:pt>
                <c:pt idx="101">
                  <c:v>1156.0261817669975</c:v>
                </c:pt>
                <c:pt idx="102">
                  <c:v>864.18240103749667</c:v>
                </c:pt>
                <c:pt idx="103">
                  <c:v>208.9371565919011</c:v>
                </c:pt>
                <c:pt idx="104">
                  <c:v>1355.6705227562932</c:v>
                </c:pt>
                <c:pt idx="105">
                  <c:v>869.4082523996251</c:v>
                </c:pt>
                <c:pt idx="106">
                  <c:v>977.19485203732916</c:v>
                </c:pt>
                <c:pt idx="107">
                  <c:v>1360.3714145342506</c:v>
                </c:pt>
                <c:pt idx="108">
                  <c:v>1239.4401218141497</c:v>
                </c:pt>
                <c:pt idx="109">
                  <c:v>1480.3294775721401</c:v>
                </c:pt>
                <c:pt idx="110">
                  <c:v>1472.8677771054813</c:v>
                </c:pt>
                <c:pt idx="111">
                  <c:v>1565.9386345070529</c:v>
                </c:pt>
                <c:pt idx="112">
                  <c:v>1230.7150836953042</c:v>
                </c:pt>
                <c:pt idx="113">
                  <c:v>1304.581171279357</c:v>
                </c:pt>
                <c:pt idx="114">
                  <c:v>1131.3296114680807</c:v>
                </c:pt>
                <c:pt idx="115">
                  <c:v>1128.4874712249052</c:v>
                </c:pt>
                <c:pt idx="116">
                  <c:v>1420.2831648147558</c:v>
                </c:pt>
                <c:pt idx="117">
                  <c:v>731.26412154265699</c:v>
                </c:pt>
                <c:pt idx="118">
                  <c:v>925.74045362040556</c:v>
                </c:pt>
                <c:pt idx="119">
                  <c:v>760.24038995373417</c:v>
                </c:pt>
                <c:pt idx="120">
                  <c:v>3126.3655263687833</c:v>
                </c:pt>
                <c:pt idx="121">
                  <c:v>718.90249197860953</c:v>
                </c:pt>
                <c:pt idx="122">
                  <c:v>1202.622754557809</c:v>
                </c:pt>
                <c:pt idx="123">
                  <c:v>1144.9243333333334</c:v>
                </c:pt>
                <c:pt idx="124">
                  <c:v>2364.3375084328891</c:v>
                </c:pt>
                <c:pt idx="125">
                  <c:v>1558.9436594652416</c:v>
                </c:pt>
              </c:numCache>
            </c:numRef>
          </c:val>
          <c:extLst>
            <c:ext xmlns:c16="http://schemas.microsoft.com/office/drawing/2014/chart" uri="{C3380CC4-5D6E-409C-BE32-E72D297353CC}">
              <c16:uniqueId val="{00000002-BB5C-43D5-BB98-19FC12E45DCC}"/>
            </c:ext>
          </c:extLst>
        </c:ser>
        <c:ser>
          <c:idx val="3"/>
          <c:order val="3"/>
          <c:tx>
            <c:strRef>
              <c:f>'0_OpenDataTabel'!$BD$479</c:f>
              <c:strCache>
                <c:ptCount val="1"/>
                <c:pt idx="0">
                  <c:v>Achterblijvers &amp; afwijzers [aantal]</c:v>
                </c:pt>
              </c:strCache>
            </c:strRef>
          </c:tx>
          <c:spPr>
            <a:solidFill>
              <a:srgbClr val="C00000"/>
            </a:solidFill>
            <a:ln>
              <a:noFill/>
            </a:ln>
            <a:effectLst/>
          </c:spPr>
          <c:invertIfNegative val="0"/>
          <c:cat>
            <c:strRef>
              <c:f>'0_OpenDataTabel'!$A$480:$A$605</c:f>
              <c:strCache>
                <c:ptCount val="126"/>
                <c:pt idx="0">
                  <c:v>Mesen</c:v>
                </c:pt>
                <c:pt idx="1">
                  <c:v>Linkebeek</c:v>
                </c:pt>
                <c:pt idx="2">
                  <c:v>Spiere-Helkijn</c:v>
                </c:pt>
                <c:pt idx="3">
                  <c:v>Kraainem</c:v>
                </c:pt>
                <c:pt idx="4">
                  <c:v>Drogenbos</c:v>
                </c:pt>
                <c:pt idx="5">
                  <c:v>Wezembeek-Oppem</c:v>
                </c:pt>
                <c:pt idx="6">
                  <c:v>Voeren</c:v>
                </c:pt>
                <c:pt idx="7">
                  <c:v>Hoeilaart</c:v>
                </c:pt>
                <c:pt idx="8">
                  <c:v>Alveringem</c:v>
                </c:pt>
                <c:pt idx="9">
                  <c:v>Sint-Martens-Latem</c:v>
                </c:pt>
                <c:pt idx="10">
                  <c:v>Bever</c:v>
                </c:pt>
                <c:pt idx="11">
                  <c:v>Gingelom</c:v>
                </c:pt>
                <c:pt idx="12">
                  <c:v>Zelzate</c:v>
                </c:pt>
                <c:pt idx="13">
                  <c:v>Linter</c:v>
                </c:pt>
                <c:pt idx="14">
                  <c:v>Steenokkerzeel</c:v>
                </c:pt>
                <c:pt idx="15">
                  <c:v>Baarle-Hertog</c:v>
                </c:pt>
                <c:pt idx="16">
                  <c:v>Heuvelland</c:v>
                </c:pt>
                <c:pt idx="17">
                  <c:v>Geetbets</c:v>
                </c:pt>
                <c:pt idx="18">
                  <c:v>Niel</c:v>
                </c:pt>
                <c:pt idx="19">
                  <c:v>Kluisbergen</c:v>
                </c:pt>
                <c:pt idx="20">
                  <c:v>Maarkedal</c:v>
                </c:pt>
                <c:pt idx="21">
                  <c:v>Huldenberg</c:v>
                </c:pt>
                <c:pt idx="22">
                  <c:v>Hemiksem</c:v>
                </c:pt>
                <c:pt idx="23">
                  <c:v>Affligem</c:v>
                </c:pt>
                <c:pt idx="24">
                  <c:v>Houthulst</c:v>
                </c:pt>
                <c:pt idx="25">
                  <c:v>Sint-Laureins</c:v>
                </c:pt>
                <c:pt idx="26">
                  <c:v>Hoegaarden</c:v>
                </c:pt>
                <c:pt idx="27">
                  <c:v>Liedekerke</c:v>
                </c:pt>
                <c:pt idx="28">
                  <c:v>Zoutleeuw</c:v>
                </c:pt>
                <c:pt idx="29">
                  <c:v>Vleteren</c:v>
                </c:pt>
                <c:pt idx="30">
                  <c:v>Roosdaal</c:v>
                </c:pt>
                <c:pt idx="31">
                  <c:v>Bekkevoort</c:v>
                </c:pt>
                <c:pt idx="32">
                  <c:v>Zuienkerke</c:v>
                </c:pt>
                <c:pt idx="33">
                  <c:v>Wortegem-Petegem</c:v>
                </c:pt>
                <c:pt idx="34">
                  <c:v>Lo-Reninge</c:v>
                </c:pt>
                <c:pt idx="35">
                  <c:v>Kortemark</c:v>
                </c:pt>
                <c:pt idx="36">
                  <c:v>Keerbergen</c:v>
                </c:pt>
                <c:pt idx="37">
                  <c:v>Wichelen</c:v>
                </c:pt>
                <c:pt idx="38">
                  <c:v>Koekelare</c:v>
                </c:pt>
                <c:pt idx="39">
                  <c:v>Ichtegem</c:v>
                </c:pt>
                <c:pt idx="40">
                  <c:v>Damme</c:v>
                </c:pt>
                <c:pt idx="41">
                  <c:v>Kortenaken</c:v>
                </c:pt>
                <c:pt idx="42">
                  <c:v>Assenede</c:v>
                </c:pt>
                <c:pt idx="43">
                  <c:v>Heers</c:v>
                </c:pt>
                <c:pt idx="44">
                  <c:v>Waasmunster</c:v>
                </c:pt>
                <c:pt idx="45">
                  <c:v>Herenthout</c:v>
                </c:pt>
                <c:pt idx="46">
                  <c:v>Avelgem</c:v>
                </c:pt>
                <c:pt idx="47">
                  <c:v>Laarne</c:v>
                </c:pt>
                <c:pt idx="48">
                  <c:v>Kapelle-op-den-Bos</c:v>
                </c:pt>
                <c:pt idx="49">
                  <c:v>Kampenhout</c:v>
                </c:pt>
                <c:pt idx="50">
                  <c:v>Dentergem</c:v>
                </c:pt>
                <c:pt idx="51">
                  <c:v>Pepingen</c:v>
                </c:pt>
                <c:pt idx="52">
                  <c:v>Staden</c:v>
                </c:pt>
                <c:pt idx="53">
                  <c:v>Lierde</c:v>
                </c:pt>
                <c:pt idx="54">
                  <c:v>Grobbendonk</c:v>
                </c:pt>
                <c:pt idx="55">
                  <c:v>Moorslede</c:v>
                </c:pt>
                <c:pt idx="56">
                  <c:v>Herselt</c:v>
                </c:pt>
                <c:pt idx="57">
                  <c:v>Wielsbeke</c:v>
                </c:pt>
                <c:pt idx="58">
                  <c:v>Langemark-Poelkapelle</c:v>
                </c:pt>
                <c:pt idx="59">
                  <c:v>Bertem</c:v>
                </c:pt>
                <c:pt idx="60">
                  <c:v>Hulshout</c:v>
                </c:pt>
                <c:pt idx="61">
                  <c:v>Berlaar</c:v>
                </c:pt>
                <c:pt idx="62">
                  <c:v>Zwalm</c:v>
                </c:pt>
                <c:pt idx="63">
                  <c:v>Ledegem</c:v>
                </c:pt>
                <c:pt idx="64">
                  <c:v>Ardooie</c:v>
                </c:pt>
                <c:pt idx="65">
                  <c:v>Oosterzele</c:v>
                </c:pt>
                <c:pt idx="66">
                  <c:v>Lennik</c:v>
                </c:pt>
                <c:pt idx="67">
                  <c:v>Gistel</c:v>
                </c:pt>
                <c:pt idx="68">
                  <c:v>Ingelmunster</c:v>
                </c:pt>
                <c:pt idx="69">
                  <c:v>Sint-Lievens-Houtem</c:v>
                </c:pt>
                <c:pt idx="70">
                  <c:v>Halen</c:v>
                </c:pt>
                <c:pt idx="71">
                  <c:v>Tielt-Winge</c:v>
                </c:pt>
                <c:pt idx="72">
                  <c:v>Glabbeek</c:v>
                </c:pt>
                <c:pt idx="73">
                  <c:v>Boortmeerbeek</c:v>
                </c:pt>
                <c:pt idx="74">
                  <c:v>Buggenhout</c:v>
                </c:pt>
                <c:pt idx="75">
                  <c:v>Boutersem</c:v>
                </c:pt>
                <c:pt idx="76">
                  <c:v>Veurne</c:v>
                </c:pt>
                <c:pt idx="77">
                  <c:v>Olen</c:v>
                </c:pt>
                <c:pt idx="78">
                  <c:v>Rijkevorsel</c:v>
                </c:pt>
                <c:pt idx="79">
                  <c:v>Kaprijke</c:v>
                </c:pt>
                <c:pt idx="80">
                  <c:v>Nieuwerkerken</c:v>
                </c:pt>
                <c:pt idx="81">
                  <c:v>Deerlijk</c:v>
                </c:pt>
                <c:pt idx="82">
                  <c:v>Zonnebeke</c:v>
                </c:pt>
                <c:pt idx="83">
                  <c:v>Vorselaar</c:v>
                </c:pt>
                <c:pt idx="84">
                  <c:v>Kuurne</c:v>
                </c:pt>
                <c:pt idx="85">
                  <c:v>Begijnendijk</c:v>
                </c:pt>
                <c:pt idx="86">
                  <c:v>Schelle</c:v>
                </c:pt>
                <c:pt idx="87">
                  <c:v>Oudenburg</c:v>
                </c:pt>
                <c:pt idx="88">
                  <c:v>Lendelede</c:v>
                </c:pt>
                <c:pt idx="89">
                  <c:v>Oud-Heverlee</c:v>
                </c:pt>
                <c:pt idx="90">
                  <c:v>Arendonk</c:v>
                </c:pt>
                <c:pt idx="91">
                  <c:v>Hooglede</c:v>
                </c:pt>
                <c:pt idx="92">
                  <c:v>Wellen</c:v>
                </c:pt>
                <c:pt idx="93">
                  <c:v>Opwijk</c:v>
                </c:pt>
                <c:pt idx="94">
                  <c:v>Meerhout</c:v>
                </c:pt>
                <c:pt idx="95">
                  <c:v>Pittem</c:v>
                </c:pt>
                <c:pt idx="96">
                  <c:v>Hove</c:v>
                </c:pt>
                <c:pt idx="97">
                  <c:v>Holsbeek</c:v>
                </c:pt>
                <c:pt idx="98">
                  <c:v>Dessel</c:v>
                </c:pt>
                <c:pt idx="99">
                  <c:v>Gavere</c:v>
                </c:pt>
                <c:pt idx="100">
                  <c:v>Zandhoven</c:v>
                </c:pt>
                <c:pt idx="101">
                  <c:v>Wijnegem</c:v>
                </c:pt>
                <c:pt idx="102">
                  <c:v>Merksplas</c:v>
                </c:pt>
                <c:pt idx="103">
                  <c:v>Horebeke</c:v>
                </c:pt>
                <c:pt idx="104">
                  <c:v>Hechtel-Eksel</c:v>
                </c:pt>
                <c:pt idx="105">
                  <c:v>Oostrozebeke</c:v>
                </c:pt>
                <c:pt idx="106">
                  <c:v>Lichtervelde</c:v>
                </c:pt>
                <c:pt idx="107">
                  <c:v>Herk-de-Stad</c:v>
                </c:pt>
                <c:pt idx="108">
                  <c:v>Alken</c:v>
                </c:pt>
                <c:pt idx="109">
                  <c:v>Hamont-Achel</c:v>
                </c:pt>
                <c:pt idx="110">
                  <c:v>Oud-Turnhout</c:v>
                </c:pt>
                <c:pt idx="111">
                  <c:v>Jabbeke</c:v>
                </c:pt>
                <c:pt idx="112">
                  <c:v>Kinrooi</c:v>
                </c:pt>
                <c:pt idx="113">
                  <c:v>Wommelgem</c:v>
                </c:pt>
                <c:pt idx="114">
                  <c:v>Vosselaar</c:v>
                </c:pt>
                <c:pt idx="115">
                  <c:v>Retie</c:v>
                </c:pt>
                <c:pt idx="116">
                  <c:v>Aartselaar</c:v>
                </c:pt>
                <c:pt idx="117">
                  <c:v>Zutendaal</c:v>
                </c:pt>
                <c:pt idx="118">
                  <c:v>Bierbeek</c:v>
                </c:pt>
                <c:pt idx="119">
                  <c:v>As</c:v>
                </c:pt>
                <c:pt idx="120">
                  <c:v>De Haan</c:v>
                </c:pt>
                <c:pt idx="121">
                  <c:v>Lint</c:v>
                </c:pt>
                <c:pt idx="122">
                  <c:v>Bocholt</c:v>
                </c:pt>
                <c:pt idx="123">
                  <c:v>Boechout</c:v>
                </c:pt>
                <c:pt idx="124">
                  <c:v>De Panne</c:v>
                </c:pt>
                <c:pt idx="125">
                  <c:v>Nieuwpoort</c:v>
                </c:pt>
              </c:strCache>
            </c:strRef>
          </c:cat>
          <c:val>
            <c:numRef>
              <c:f>'0_OpenDataTabel'!$BD$480:$BD$605</c:f>
              <c:numCache>
                <c:formatCode>_ * #,##0_ ;_ * \-#,##0_ ;_ * "-"??_ ;_ @_ </c:formatCode>
                <c:ptCount val="126"/>
                <c:pt idx="0">
                  <c:v>40.038245989304812</c:v>
                </c:pt>
                <c:pt idx="1">
                  <c:v>772.44030714806161</c:v>
                </c:pt>
                <c:pt idx="2">
                  <c:v>90.553142352825091</c:v>
                </c:pt>
                <c:pt idx="3">
                  <c:v>2335.3864236154941</c:v>
                </c:pt>
                <c:pt idx="4">
                  <c:v>1163.4265854516152</c:v>
                </c:pt>
                <c:pt idx="5">
                  <c:v>2128.6154271873993</c:v>
                </c:pt>
                <c:pt idx="6">
                  <c:v>612.53183037464146</c:v>
                </c:pt>
                <c:pt idx="7">
                  <c:v>1516.4761562740746</c:v>
                </c:pt>
                <c:pt idx="8">
                  <c:v>467.4010849396841</c:v>
                </c:pt>
                <c:pt idx="9">
                  <c:v>1230.2000412128677</c:v>
                </c:pt>
                <c:pt idx="10">
                  <c:v>216.33088355016366</c:v>
                </c:pt>
                <c:pt idx="11">
                  <c:v>910.50063101604292</c:v>
                </c:pt>
                <c:pt idx="12">
                  <c:v>1621.9045161552849</c:v>
                </c:pt>
                <c:pt idx="13">
                  <c:v>852.82028946006562</c:v>
                </c:pt>
                <c:pt idx="14">
                  <c:v>1503.6564447796873</c:v>
                </c:pt>
                <c:pt idx="15">
                  <c:v>411.65920094781768</c:v>
                </c:pt>
                <c:pt idx="16">
                  <c:v>795.41302805732971</c:v>
                </c:pt>
                <c:pt idx="17">
                  <c:v>717.33360553864952</c:v>
                </c:pt>
                <c:pt idx="18">
                  <c:v>1773.1574877688022</c:v>
                </c:pt>
                <c:pt idx="19">
                  <c:v>841.38780842747553</c:v>
                </c:pt>
                <c:pt idx="20">
                  <c:v>726.98100724054711</c:v>
                </c:pt>
                <c:pt idx="21">
                  <c:v>1164.7918133662788</c:v>
                </c:pt>
                <c:pt idx="22">
                  <c:v>2183.4222513460991</c:v>
                </c:pt>
                <c:pt idx="23">
                  <c:v>1573.6318306981252</c:v>
                </c:pt>
                <c:pt idx="24">
                  <c:v>1115.1563196972916</c:v>
                </c:pt>
                <c:pt idx="25">
                  <c:v>906.58561470513769</c:v>
                </c:pt>
                <c:pt idx="26">
                  <c:v>1000.231589852496</c:v>
                </c:pt>
                <c:pt idx="27">
                  <c:v>2152.9848535121023</c:v>
                </c:pt>
                <c:pt idx="28">
                  <c:v>1112.2435436514663</c:v>
                </c:pt>
                <c:pt idx="29">
                  <c:v>313.82562865315265</c:v>
                </c:pt>
                <c:pt idx="30">
                  <c:v>1377.3891957735675</c:v>
                </c:pt>
                <c:pt idx="31">
                  <c:v>841.61072015528953</c:v>
                </c:pt>
                <c:pt idx="32">
                  <c:v>365.93510581068824</c:v>
                </c:pt>
                <c:pt idx="33">
                  <c:v>696.59062998041065</c:v>
                </c:pt>
                <c:pt idx="34">
                  <c:v>288.11458288770058</c:v>
                </c:pt>
                <c:pt idx="35">
                  <c:v>1569.8194674079145</c:v>
                </c:pt>
                <c:pt idx="36">
                  <c:v>1949.586416948179</c:v>
                </c:pt>
                <c:pt idx="37">
                  <c:v>1652.6284302965773</c:v>
                </c:pt>
                <c:pt idx="38">
                  <c:v>1262.3640686968311</c:v>
                </c:pt>
                <c:pt idx="39">
                  <c:v>1719.9271204747645</c:v>
                </c:pt>
                <c:pt idx="40">
                  <c:v>1365.7180843206193</c:v>
                </c:pt>
                <c:pt idx="41">
                  <c:v>910.61069322774222</c:v>
                </c:pt>
                <c:pt idx="42">
                  <c:v>1929.0671237152787</c:v>
                </c:pt>
                <c:pt idx="43">
                  <c:v>1116.3756956916559</c:v>
                </c:pt>
                <c:pt idx="44">
                  <c:v>1278.4877024926884</c:v>
                </c:pt>
                <c:pt idx="45">
                  <c:v>1337.0613428084239</c:v>
                </c:pt>
                <c:pt idx="46">
                  <c:v>1328.970916055217</c:v>
                </c:pt>
                <c:pt idx="47">
                  <c:v>1720.7940667119688</c:v>
                </c:pt>
                <c:pt idx="48">
                  <c:v>1465.597547940047</c:v>
                </c:pt>
                <c:pt idx="49">
                  <c:v>1552.5236321556938</c:v>
                </c:pt>
                <c:pt idx="50">
                  <c:v>834.12778950127904</c:v>
                </c:pt>
                <c:pt idx="51">
                  <c:v>515.75547593582894</c:v>
                </c:pt>
                <c:pt idx="52">
                  <c:v>1262.9269559881664</c:v>
                </c:pt>
                <c:pt idx="53">
                  <c:v>915.43185225476645</c:v>
                </c:pt>
                <c:pt idx="54">
                  <c:v>1769.7287346799947</c:v>
                </c:pt>
                <c:pt idx="55">
                  <c:v>1310.7874579257991</c:v>
                </c:pt>
                <c:pt idx="56">
                  <c:v>1848.1240121961159</c:v>
                </c:pt>
                <c:pt idx="57">
                  <c:v>935.39796072452236</c:v>
                </c:pt>
                <c:pt idx="58">
                  <c:v>802.13621894690243</c:v>
                </c:pt>
                <c:pt idx="59">
                  <c:v>1240.8431677140452</c:v>
                </c:pt>
                <c:pt idx="60">
                  <c:v>1485.4741708954375</c:v>
                </c:pt>
                <c:pt idx="61">
                  <c:v>1942.8586244190114</c:v>
                </c:pt>
                <c:pt idx="62">
                  <c:v>928.82053692156228</c:v>
                </c:pt>
                <c:pt idx="63">
                  <c:v>1087.3164430277579</c:v>
                </c:pt>
                <c:pt idx="64">
                  <c:v>1259.9503972921809</c:v>
                </c:pt>
                <c:pt idx="65">
                  <c:v>1574.0580494963315</c:v>
                </c:pt>
                <c:pt idx="66">
                  <c:v>1516.4873968933812</c:v>
                </c:pt>
                <c:pt idx="67">
                  <c:v>1700.554088255376</c:v>
                </c:pt>
                <c:pt idx="68">
                  <c:v>1599.6933308076764</c:v>
                </c:pt>
                <c:pt idx="69">
                  <c:v>1572.554463857585</c:v>
                </c:pt>
                <c:pt idx="70">
                  <c:v>1461.9701656802481</c:v>
                </c:pt>
                <c:pt idx="71">
                  <c:v>1423.2845313337118</c:v>
                </c:pt>
                <c:pt idx="72">
                  <c:v>648.66441645335431</c:v>
                </c:pt>
                <c:pt idx="73">
                  <c:v>1757.8353624451938</c:v>
                </c:pt>
                <c:pt idx="74">
                  <c:v>2130.9762495835494</c:v>
                </c:pt>
                <c:pt idx="75">
                  <c:v>982.87315716294506</c:v>
                </c:pt>
                <c:pt idx="76">
                  <c:v>2049.4793999574049</c:v>
                </c:pt>
                <c:pt idx="77">
                  <c:v>1541.1641634240113</c:v>
                </c:pt>
                <c:pt idx="78">
                  <c:v>1585.9977255694828</c:v>
                </c:pt>
                <c:pt idx="79">
                  <c:v>919.33681619244032</c:v>
                </c:pt>
                <c:pt idx="80">
                  <c:v>888.29609235908174</c:v>
                </c:pt>
                <c:pt idx="81">
                  <c:v>1541.614295398057</c:v>
                </c:pt>
                <c:pt idx="82">
                  <c:v>1328.0780915113794</c:v>
                </c:pt>
                <c:pt idx="83">
                  <c:v>1153.6954236961565</c:v>
                </c:pt>
                <c:pt idx="84">
                  <c:v>1871.1543364098929</c:v>
                </c:pt>
                <c:pt idx="85">
                  <c:v>1539.0596363636366</c:v>
                </c:pt>
                <c:pt idx="86">
                  <c:v>1122.3536548609786</c:v>
                </c:pt>
                <c:pt idx="87">
                  <c:v>1490.46985074953</c:v>
                </c:pt>
                <c:pt idx="88">
                  <c:v>838.16149616096891</c:v>
                </c:pt>
                <c:pt idx="89">
                  <c:v>1531.8313329112732</c:v>
                </c:pt>
                <c:pt idx="90">
                  <c:v>1854.9526778464256</c:v>
                </c:pt>
                <c:pt idx="91">
                  <c:v>1222.4854239401529</c:v>
                </c:pt>
                <c:pt idx="92">
                  <c:v>1112.864252238749</c:v>
                </c:pt>
                <c:pt idx="93">
                  <c:v>2381.4424625294732</c:v>
                </c:pt>
                <c:pt idx="94">
                  <c:v>1428.765061886028</c:v>
                </c:pt>
                <c:pt idx="95">
                  <c:v>798.01572142768305</c:v>
                </c:pt>
                <c:pt idx="96">
                  <c:v>1385.1126782343165</c:v>
                </c:pt>
                <c:pt idx="97">
                  <c:v>1359.5792264919935</c:v>
                </c:pt>
                <c:pt idx="98">
                  <c:v>1287.7147500000001</c:v>
                </c:pt>
                <c:pt idx="99">
                  <c:v>1966.1179649677688</c:v>
                </c:pt>
                <c:pt idx="100">
                  <c:v>2317.1433658227643</c:v>
                </c:pt>
                <c:pt idx="101">
                  <c:v>2442.4658182330027</c:v>
                </c:pt>
                <c:pt idx="102">
                  <c:v>1191.579598962503</c:v>
                </c:pt>
                <c:pt idx="103">
                  <c:v>266.31084340809889</c:v>
                </c:pt>
                <c:pt idx="104">
                  <c:v>1629.3524772437065</c:v>
                </c:pt>
                <c:pt idx="105">
                  <c:v>1211.8837476003753</c:v>
                </c:pt>
                <c:pt idx="106">
                  <c:v>1209.0331479626709</c:v>
                </c:pt>
                <c:pt idx="107">
                  <c:v>1807.7155854657494</c:v>
                </c:pt>
                <c:pt idx="108">
                  <c:v>1722.1248781858503</c:v>
                </c:pt>
                <c:pt idx="109">
                  <c:v>2192.4105224278601</c:v>
                </c:pt>
                <c:pt idx="110">
                  <c:v>2366.7462228945183</c:v>
                </c:pt>
                <c:pt idx="111">
                  <c:v>2253.1573654929471</c:v>
                </c:pt>
                <c:pt idx="112">
                  <c:v>1263.8009163046954</c:v>
                </c:pt>
                <c:pt idx="113">
                  <c:v>2733.3248287206429</c:v>
                </c:pt>
                <c:pt idx="114">
                  <c:v>1755.2063885319194</c:v>
                </c:pt>
                <c:pt idx="115">
                  <c:v>1645.042528775095</c:v>
                </c:pt>
                <c:pt idx="116">
                  <c:v>3254.5668351852446</c:v>
                </c:pt>
                <c:pt idx="117">
                  <c:v>1340.5358784573432</c:v>
                </c:pt>
                <c:pt idx="118">
                  <c:v>1542.2595463795944</c:v>
                </c:pt>
                <c:pt idx="119">
                  <c:v>1240.2396100462659</c:v>
                </c:pt>
                <c:pt idx="120">
                  <c:v>9791.7604736312169</c:v>
                </c:pt>
                <c:pt idx="121">
                  <c:v>1429.1535080213905</c:v>
                </c:pt>
                <c:pt idx="122">
                  <c:v>2133.5132454421914</c:v>
                </c:pt>
                <c:pt idx="123">
                  <c:v>2866.2146666666667</c:v>
                </c:pt>
                <c:pt idx="124">
                  <c:v>10780.910491567111</c:v>
                </c:pt>
                <c:pt idx="125">
                  <c:v>13213.920340534758</c:v>
                </c:pt>
              </c:numCache>
            </c:numRef>
          </c:val>
          <c:extLst>
            <c:ext xmlns:c16="http://schemas.microsoft.com/office/drawing/2014/chart" uri="{C3380CC4-5D6E-409C-BE32-E72D297353CC}">
              <c16:uniqueId val="{00000003-BB5C-43D5-BB98-19FC12E45DCC}"/>
            </c:ext>
          </c:extLst>
        </c:ser>
        <c:dLbls>
          <c:showLegendKey val="0"/>
          <c:showVal val="0"/>
          <c:showCatName val="0"/>
          <c:showSerName val="0"/>
          <c:showPercent val="0"/>
          <c:showBubbleSize val="0"/>
        </c:dLbls>
        <c:gapWidth val="0"/>
        <c:overlap val="100"/>
        <c:axId val="1164160784"/>
        <c:axId val="1164161264"/>
      </c:barChart>
      <c:catAx>
        <c:axId val="116416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l-BE"/>
          </a:p>
        </c:txPr>
        <c:crossAx val="1164161264"/>
        <c:crosses val="autoZero"/>
        <c:auto val="1"/>
        <c:lblAlgn val="ctr"/>
        <c:lblOffset val="100"/>
        <c:noMultiLvlLbl val="0"/>
      </c:catAx>
      <c:valAx>
        <c:axId val="1164161264"/>
        <c:scaling>
          <c:orientation val="minMax"/>
          <c:max val="18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r>
                  <a:rPr lang="nl-BE" sz="2000"/>
                  <a:t>totaal</a:t>
                </a:r>
                <a:r>
                  <a:rPr lang="nl-BE" sz="2000" baseline="0"/>
                  <a:t> aantal woongelegenheden</a:t>
                </a:r>
                <a:endParaRPr lang="nl-BE" sz="2000"/>
              </a:p>
            </c:rich>
          </c:tx>
          <c:overlay val="0"/>
          <c:spPr>
            <a:noFill/>
            <a:ln>
              <a:noFill/>
            </a:ln>
            <a:effectLst/>
          </c:spPr>
          <c:txPr>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title>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crossAx val="1164160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sz="3000" b="1" i="0" u="none" strike="noStrike" kern="1200" spc="0" baseline="0">
                <a:solidFill>
                  <a:sysClr val="windowText" lastClr="000000">
                    <a:lumMod val="65000"/>
                    <a:lumOff val="35000"/>
                  </a:sysClr>
                </a:solidFill>
              </a:rPr>
              <a:t>Provincie Antwerpen - Verdeling doelgroepen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barChart>
        <c:barDir val="col"/>
        <c:grouping val="stacked"/>
        <c:varyColors val="0"/>
        <c:ser>
          <c:idx val="2"/>
          <c:order val="0"/>
          <c:tx>
            <c:strRef>
              <c:f>'0_OpenDataTabel'!$BJ$618</c:f>
              <c:strCache>
                <c:ptCount val="1"/>
                <c:pt idx="0">
                  <c:v>ASTER-Woonmaatschap [%]</c:v>
                </c:pt>
              </c:strCache>
            </c:strRef>
          </c:tx>
          <c:spPr>
            <a:solidFill>
              <a:srgbClr val="00B050"/>
            </a:solidFill>
            <a:ln>
              <a:noFill/>
            </a:ln>
            <a:effectLst/>
          </c:spPr>
          <c:invertIfNegative val="0"/>
          <c:cat>
            <c:strRef>
              <c:f>'0_OpenDataTabel'!$A$619:$A$684</c:f>
              <c:strCache>
                <c:ptCount val="66"/>
                <c:pt idx="0">
                  <c:v>Aartselaar</c:v>
                </c:pt>
                <c:pt idx="1">
                  <c:v>Arendonk</c:v>
                </c:pt>
                <c:pt idx="2">
                  <c:v>Baarle-Hertog</c:v>
                </c:pt>
                <c:pt idx="3">
                  <c:v>Balen</c:v>
                </c:pt>
                <c:pt idx="4">
                  <c:v>Beerse</c:v>
                </c:pt>
                <c:pt idx="5">
                  <c:v>Berlaar</c:v>
                </c:pt>
                <c:pt idx="6">
                  <c:v>Boechout</c:v>
                </c:pt>
                <c:pt idx="7">
                  <c:v>Bonheiden</c:v>
                </c:pt>
                <c:pt idx="8">
                  <c:v>Boom</c:v>
                </c:pt>
                <c:pt idx="9">
                  <c:v>Bornem</c:v>
                </c:pt>
                <c:pt idx="10">
                  <c:v>Brasschaat</c:v>
                </c:pt>
                <c:pt idx="11">
                  <c:v>Brecht</c:v>
                </c:pt>
                <c:pt idx="12">
                  <c:v>Dessel</c:v>
                </c:pt>
                <c:pt idx="13">
                  <c:v>Duffel</c:v>
                </c:pt>
                <c:pt idx="14">
                  <c:v>Edegem</c:v>
                </c:pt>
                <c:pt idx="15">
                  <c:v>Essen</c:v>
                </c:pt>
                <c:pt idx="16">
                  <c:v>Geel</c:v>
                </c:pt>
                <c:pt idx="17">
                  <c:v>Grobbendonk</c:v>
                </c:pt>
                <c:pt idx="18">
                  <c:v>Heist-op-den-Berg</c:v>
                </c:pt>
                <c:pt idx="19">
                  <c:v>Hemiksem</c:v>
                </c:pt>
                <c:pt idx="20">
                  <c:v>Herentals</c:v>
                </c:pt>
                <c:pt idx="21">
                  <c:v>Herenthout</c:v>
                </c:pt>
                <c:pt idx="22">
                  <c:v>Herselt</c:v>
                </c:pt>
                <c:pt idx="23">
                  <c:v>Hoogstraten</c:v>
                </c:pt>
                <c:pt idx="24">
                  <c:v>Hove</c:v>
                </c:pt>
                <c:pt idx="25">
                  <c:v>Hulshout</c:v>
                </c:pt>
                <c:pt idx="26">
                  <c:v>Kalmthout</c:v>
                </c:pt>
                <c:pt idx="27">
                  <c:v>Kapellen</c:v>
                </c:pt>
                <c:pt idx="28">
                  <c:v>Kasterlee</c:v>
                </c:pt>
                <c:pt idx="29">
                  <c:v>Kontich</c:v>
                </c:pt>
                <c:pt idx="30">
                  <c:v>Laakdal</c:v>
                </c:pt>
                <c:pt idx="31">
                  <c:v>Lier</c:v>
                </c:pt>
                <c:pt idx="32">
                  <c:v>Lille</c:v>
                </c:pt>
                <c:pt idx="33">
                  <c:v>Lint</c:v>
                </c:pt>
                <c:pt idx="34">
                  <c:v>Malle</c:v>
                </c:pt>
                <c:pt idx="35">
                  <c:v>Mechelen</c:v>
                </c:pt>
                <c:pt idx="36">
                  <c:v>Meerhout</c:v>
                </c:pt>
                <c:pt idx="37">
                  <c:v>Merksplas</c:v>
                </c:pt>
                <c:pt idx="38">
                  <c:v>Mol</c:v>
                </c:pt>
                <c:pt idx="39">
                  <c:v>Mortsel</c:v>
                </c:pt>
                <c:pt idx="40">
                  <c:v>Niel</c:v>
                </c:pt>
                <c:pt idx="41">
                  <c:v>Nijlen</c:v>
                </c:pt>
                <c:pt idx="42">
                  <c:v>Olen</c:v>
                </c:pt>
                <c:pt idx="43">
                  <c:v>Oud-Turnhout</c:v>
                </c:pt>
                <c:pt idx="44">
                  <c:v>Putte</c:v>
                </c:pt>
                <c:pt idx="45">
                  <c:v>Puurs-Sint-Amands</c:v>
                </c:pt>
                <c:pt idx="46">
                  <c:v>Ranst</c:v>
                </c:pt>
                <c:pt idx="47">
                  <c:v>Ravels</c:v>
                </c:pt>
                <c:pt idx="48">
                  <c:v>Retie</c:v>
                </c:pt>
                <c:pt idx="49">
                  <c:v>Rijkevorsel</c:v>
                </c:pt>
                <c:pt idx="50">
                  <c:v>Rumst</c:v>
                </c:pt>
                <c:pt idx="51">
                  <c:v>Schelle</c:v>
                </c:pt>
                <c:pt idx="52">
                  <c:v>Schilde</c:v>
                </c:pt>
                <c:pt idx="53">
                  <c:v>Schoten</c:v>
                </c:pt>
                <c:pt idx="54">
                  <c:v>Sint-Katelijne-Waver</c:v>
                </c:pt>
                <c:pt idx="55">
                  <c:v>Stabroek</c:v>
                </c:pt>
                <c:pt idx="56">
                  <c:v>Turnhout</c:v>
                </c:pt>
                <c:pt idx="57">
                  <c:v>Vorselaar</c:v>
                </c:pt>
                <c:pt idx="58">
                  <c:v>Vosselaar</c:v>
                </c:pt>
                <c:pt idx="59">
                  <c:v>Westerlo</c:v>
                </c:pt>
                <c:pt idx="60">
                  <c:v>Wijnegem</c:v>
                </c:pt>
                <c:pt idx="61">
                  <c:v>Willebroek</c:v>
                </c:pt>
                <c:pt idx="62">
                  <c:v>Wommelgem</c:v>
                </c:pt>
                <c:pt idx="63">
                  <c:v>Wuustwezel</c:v>
                </c:pt>
                <c:pt idx="64">
                  <c:v>Zandhoven</c:v>
                </c:pt>
                <c:pt idx="65">
                  <c:v>Zoersel</c:v>
                </c:pt>
              </c:strCache>
            </c:strRef>
          </c:cat>
          <c:val>
            <c:numRef>
              <c:f>'0_OpenDataTabel'!$BJ$619:$BJ$684</c:f>
              <c:numCache>
                <c:formatCode>0%</c:formatCode>
                <c:ptCount val="66"/>
                <c:pt idx="0">
                  <c:v>1.0516826923076924E-2</c:v>
                </c:pt>
                <c:pt idx="1">
                  <c:v>4.6511627906976744E-2</c:v>
                </c:pt>
                <c:pt idx="2">
                  <c:v>7.6433121019108277E-2</c:v>
                </c:pt>
                <c:pt idx="3">
                  <c:v>3.1015127009799259E-2</c:v>
                </c:pt>
                <c:pt idx="4">
                  <c:v>4.6459065796082367E-2</c:v>
                </c:pt>
                <c:pt idx="5">
                  <c:v>2.3094254600075102E-2</c:v>
                </c:pt>
                <c:pt idx="6">
                  <c:v>2.1981627296587928E-2</c:v>
                </c:pt>
                <c:pt idx="7">
                  <c:v>1.7680551393467185E-2</c:v>
                </c:pt>
                <c:pt idx="8">
                  <c:v>7.0697885883155259E-2</c:v>
                </c:pt>
                <c:pt idx="9">
                  <c:v>7.4475159114657546E-2</c:v>
                </c:pt>
                <c:pt idx="10">
                  <c:v>2.4949167445183273E-2</c:v>
                </c:pt>
                <c:pt idx="11">
                  <c:v>3.5132422206779403E-2</c:v>
                </c:pt>
                <c:pt idx="12">
                  <c:v>3.6477695167286245E-2</c:v>
                </c:pt>
                <c:pt idx="13">
                  <c:v>8.7453416149068319E-2</c:v>
                </c:pt>
                <c:pt idx="14">
                  <c:v>3.3269528757633761E-2</c:v>
                </c:pt>
                <c:pt idx="15">
                  <c:v>3.0211844005777564E-2</c:v>
                </c:pt>
                <c:pt idx="16">
                  <c:v>4.036564830406543E-2</c:v>
                </c:pt>
                <c:pt idx="17">
                  <c:v>2.3300229182582125E-2</c:v>
                </c:pt>
                <c:pt idx="18">
                  <c:v>6.553409576234992E-2</c:v>
                </c:pt>
                <c:pt idx="19">
                  <c:v>5.040322580645161E-2</c:v>
                </c:pt>
                <c:pt idx="20">
                  <c:v>7.2327714956262001E-2</c:v>
                </c:pt>
                <c:pt idx="21">
                  <c:v>7.3321554770318015E-2</c:v>
                </c:pt>
                <c:pt idx="22">
                  <c:v>3.787878787878788E-2</c:v>
                </c:pt>
                <c:pt idx="23">
                  <c:v>3.5981402870426518E-2</c:v>
                </c:pt>
                <c:pt idx="24">
                  <c:v>2.2484233616671238E-2</c:v>
                </c:pt>
                <c:pt idx="25">
                  <c:v>5.6937307297019527E-2</c:v>
                </c:pt>
                <c:pt idx="26">
                  <c:v>8.9081772498857924E-3</c:v>
                </c:pt>
                <c:pt idx="27">
                  <c:v>6.6894958987019195E-3</c:v>
                </c:pt>
                <c:pt idx="28">
                  <c:v>4.3948536946373677E-2</c:v>
                </c:pt>
                <c:pt idx="29">
                  <c:v>1.7946877243359655E-2</c:v>
                </c:pt>
                <c:pt idx="30">
                  <c:v>6.4220183486238536E-2</c:v>
                </c:pt>
                <c:pt idx="31">
                  <c:v>6.3188253801782904E-2</c:v>
                </c:pt>
                <c:pt idx="32">
                  <c:v>2.5010250102501026E-2</c:v>
                </c:pt>
                <c:pt idx="33">
                  <c:v>6.0188933873144397E-2</c:v>
                </c:pt>
                <c:pt idx="34">
                  <c:v>4.5181144215974259E-2</c:v>
                </c:pt>
                <c:pt idx="35">
                  <c:v>7.2753609644409134E-2</c:v>
                </c:pt>
                <c:pt idx="36">
                  <c:v>3.298794671177839E-2</c:v>
                </c:pt>
                <c:pt idx="37">
                  <c:v>3.7108834117972861E-2</c:v>
                </c:pt>
                <c:pt idx="38">
                  <c:v>4.8712633646083352E-2</c:v>
                </c:pt>
                <c:pt idx="39">
                  <c:v>2.6578595580718723E-2</c:v>
                </c:pt>
                <c:pt idx="40">
                  <c:v>4.4236760124610593E-2</c:v>
                </c:pt>
                <c:pt idx="41">
                  <c:v>2.0377500234763826E-2</c:v>
                </c:pt>
                <c:pt idx="42">
                  <c:v>7.6868953386103778E-2</c:v>
                </c:pt>
                <c:pt idx="43">
                  <c:v>1.9287147045209074E-2</c:v>
                </c:pt>
                <c:pt idx="44">
                  <c:v>3.2704973881444471E-2</c:v>
                </c:pt>
                <c:pt idx="45">
                  <c:v>5.979209979209979E-2</c:v>
                </c:pt>
                <c:pt idx="46">
                  <c:v>7.694958079705984E-3</c:v>
                </c:pt>
                <c:pt idx="47">
                  <c:v>4.1672867986307489E-2</c:v>
                </c:pt>
                <c:pt idx="48">
                  <c:v>2.594849616669943E-2</c:v>
                </c:pt>
                <c:pt idx="49">
                  <c:v>5.320994794679005E-2</c:v>
                </c:pt>
                <c:pt idx="50">
                  <c:v>3.379691939584268E-2</c:v>
                </c:pt>
                <c:pt idx="51">
                  <c:v>0.11342407259140645</c:v>
                </c:pt>
                <c:pt idx="52">
                  <c:v>9.2603049124788256E-3</c:v>
                </c:pt>
                <c:pt idx="53">
                  <c:v>1.9474439797765433E-2</c:v>
                </c:pt>
                <c:pt idx="54">
                  <c:v>2.3863269912931313E-2</c:v>
                </c:pt>
                <c:pt idx="55">
                  <c:v>2.2287390029325515E-2</c:v>
                </c:pt>
                <c:pt idx="56">
                  <c:v>6.1415623651273198E-2</c:v>
                </c:pt>
                <c:pt idx="57">
                  <c:v>4.2245843554101936E-2</c:v>
                </c:pt>
                <c:pt idx="58">
                  <c:v>2.4351924587588374E-2</c:v>
                </c:pt>
                <c:pt idx="59">
                  <c:v>5.1935624184428014E-2</c:v>
                </c:pt>
                <c:pt idx="60">
                  <c:v>5.6710775047258983E-3</c:v>
                </c:pt>
                <c:pt idx="61">
                  <c:v>0.10590551181102362</c:v>
                </c:pt>
                <c:pt idx="62">
                  <c:v>1.2549424101770672E-2</c:v>
                </c:pt>
                <c:pt idx="63">
                  <c:v>4.6711672473867594E-2</c:v>
                </c:pt>
                <c:pt idx="64">
                  <c:v>1.0011488593467914E-2</c:v>
                </c:pt>
                <c:pt idx="65">
                  <c:v>1.3318646104546365E-2</c:v>
                </c:pt>
              </c:numCache>
            </c:numRef>
          </c:val>
          <c:extLst>
            <c:ext xmlns:c16="http://schemas.microsoft.com/office/drawing/2014/chart" uri="{C3380CC4-5D6E-409C-BE32-E72D297353CC}">
              <c16:uniqueId val="{00000000-BE62-41B5-B90A-8231B0360E90}"/>
            </c:ext>
          </c:extLst>
        </c:ser>
        <c:ser>
          <c:idx val="0"/>
          <c:order val="1"/>
          <c:tx>
            <c:strRef>
              <c:f>'0_OpenDataTabel'!$BG$618</c:f>
              <c:strCache>
                <c:ptCount val="1"/>
                <c:pt idx="0">
                  <c:v>Gebruikers &amp; Ambassadeur [%]</c:v>
                </c:pt>
              </c:strCache>
            </c:strRef>
          </c:tx>
          <c:spPr>
            <a:solidFill>
              <a:srgbClr val="002060"/>
            </a:solidFill>
            <a:ln>
              <a:noFill/>
            </a:ln>
            <a:effectLst/>
          </c:spPr>
          <c:invertIfNegative val="0"/>
          <c:cat>
            <c:strRef>
              <c:f>'0_OpenDataTabel'!$A$619:$A$684</c:f>
              <c:strCache>
                <c:ptCount val="66"/>
                <c:pt idx="0">
                  <c:v>Aartselaar</c:v>
                </c:pt>
                <c:pt idx="1">
                  <c:v>Arendonk</c:v>
                </c:pt>
                <c:pt idx="2">
                  <c:v>Baarle-Hertog</c:v>
                </c:pt>
                <c:pt idx="3">
                  <c:v>Balen</c:v>
                </c:pt>
                <c:pt idx="4">
                  <c:v>Beerse</c:v>
                </c:pt>
                <c:pt idx="5">
                  <c:v>Berlaar</c:v>
                </c:pt>
                <c:pt idx="6">
                  <c:v>Boechout</c:v>
                </c:pt>
                <c:pt idx="7">
                  <c:v>Bonheiden</c:v>
                </c:pt>
                <c:pt idx="8">
                  <c:v>Boom</c:v>
                </c:pt>
                <c:pt idx="9">
                  <c:v>Bornem</c:v>
                </c:pt>
                <c:pt idx="10">
                  <c:v>Brasschaat</c:v>
                </c:pt>
                <c:pt idx="11">
                  <c:v>Brecht</c:v>
                </c:pt>
                <c:pt idx="12">
                  <c:v>Dessel</c:v>
                </c:pt>
                <c:pt idx="13">
                  <c:v>Duffel</c:v>
                </c:pt>
                <c:pt idx="14">
                  <c:v>Edegem</c:v>
                </c:pt>
                <c:pt idx="15">
                  <c:v>Essen</c:v>
                </c:pt>
                <c:pt idx="16">
                  <c:v>Geel</c:v>
                </c:pt>
                <c:pt idx="17">
                  <c:v>Grobbendonk</c:v>
                </c:pt>
                <c:pt idx="18">
                  <c:v>Heist-op-den-Berg</c:v>
                </c:pt>
                <c:pt idx="19">
                  <c:v>Hemiksem</c:v>
                </c:pt>
                <c:pt idx="20">
                  <c:v>Herentals</c:v>
                </c:pt>
                <c:pt idx="21">
                  <c:v>Herenthout</c:v>
                </c:pt>
                <c:pt idx="22">
                  <c:v>Herselt</c:v>
                </c:pt>
                <c:pt idx="23">
                  <c:v>Hoogstraten</c:v>
                </c:pt>
                <c:pt idx="24">
                  <c:v>Hove</c:v>
                </c:pt>
                <c:pt idx="25">
                  <c:v>Hulshout</c:v>
                </c:pt>
                <c:pt idx="26">
                  <c:v>Kalmthout</c:v>
                </c:pt>
                <c:pt idx="27">
                  <c:v>Kapellen</c:v>
                </c:pt>
                <c:pt idx="28">
                  <c:v>Kasterlee</c:v>
                </c:pt>
                <c:pt idx="29">
                  <c:v>Kontich</c:v>
                </c:pt>
                <c:pt idx="30">
                  <c:v>Laakdal</c:v>
                </c:pt>
                <c:pt idx="31">
                  <c:v>Lier</c:v>
                </c:pt>
                <c:pt idx="32">
                  <c:v>Lille</c:v>
                </c:pt>
                <c:pt idx="33">
                  <c:v>Lint</c:v>
                </c:pt>
                <c:pt idx="34">
                  <c:v>Malle</c:v>
                </c:pt>
                <c:pt idx="35">
                  <c:v>Mechelen</c:v>
                </c:pt>
                <c:pt idx="36">
                  <c:v>Meerhout</c:v>
                </c:pt>
                <c:pt idx="37">
                  <c:v>Merksplas</c:v>
                </c:pt>
                <c:pt idx="38">
                  <c:v>Mol</c:v>
                </c:pt>
                <c:pt idx="39">
                  <c:v>Mortsel</c:v>
                </c:pt>
                <c:pt idx="40">
                  <c:v>Niel</c:v>
                </c:pt>
                <c:pt idx="41">
                  <c:v>Nijlen</c:v>
                </c:pt>
                <c:pt idx="42">
                  <c:v>Olen</c:v>
                </c:pt>
                <c:pt idx="43">
                  <c:v>Oud-Turnhout</c:v>
                </c:pt>
                <c:pt idx="44">
                  <c:v>Putte</c:v>
                </c:pt>
                <c:pt idx="45">
                  <c:v>Puurs-Sint-Amands</c:v>
                </c:pt>
                <c:pt idx="46">
                  <c:v>Ranst</c:v>
                </c:pt>
                <c:pt idx="47">
                  <c:v>Ravels</c:v>
                </c:pt>
                <c:pt idx="48">
                  <c:v>Retie</c:v>
                </c:pt>
                <c:pt idx="49">
                  <c:v>Rijkevorsel</c:v>
                </c:pt>
                <c:pt idx="50">
                  <c:v>Rumst</c:v>
                </c:pt>
                <c:pt idx="51">
                  <c:v>Schelle</c:v>
                </c:pt>
                <c:pt idx="52">
                  <c:v>Schilde</c:v>
                </c:pt>
                <c:pt idx="53">
                  <c:v>Schoten</c:v>
                </c:pt>
                <c:pt idx="54">
                  <c:v>Sint-Katelijne-Waver</c:v>
                </c:pt>
                <c:pt idx="55">
                  <c:v>Stabroek</c:v>
                </c:pt>
                <c:pt idx="56">
                  <c:v>Turnhout</c:v>
                </c:pt>
                <c:pt idx="57">
                  <c:v>Vorselaar</c:v>
                </c:pt>
                <c:pt idx="58">
                  <c:v>Vosselaar</c:v>
                </c:pt>
                <c:pt idx="59">
                  <c:v>Westerlo</c:v>
                </c:pt>
                <c:pt idx="60">
                  <c:v>Wijnegem</c:v>
                </c:pt>
                <c:pt idx="61">
                  <c:v>Willebroek</c:v>
                </c:pt>
                <c:pt idx="62">
                  <c:v>Wommelgem</c:v>
                </c:pt>
                <c:pt idx="63">
                  <c:v>Wuustwezel</c:v>
                </c:pt>
                <c:pt idx="64">
                  <c:v>Zandhoven</c:v>
                </c:pt>
                <c:pt idx="65">
                  <c:v>Zoersel</c:v>
                </c:pt>
              </c:strCache>
            </c:strRef>
          </c:cat>
          <c:val>
            <c:numRef>
              <c:f>'0_OpenDataTabel'!$BG$619:$BG$684</c:f>
              <c:numCache>
                <c:formatCode>0%</c:formatCode>
                <c:ptCount val="66"/>
                <c:pt idx="0">
                  <c:v>0.28713191105769231</c:v>
                </c:pt>
                <c:pt idx="1">
                  <c:v>0.37210003419972637</c:v>
                </c:pt>
                <c:pt idx="2">
                  <c:v>0.27006440198159942</c:v>
                </c:pt>
                <c:pt idx="3">
                  <c:v>0.43576595947103036</c:v>
                </c:pt>
                <c:pt idx="4">
                  <c:v>0.41827373179306881</c:v>
                </c:pt>
                <c:pt idx="5">
                  <c:v>0.31737457754412324</c:v>
                </c:pt>
                <c:pt idx="6">
                  <c:v>0.32002312992125986</c:v>
                </c:pt>
                <c:pt idx="7">
                  <c:v>0.3377117171111777</c:v>
                </c:pt>
                <c:pt idx="8">
                  <c:v>0.15757615367128894</c:v>
                </c:pt>
                <c:pt idx="9">
                  <c:v>0.3233772204806688</c:v>
                </c:pt>
                <c:pt idx="10">
                  <c:v>0.21925888882782876</c:v>
                </c:pt>
                <c:pt idx="11">
                  <c:v>0.3836242761176743</c:v>
                </c:pt>
                <c:pt idx="12">
                  <c:v>0.40990148698884754</c:v>
                </c:pt>
                <c:pt idx="13">
                  <c:v>0.27822074534161489</c:v>
                </c:pt>
                <c:pt idx="14">
                  <c:v>0.1951377267341172</c:v>
                </c:pt>
                <c:pt idx="15">
                  <c:v>0.32319114106884927</c:v>
                </c:pt>
                <c:pt idx="16">
                  <c:v>0.32589453933124851</c:v>
                </c:pt>
                <c:pt idx="17">
                  <c:v>0.33267914438502677</c:v>
                </c:pt>
                <c:pt idx="18">
                  <c:v>0.33073601290751198</c:v>
                </c:pt>
                <c:pt idx="19">
                  <c:v>0.19860923753665685</c:v>
                </c:pt>
                <c:pt idx="20">
                  <c:v>0.2731538297418391</c:v>
                </c:pt>
                <c:pt idx="21">
                  <c:v>0.30903710247349819</c:v>
                </c:pt>
                <c:pt idx="22">
                  <c:v>0.37144109461966607</c:v>
                </c:pt>
                <c:pt idx="23">
                  <c:v>0.32817010309278355</c:v>
                </c:pt>
                <c:pt idx="24">
                  <c:v>0.33892624074581845</c:v>
                </c:pt>
                <c:pt idx="25">
                  <c:v>0.34225035971223028</c:v>
                </c:pt>
                <c:pt idx="26">
                  <c:v>0.32841879853814532</c:v>
                </c:pt>
                <c:pt idx="27">
                  <c:v>0.27445042605717923</c:v>
                </c:pt>
                <c:pt idx="28">
                  <c:v>0.39634270750313111</c:v>
                </c:pt>
                <c:pt idx="29">
                  <c:v>0.32516152189519021</c:v>
                </c:pt>
                <c:pt idx="30">
                  <c:v>0.41064788732394364</c:v>
                </c:pt>
                <c:pt idx="31">
                  <c:v>0.20158825380178289</c:v>
                </c:pt>
                <c:pt idx="32">
                  <c:v>0.41200492004920047</c:v>
                </c:pt>
                <c:pt idx="33">
                  <c:v>0.36003886639676114</c:v>
                </c:pt>
                <c:pt idx="34">
                  <c:v>0.35200377675199329</c:v>
                </c:pt>
                <c:pt idx="35">
                  <c:v>0.17561525162375591</c:v>
                </c:pt>
                <c:pt idx="36">
                  <c:v>0.40289152040600551</c:v>
                </c:pt>
                <c:pt idx="37">
                  <c:v>0.39358571032954864</c:v>
                </c:pt>
                <c:pt idx="38">
                  <c:v>0.33823494435958978</c:v>
                </c:pt>
                <c:pt idx="39">
                  <c:v>0.17449870252418023</c:v>
                </c:pt>
                <c:pt idx="40">
                  <c:v>0.23289719626168226</c:v>
                </c:pt>
                <c:pt idx="41">
                  <c:v>0.34622950511785144</c:v>
                </c:pt>
                <c:pt idx="42">
                  <c:v>0.37730712401055411</c:v>
                </c:pt>
                <c:pt idx="43">
                  <c:v>0.38827125443604388</c:v>
                </c:pt>
                <c:pt idx="44">
                  <c:v>0.31855496252555071</c:v>
                </c:pt>
                <c:pt idx="45">
                  <c:v>0.361427027027027</c:v>
                </c:pt>
                <c:pt idx="46">
                  <c:v>0.37212265992879295</c:v>
                </c:pt>
                <c:pt idx="47">
                  <c:v>0.3576983182021134</c:v>
                </c:pt>
                <c:pt idx="48">
                  <c:v>0.42883231767249846</c:v>
                </c:pt>
                <c:pt idx="49">
                  <c:v>0.36682938114517055</c:v>
                </c:pt>
                <c:pt idx="50">
                  <c:v>0.32259099745775388</c:v>
                </c:pt>
                <c:pt idx="51">
                  <c:v>0.3214731785428343</c:v>
                </c:pt>
                <c:pt idx="52">
                  <c:v>0.26953043478260869</c:v>
                </c:pt>
                <c:pt idx="53">
                  <c:v>0.20983209537482053</c:v>
                </c:pt>
                <c:pt idx="54">
                  <c:v>0.3536201225411158</c:v>
                </c:pt>
                <c:pt idx="55">
                  <c:v>0.29418181818181821</c:v>
                </c:pt>
                <c:pt idx="56">
                  <c:v>0.18589831678895125</c:v>
                </c:pt>
                <c:pt idx="57">
                  <c:v>0.37387898609975467</c:v>
                </c:pt>
                <c:pt idx="58">
                  <c:v>0.40877140612725843</c:v>
                </c:pt>
                <c:pt idx="59">
                  <c:v>0.38122557633753806</c:v>
                </c:pt>
                <c:pt idx="60">
                  <c:v>0.23850199537912203</c:v>
                </c:pt>
                <c:pt idx="61">
                  <c:v>0.22407055118110236</c:v>
                </c:pt>
                <c:pt idx="62">
                  <c:v>0.29329448169159361</c:v>
                </c:pt>
                <c:pt idx="63">
                  <c:v>0.36777057926829271</c:v>
                </c:pt>
                <c:pt idx="64">
                  <c:v>0.35702067946824229</c:v>
                </c:pt>
                <c:pt idx="65">
                  <c:v>0.37246925695974359</c:v>
                </c:pt>
              </c:numCache>
            </c:numRef>
          </c:val>
          <c:extLst>
            <c:ext xmlns:c16="http://schemas.microsoft.com/office/drawing/2014/chart" uri="{C3380CC4-5D6E-409C-BE32-E72D297353CC}">
              <c16:uniqueId val="{00000001-BE62-41B5-B90A-8231B0360E90}"/>
            </c:ext>
          </c:extLst>
        </c:ser>
        <c:ser>
          <c:idx val="1"/>
          <c:order val="2"/>
          <c:tx>
            <c:strRef>
              <c:f>'0_OpenDataTabel'!$BH$618</c:f>
              <c:strCache>
                <c:ptCount val="1"/>
                <c:pt idx="0">
                  <c:v>Twijfelaars &amp; sympathisanten [%]</c:v>
                </c:pt>
              </c:strCache>
            </c:strRef>
          </c:tx>
          <c:spPr>
            <a:solidFill>
              <a:srgbClr val="FFC000"/>
            </a:solidFill>
            <a:ln>
              <a:noFill/>
            </a:ln>
            <a:effectLst/>
          </c:spPr>
          <c:invertIfNegative val="0"/>
          <c:cat>
            <c:strRef>
              <c:f>'0_OpenDataTabel'!$A$619:$A$684</c:f>
              <c:strCache>
                <c:ptCount val="66"/>
                <c:pt idx="0">
                  <c:v>Aartselaar</c:v>
                </c:pt>
                <c:pt idx="1">
                  <c:v>Arendonk</c:v>
                </c:pt>
                <c:pt idx="2">
                  <c:v>Baarle-Hertog</c:v>
                </c:pt>
                <c:pt idx="3">
                  <c:v>Balen</c:v>
                </c:pt>
                <c:pt idx="4">
                  <c:v>Beerse</c:v>
                </c:pt>
                <c:pt idx="5">
                  <c:v>Berlaar</c:v>
                </c:pt>
                <c:pt idx="6">
                  <c:v>Boechout</c:v>
                </c:pt>
                <c:pt idx="7">
                  <c:v>Bonheiden</c:v>
                </c:pt>
                <c:pt idx="8">
                  <c:v>Boom</c:v>
                </c:pt>
                <c:pt idx="9">
                  <c:v>Bornem</c:v>
                </c:pt>
                <c:pt idx="10">
                  <c:v>Brasschaat</c:v>
                </c:pt>
                <c:pt idx="11">
                  <c:v>Brecht</c:v>
                </c:pt>
                <c:pt idx="12">
                  <c:v>Dessel</c:v>
                </c:pt>
                <c:pt idx="13">
                  <c:v>Duffel</c:v>
                </c:pt>
                <c:pt idx="14">
                  <c:v>Edegem</c:v>
                </c:pt>
                <c:pt idx="15">
                  <c:v>Essen</c:v>
                </c:pt>
                <c:pt idx="16">
                  <c:v>Geel</c:v>
                </c:pt>
                <c:pt idx="17">
                  <c:v>Grobbendonk</c:v>
                </c:pt>
                <c:pt idx="18">
                  <c:v>Heist-op-den-Berg</c:v>
                </c:pt>
                <c:pt idx="19">
                  <c:v>Hemiksem</c:v>
                </c:pt>
                <c:pt idx="20">
                  <c:v>Herentals</c:v>
                </c:pt>
                <c:pt idx="21">
                  <c:v>Herenthout</c:v>
                </c:pt>
                <c:pt idx="22">
                  <c:v>Herselt</c:v>
                </c:pt>
                <c:pt idx="23">
                  <c:v>Hoogstraten</c:v>
                </c:pt>
                <c:pt idx="24">
                  <c:v>Hove</c:v>
                </c:pt>
                <c:pt idx="25">
                  <c:v>Hulshout</c:v>
                </c:pt>
                <c:pt idx="26">
                  <c:v>Kalmthout</c:v>
                </c:pt>
                <c:pt idx="27">
                  <c:v>Kapellen</c:v>
                </c:pt>
                <c:pt idx="28">
                  <c:v>Kasterlee</c:v>
                </c:pt>
                <c:pt idx="29">
                  <c:v>Kontich</c:v>
                </c:pt>
                <c:pt idx="30">
                  <c:v>Laakdal</c:v>
                </c:pt>
                <c:pt idx="31">
                  <c:v>Lier</c:v>
                </c:pt>
                <c:pt idx="32">
                  <c:v>Lille</c:v>
                </c:pt>
                <c:pt idx="33">
                  <c:v>Lint</c:v>
                </c:pt>
                <c:pt idx="34">
                  <c:v>Malle</c:v>
                </c:pt>
                <c:pt idx="35">
                  <c:v>Mechelen</c:v>
                </c:pt>
                <c:pt idx="36">
                  <c:v>Meerhout</c:v>
                </c:pt>
                <c:pt idx="37">
                  <c:v>Merksplas</c:v>
                </c:pt>
                <c:pt idx="38">
                  <c:v>Mol</c:v>
                </c:pt>
                <c:pt idx="39">
                  <c:v>Mortsel</c:v>
                </c:pt>
                <c:pt idx="40">
                  <c:v>Niel</c:v>
                </c:pt>
                <c:pt idx="41">
                  <c:v>Nijlen</c:v>
                </c:pt>
                <c:pt idx="42">
                  <c:v>Olen</c:v>
                </c:pt>
                <c:pt idx="43">
                  <c:v>Oud-Turnhout</c:v>
                </c:pt>
                <c:pt idx="44">
                  <c:v>Putte</c:v>
                </c:pt>
                <c:pt idx="45">
                  <c:v>Puurs-Sint-Amands</c:v>
                </c:pt>
                <c:pt idx="46">
                  <c:v>Ranst</c:v>
                </c:pt>
                <c:pt idx="47">
                  <c:v>Ravels</c:v>
                </c:pt>
                <c:pt idx="48">
                  <c:v>Retie</c:v>
                </c:pt>
                <c:pt idx="49">
                  <c:v>Rijkevorsel</c:v>
                </c:pt>
                <c:pt idx="50">
                  <c:v>Rumst</c:v>
                </c:pt>
                <c:pt idx="51">
                  <c:v>Schelle</c:v>
                </c:pt>
                <c:pt idx="52">
                  <c:v>Schilde</c:v>
                </c:pt>
                <c:pt idx="53">
                  <c:v>Schoten</c:v>
                </c:pt>
                <c:pt idx="54">
                  <c:v>Sint-Katelijne-Waver</c:v>
                </c:pt>
                <c:pt idx="55">
                  <c:v>Stabroek</c:v>
                </c:pt>
                <c:pt idx="56">
                  <c:v>Turnhout</c:v>
                </c:pt>
                <c:pt idx="57">
                  <c:v>Vorselaar</c:v>
                </c:pt>
                <c:pt idx="58">
                  <c:v>Vosselaar</c:v>
                </c:pt>
                <c:pt idx="59">
                  <c:v>Westerlo</c:v>
                </c:pt>
                <c:pt idx="60">
                  <c:v>Wijnegem</c:v>
                </c:pt>
                <c:pt idx="61">
                  <c:v>Willebroek</c:v>
                </c:pt>
                <c:pt idx="62">
                  <c:v>Wommelgem</c:v>
                </c:pt>
                <c:pt idx="63">
                  <c:v>Wuustwezel</c:v>
                </c:pt>
                <c:pt idx="64">
                  <c:v>Zandhoven</c:v>
                </c:pt>
                <c:pt idx="65">
                  <c:v>Zoersel</c:v>
                </c:pt>
              </c:strCache>
            </c:strRef>
          </c:cat>
          <c:val>
            <c:numRef>
              <c:f>'0_OpenDataTabel'!$BH$619:$BH$684</c:f>
              <c:numCache>
                <c:formatCode>0%</c:formatCode>
                <c:ptCount val="66"/>
                <c:pt idx="0">
                  <c:v>0.21338388894452459</c:v>
                </c:pt>
                <c:pt idx="1">
                  <c:v>0.26419396753652097</c:v>
                </c:pt>
                <c:pt idx="2">
                  <c:v>0.36216546288194068</c:v>
                </c:pt>
                <c:pt idx="3">
                  <c:v>0.24949392776565893</c:v>
                </c:pt>
                <c:pt idx="4">
                  <c:v>0.22650188131774177</c:v>
                </c:pt>
                <c:pt idx="5">
                  <c:v>0.29474359286162</c:v>
                </c:pt>
                <c:pt idx="6">
                  <c:v>0.18781567147856518</c:v>
                </c:pt>
                <c:pt idx="7">
                  <c:v>0.30976845240444406</c:v>
                </c:pt>
                <c:pt idx="8">
                  <c:v>0.3251961053811403</c:v>
                </c:pt>
                <c:pt idx="9">
                  <c:v>0.24710474010732369</c:v>
                </c:pt>
                <c:pt idx="10">
                  <c:v>0.27291892515579169</c:v>
                </c:pt>
                <c:pt idx="11">
                  <c:v>0.23923911359303326</c:v>
                </c:pt>
                <c:pt idx="12">
                  <c:v>0.25443058782527883</c:v>
                </c:pt>
                <c:pt idx="13">
                  <c:v>0.28765504697080141</c:v>
                </c:pt>
                <c:pt idx="14">
                  <c:v>0.24115484211663227</c:v>
                </c:pt>
                <c:pt idx="15">
                  <c:v>0.30558451350078464</c:v>
                </c:pt>
                <c:pt idx="16">
                  <c:v>0.180305339084563</c:v>
                </c:pt>
                <c:pt idx="17">
                  <c:v>0.30602812553858</c:v>
                </c:pt>
                <c:pt idx="18">
                  <c:v>0.28861118944103964</c:v>
                </c:pt>
                <c:pt idx="19">
                  <c:v>0.35080017387351553</c:v>
                </c:pt>
                <c:pt idx="20">
                  <c:v>0.27394723506763907</c:v>
                </c:pt>
                <c:pt idx="21">
                  <c:v>0.32235394372605486</c:v>
                </c:pt>
                <c:pt idx="22">
                  <c:v>0.30494665859676623</c:v>
                </c:pt>
                <c:pt idx="23">
                  <c:v>0.25363125627909372</c:v>
                </c:pt>
                <c:pt idx="24">
                  <c:v>0.25879443974929633</c:v>
                </c:pt>
                <c:pt idx="25">
                  <c:v>0.29547334616743315</c:v>
                </c:pt>
                <c:pt idx="26">
                  <c:v>0.26711235668080247</c:v>
                </c:pt>
                <c:pt idx="27">
                  <c:v>0.29074954217321664</c:v>
                </c:pt>
                <c:pt idx="28">
                  <c:v>0.22981603675119819</c:v>
                </c:pt>
                <c:pt idx="29">
                  <c:v>0.22990670242584152</c:v>
                </c:pt>
                <c:pt idx="30">
                  <c:v>0.26080222330445474</c:v>
                </c:pt>
                <c:pt idx="31">
                  <c:v>0.29625334662852215</c:v>
                </c:pt>
                <c:pt idx="32">
                  <c:v>0.23584423799214629</c:v>
                </c:pt>
                <c:pt idx="33">
                  <c:v>0.19403576031811323</c:v>
                </c:pt>
                <c:pt idx="34">
                  <c:v>0.20564967675516307</c:v>
                </c:pt>
                <c:pt idx="35">
                  <c:v>0.35296105037691133</c:v>
                </c:pt>
                <c:pt idx="36">
                  <c:v>0.26199216284922217</c:v>
                </c:pt>
                <c:pt idx="37">
                  <c:v>0.23931941319232808</c:v>
                </c:pt>
                <c:pt idx="38">
                  <c:v>0.2412248865138808</c:v>
                </c:pt>
                <c:pt idx="39">
                  <c:v>0.30536581790966477</c:v>
                </c:pt>
                <c:pt idx="40">
                  <c:v>0.35460903680814077</c:v>
                </c:pt>
                <c:pt idx="41">
                  <c:v>0.29854077666748013</c:v>
                </c:pt>
                <c:pt idx="42">
                  <c:v>0.27473084196587311</c:v>
                </c:pt>
                <c:pt idx="43">
                  <c:v>0.22725933916146912</c:v>
                </c:pt>
                <c:pt idx="44">
                  <c:v>0.28569494940297269</c:v>
                </c:pt>
                <c:pt idx="45">
                  <c:v>0.26210573637567425</c:v>
                </c:pt>
                <c:pt idx="46">
                  <c:v>0.22930090626177721</c:v>
                </c:pt>
                <c:pt idx="47">
                  <c:v>0.26309286235871071</c:v>
                </c:pt>
                <c:pt idx="48">
                  <c:v>0.22183752137308929</c:v>
                </c:pt>
                <c:pt idx="49">
                  <c:v>0.27419669836717131</c:v>
                </c:pt>
                <c:pt idx="50">
                  <c:v>0.30916359725329967</c:v>
                </c:pt>
                <c:pt idx="51">
                  <c:v>0.26556881375474273</c:v>
                </c:pt>
                <c:pt idx="52">
                  <c:v>0.33906459598055022</c:v>
                </c:pt>
                <c:pt idx="53">
                  <c:v>0.3089809147695286</c:v>
                </c:pt>
                <c:pt idx="54">
                  <c:v>0.285344405753303</c:v>
                </c:pt>
                <c:pt idx="55">
                  <c:v>0.25042326131868631</c:v>
                </c:pt>
                <c:pt idx="56">
                  <c:v>0.27846462614033685</c:v>
                </c:pt>
                <c:pt idx="57">
                  <c:v>0.26943106467807137</c:v>
                </c:pt>
                <c:pt idx="58">
                  <c:v>0.22217784985626093</c:v>
                </c:pt>
                <c:pt idx="59">
                  <c:v>0.24848062050173023</c:v>
                </c:pt>
                <c:pt idx="60">
                  <c:v>0.24281163238122191</c:v>
                </c:pt>
                <c:pt idx="61">
                  <c:v>0.35374516525234817</c:v>
                </c:pt>
                <c:pt idx="62">
                  <c:v>0.22427044374752569</c:v>
                </c:pt>
                <c:pt idx="63">
                  <c:v>0.25173154486295629</c:v>
                </c:pt>
                <c:pt idx="64">
                  <c:v>0.25267185855526597</c:v>
                </c:pt>
                <c:pt idx="65">
                  <c:v>0.23136014607731864</c:v>
                </c:pt>
              </c:numCache>
            </c:numRef>
          </c:val>
          <c:extLst>
            <c:ext xmlns:c16="http://schemas.microsoft.com/office/drawing/2014/chart" uri="{C3380CC4-5D6E-409C-BE32-E72D297353CC}">
              <c16:uniqueId val="{00000002-BE62-41B5-B90A-8231B0360E90}"/>
            </c:ext>
          </c:extLst>
        </c:ser>
        <c:ser>
          <c:idx val="3"/>
          <c:order val="3"/>
          <c:tx>
            <c:strRef>
              <c:f>'0_OpenDataTabel'!$BI$618</c:f>
              <c:strCache>
                <c:ptCount val="1"/>
                <c:pt idx="0">
                  <c:v>Achterblijvers &amp; afwijzers [%]</c:v>
                </c:pt>
              </c:strCache>
            </c:strRef>
          </c:tx>
          <c:spPr>
            <a:solidFill>
              <a:srgbClr val="C00000"/>
            </a:solidFill>
            <a:ln>
              <a:noFill/>
            </a:ln>
            <a:effectLst/>
          </c:spPr>
          <c:invertIfNegative val="0"/>
          <c:cat>
            <c:strRef>
              <c:f>'0_OpenDataTabel'!$A$619:$A$684</c:f>
              <c:strCache>
                <c:ptCount val="66"/>
                <c:pt idx="0">
                  <c:v>Aartselaar</c:v>
                </c:pt>
                <c:pt idx="1">
                  <c:v>Arendonk</c:v>
                </c:pt>
                <c:pt idx="2">
                  <c:v>Baarle-Hertog</c:v>
                </c:pt>
                <c:pt idx="3">
                  <c:v>Balen</c:v>
                </c:pt>
                <c:pt idx="4">
                  <c:v>Beerse</c:v>
                </c:pt>
                <c:pt idx="5">
                  <c:v>Berlaar</c:v>
                </c:pt>
                <c:pt idx="6">
                  <c:v>Boechout</c:v>
                </c:pt>
                <c:pt idx="7">
                  <c:v>Bonheiden</c:v>
                </c:pt>
                <c:pt idx="8">
                  <c:v>Boom</c:v>
                </c:pt>
                <c:pt idx="9">
                  <c:v>Bornem</c:v>
                </c:pt>
                <c:pt idx="10">
                  <c:v>Brasschaat</c:v>
                </c:pt>
                <c:pt idx="11">
                  <c:v>Brecht</c:v>
                </c:pt>
                <c:pt idx="12">
                  <c:v>Dessel</c:v>
                </c:pt>
                <c:pt idx="13">
                  <c:v>Duffel</c:v>
                </c:pt>
                <c:pt idx="14">
                  <c:v>Edegem</c:v>
                </c:pt>
                <c:pt idx="15">
                  <c:v>Essen</c:v>
                </c:pt>
                <c:pt idx="16">
                  <c:v>Geel</c:v>
                </c:pt>
                <c:pt idx="17">
                  <c:v>Grobbendonk</c:v>
                </c:pt>
                <c:pt idx="18">
                  <c:v>Heist-op-den-Berg</c:v>
                </c:pt>
                <c:pt idx="19">
                  <c:v>Hemiksem</c:v>
                </c:pt>
                <c:pt idx="20">
                  <c:v>Herentals</c:v>
                </c:pt>
                <c:pt idx="21">
                  <c:v>Herenthout</c:v>
                </c:pt>
                <c:pt idx="22">
                  <c:v>Herselt</c:v>
                </c:pt>
                <c:pt idx="23">
                  <c:v>Hoogstraten</c:v>
                </c:pt>
                <c:pt idx="24">
                  <c:v>Hove</c:v>
                </c:pt>
                <c:pt idx="25">
                  <c:v>Hulshout</c:v>
                </c:pt>
                <c:pt idx="26">
                  <c:v>Kalmthout</c:v>
                </c:pt>
                <c:pt idx="27">
                  <c:v>Kapellen</c:v>
                </c:pt>
                <c:pt idx="28">
                  <c:v>Kasterlee</c:v>
                </c:pt>
                <c:pt idx="29">
                  <c:v>Kontich</c:v>
                </c:pt>
                <c:pt idx="30">
                  <c:v>Laakdal</c:v>
                </c:pt>
                <c:pt idx="31">
                  <c:v>Lier</c:v>
                </c:pt>
                <c:pt idx="32">
                  <c:v>Lille</c:v>
                </c:pt>
                <c:pt idx="33">
                  <c:v>Lint</c:v>
                </c:pt>
                <c:pt idx="34">
                  <c:v>Malle</c:v>
                </c:pt>
                <c:pt idx="35">
                  <c:v>Mechelen</c:v>
                </c:pt>
                <c:pt idx="36">
                  <c:v>Meerhout</c:v>
                </c:pt>
                <c:pt idx="37">
                  <c:v>Merksplas</c:v>
                </c:pt>
                <c:pt idx="38">
                  <c:v>Mol</c:v>
                </c:pt>
                <c:pt idx="39">
                  <c:v>Mortsel</c:v>
                </c:pt>
                <c:pt idx="40">
                  <c:v>Niel</c:v>
                </c:pt>
                <c:pt idx="41">
                  <c:v>Nijlen</c:v>
                </c:pt>
                <c:pt idx="42">
                  <c:v>Olen</c:v>
                </c:pt>
                <c:pt idx="43">
                  <c:v>Oud-Turnhout</c:v>
                </c:pt>
                <c:pt idx="44">
                  <c:v>Putte</c:v>
                </c:pt>
                <c:pt idx="45">
                  <c:v>Puurs-Sint-Amands</c:v>
                </c:pt>
                <c:pt idx="46">
                  <c:v>Ranst</c:v>
                </c:pt>
                <c:pt idx="47">
                  <c:v>Ravels</c:v>
                </c:pt>
                <c:pt idx="48">
                  <c:v>Retie</c:v>
                </c:pt>
                <c:pt idx="49">
                  <c:v>Rijkevorsel</c:v>
                </c:pt>
                <c:pt idx="50">
                  <c:v>Rumst</c:v>
                </c:pt>
                <c:pt idx="51">
                  <c:v>Schelle</c:v>
                </c:pt>
                <c:pt idx="52">
                  <c:v>Schilde</c:v>
                </c:pt>
                <c:pt idx="53">
                  <c:v>Schoten</c:v>
                </c:pt>
                <c:pt idx="54">
                  <c:v>Sint-Katelijne-Waver</c:v>
                </c:pt>
                <c:pt idx="55">
                  <c:v>Stabroek</c:v>
                </c:pt>
                <c:pt idx="56">
                  <c:v>Turnhout</c:v>
                </c:pt>
                <c:pt idx="57">
                  <c:v>Vorselaar</c:v>
                </c:pt>
                <c:pt idx="58">
                  <c:v>Vosselaar</c:v>
                </c:pt>
                <c:pt idx="59">
                  <c:v>Westerlo</c:v>
                </c:pt>
                <c:pt idx="60">
                  <c:v>Wijnegem</c:v>
                </c:pt>
                <c:pt idx="61">
                  <c:v>Willebroek</c:v>
                </c:pt>
                <c:pt idx="62">
                  <c:v>Wommelgem</c:v>
                </c:pt>
                <c:pt idx="63">
                  <c:v>Wuustwezel</c:v>
                </c:pt>
                <c:pt idx="64">
                  <c:v>Zandhoven</c:v>
                </c:pt>
                <c:pt idx="65">
                  <c:v>Zoersel</c:v>
                </c:pt>
              </c:strCache>
            </c:strRef>
          </c:cat>
          <c:val>
            <c:numRef>
              <c:f>'0_OpenDataTabel'!$BI$619:$BI$684</c:f>
              <c:numCache>
                <c:formatCode>0%</c:formatCode>
                <c:ptCount val="66"/>
                <c:pt idx="0">
                  <c:v>0.48896737307470622</c:v>
                </c:pt>
                <c:pt idx="1">
                  <c:v>0.31719437035677589</c:v>
                </c:pt>
                <c:pt idx="2">
                  <c:v>0.29133701411735152</c:v>
                </c:pt>
                <c:pt idx="3">
                  <c:v>0.28372498575351146</c:v>
                </c:pt>
                <c:pt idx="4">
                  <c:v>0.30876532109310711</c:v>
                </c:pt>
                <c:pt idx="5">
                  <c:v>0.36478757499418163</c:v>
                </c:pt>
                <c:pt idx="6">
                  <c:v>0.47017957130358706</c:v>
                </c:pt>
                <c:pt idx="7">
                  <c:v>0.33483927909091105</c:v>
                </c:pt>
                <c:pt idx="8">
                  <c:v>0.44652985506441556</c:v>
                </c:pt>
                <c:pt idx="9">
                  <c:v>0.35504288029734993</c:v>
                </c:pt>
                <c:pt idx="10">
                  <c:v>0.48287301857119636</c:v>
                </c:pt>
                <c:pt idx="11">
                  <c:v>0.34200418808251304</c:v>
                </c:pt>
                <c:pt idx="12">
                  <c:v>0.29919023001858736</c:v>
                </c:pt>
                <c:pt idx="13">
                  <c:v>0.34667079153851543</c:v>
                </c:pt>
                <c:pt idx="14">
                  <c:v>0.53043790239161681</c:v>
                </c:pt>
                <c:pt idx="15">
                  <c:v>0.3410125014245885</c:v>
                </c:pt>
                <c:pt idx="16">
                  <c:v>0.45343447328012304</c:v>
                </c:pt>
                <c:pt idx="17">
                  <c:v>0.33799250089381105</c:v>
                </c:pt>
                <c:pt idx="18">
                  <c:v>0.31511870188909852</c:v>
                </c:pt>
                <c:pt idx="19">
                  <c:v>0.40018736278337591</c:v>
                </c:pt>
                <c:pt idx="20">
                  <c:v>0.38057122023425988</c:v>
                </c:pt>
                <c:pt idx="21">
                  <c:v>0.29528739903012896</c:v>
                </c:pt>
                <c:pt idx="22">
                  <c:v>0.2857334589047798</c:v>
                </c:pt>
                <c:pt idx="23">
                  <c:v>0.38221723775769617</c:v>
                </c:pt>
                <c:pt idx="24">
                  <c:v>0.37979508588821403</c:v>
                </c:pt>
                <c:pt idx="25">
                  <c:v>0.30533898682331706</c:v>
                </c:pt>
                <c:pt idx="26">
                  <c:v>0.39556066753116648</c:v>
                </c:pt>
                <c:pt idx="27">
                  <c:v>0.42811053587090225</c:v>
                </c:pt>
                <c:pt idx="28">
                  <c:v>0.32989271879929705</c:v>
                </c:pt>
                <c:pt idx="29">
                  <c:v>0.42698489843560861</c:v>
                </c:pt>
                <c:pt idx="30">
                  <c:v>0.26432970588536309</c:v>
                </c:pt>
                <c:pt idx="31">
                  <c:v>0.43897014576791199</c:v>
                </c:pt>
                <c:pt idx="32">
                  <c:v>0.3271405918561523</c:v>
                </c:pt>
                <c:pt idx="33">
                  <c:v>0.38573643941198127</c:v>
                </c:pt>
                <c:pt idx="34">
                  <c:v>0.39716540227686931</c:v>
                </c:pt>
                <c:pt idx="35">
                  <c:v>0.39867008835492362</c:v>
                </c:pt>
                <c:pt idx="36">
                  <c:v>0.30212837003299386</c:v>
                </c:pt>
                <c:pt idx="37">
                  <c:v>0.32998604236015039</c:v>
                </c:pt>
                <c:pt idx="38">
                  <c:v>0.371827535480446</c:v>
                </c:pt>
                <c:pt idx="39">
                  <c:v>0.49355688398543623</c:v>
                </c:pt>
                <c:pt idx="40">
                  <c:v>0.36825700680556639</c:v>
                </c:pt>
                <c:pt idx="41">
                  <c:v>0.33485221797990461</c:v>
                </c:pt>
                <c:pt idx="42">
                  <c:v>0.27109308063746901</c:v>
                </c:pt>
                <c:pt idx="43">
                  <c:v>0.36518225935727794</c:v>
                </c:pt>
                <c:pt idx="44">
                  <c:v>0.3630451141900321</c:v>
                </c:pt>
                <c:pt idx="45">
                  <c:v>0.31667513680519893</c:v>
                </c:pt>
                <c:pt idx="46">
                  <c:v>0.39088147572972387</c:v>
                </c:pt>
                <c:pt idx="47">
                  <c:v>0.33753595145286841</c:v>
                </c:pt>
                <c:pt idx="48">
                  <c:v>0.3233816647877128</c:v>
                </c:pt>
                <c:pt idx="49">
                  <c:v>0.30576397254086807</c:v>
                </c:pt>
                <c:pt idx="50">
                  <c:v>0.33444848589310378</c:v>
                </c:pt>
                <c:pt idx="51">
                  <c:v>0.29953393511101645</c:v>
                </c:pt>
                <c:pt idx="52">
                  <c:v>0.38214466432436228</c:v>
                </c:pt>
                <c:pt idx="53">
                  <c:v>0.46171255005788547</c:v>
                </c:pt>
                <c:pt idx="54">
                  <c:v>0.33717220179264989</c:v>
                </c:pt>
                <c:pt idx="55">
                  <c:v>0.43310753047017003</c:v>
                </c:pt>
                <c:pt idx="56">
                  <c:v>0.47422143341943873</c:v>
                </c:pt>
                <c:pt idx="57">
                  <c:v>0.31444410566807207</c:v>
                </c:pt>
                <c:pt idx="58">
                  <c:v>0.34469881942889224</c:v>
                </c:pt>
                <c:pt idx="59">
                  <c:v>0.3183581789763037</c:v>
                </c:pt>
                <c:pt idx="60">
                  <c:v>0.51301529473493024</c:v>
                </c:pt>
                <c:pt idx="61">
                  <c:v>0.31627877175552588</c:v>
                </c:pt>
                <c:pt idx="62">
                  <c:v>0.46988565045911002</c:v>
                </c:pt>
                <c:pt idx="63">
                  <c:v>0.33378620339488346</c:v>
                </c:pt>
                <c:pt idx="64">
                  <c:v>0.38029597338302384</c:v>
                </c:pt>
                <c:pt idx="65">
                  <c:v>0.38285195085839147</c:v>
                </c:pt>
              </c:numCache>
            </c:numRef>
          </c:val>
          <c:extLst>
            <c:ext xmlns:c16="http://schemas.microsoft.com/office/drawing/2014/chart" uri="{C3380CC4-5D6E-409C-BE32-E72D297353CC}">
              <c16:uniqueId val="{00000003-BE62-41B5-B90A-8231B0360E90}"/>
            </c:ext>
          </c:extLst>
        </c:ser>
        <c:dLbls>
          <c:showLegendKey val="0"/>
          <c:showVal val="0"/>
          <c:showCatName val="0"/>
          <c:showSerName val="0"/>
          <c:showPercent val="0"/>
          <c:showBubbleSize val="0"/>
        </c:dLbls>
        <c:gapWidth val="0"/>
        <c:overlap val="100"/>
        <c:axId val="1164160784"/>
        <c:axId val="1164161264"/>
      </c:barChart>
      <c:catAx>
        <c:axId val="116416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crossAx val="1164161264"/>
        <c:crosses val="autoZero"/>
        <c:auto val="1"/>
        <c:lblAlgn val="ctr"/>
        <c:lblOffset val="100"/>
        <c:noMultiLvlLbl val="0"/>
      </c:catAx>
      <c:valAx>
        <c:axId val="116416126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r>
                  <a:rPr lang="nl-BE" sz="2000"/>
                  <a:t>% van het totaal</a:t>
                </a:r>
                <a:r>
                  <a:rPr lang="nl-BE" sz="2000" baseline="0"/>
                  <a:t> aantal woongelegenheden</a:t>
                </a:r>
                <a:endParaRPr lang="nl-BE" sz="2000"/>
              </a:p>
            </c:rich>
          </c:tx>
          <c:overlay val="0"/>
          <c:spPr>
            <a:noFill/>
            <a:ln>
              <a:noFill/>
            </a:ln>
            <a:effectLst/>
          </c:spPr>
          <c:txPr>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crossAx val="1164160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sz="3000" b="1" i="0" u="none" strike="noStrike" kern="1200" spc="0" baseline="0">
                <a:solidFill>
                  <a:sysClr val="windowText" lastClr="000000">
                    <a:lumMod val="65000"/>
                    <a:lumOff val="35000"/>
                  </a:sysClr>
                </a:solidFill>
              </a:rPr>
              <a:t>Provincie Antwerpen - Aantal woningen per doelgroep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barChart>
        <c:barDir val="col"/>
        <c:grouping val="stacked"/>
        <c:varyColors val="0"/>
        <c:ser>
          <c:idx val="2"/>
          <c:order val="0"/>
          <c:tx>
            <c:strRef>
              <c:f>'0_OpenDataTabel'!$BE$618</c:f>
              <c:strCache>
                <c:ptCount val="1"/>
                <c:pt idx="0">
                  <c:v>ASTER-Woonmaatschap</c:v>
                </c:pt>
              </c:strCache>
            </c:strRef>
          </c:tx>
          <c:spPr>
            <a:solidFill>
              <a:srgbClr val="00B050"/>
            </a:solidFill>
            <a:ln>
              <a:noFill/>
            </a:ln>
            <a:effectLst/>
          </c:spPr>
          <c:invertIfNegative val="0"/>
          <c:cat>
            <c:strRef>
              <c:f>'0_OpenDataTabel'!$A$619:$A$684</c:f>
              <c:strCache>
                <c:ptCount val="66"/>
                <c:pt idx="0">
                  <c:v>Aartselaar</c:v>
                </c:pt>
                <c:pt idx="1">
                  <c:v>Arendonk</c:v>
                </c:pt>
                <c:pt idx="2">
                  <c:v>Baarle-Hertog</c:v>
                </c:pt>
                <c:pt idx="3">
                  <c:v>Balen</c:v>
                </c:pt>
                <c:pt idx="4">
                  <c:v>Beerse</c:v>
                </c:pt>
                <c:pt idx="5">
                  <c:v>Berlaar</c:v>
                </c:pt>
                <c:pt idx="6">
                  <c:v>Boechout</c:v>
                </c:pt>
                <c:pt idx="7">
                  <c:v>Bonheiden</c:v>
                </c:pt>
                <c:pt idx="8">
                  <c:v>Boom</c:v>
                </c:pt>
                <c:pt idx="9">
                  <c:v>Bornem</c:v>
                </c:pt>
                <c:pt idx="10">
                  <c:v>Brasschaat</c:v>
                </c:pt>
                <c:pt idx="11">
                  <c:v>Brecht</c:v>
                </c:pt>
                <c:pt idx="12">
                  <c:v>Dessel</c:v>
                </c:pt>
                <c:pt idx="13">
                  <c:v>Duffel</c:v>
                </c:pt>
                <c:pt idx="14">
                  <c:v>Edegem</c:v>
                </c:pt>
                <c:pt idx="15">
                  <c:v>Essen</c:v>
                </c:pt>
                <c:pt idx="16">
                  <c:v>Geel</c:v>
                </c:pt>
                <c:pt idx="17">
                  <c:v>Grobbendonk</c:v>
                </c:pt>
                <c:pt idx="18">
                  <c:v>Heist-op-den-Berg</c:v>
                </c:pt>
                <c:pt idx="19">
                  <c:v>Hemiksem</c:v>
                </c:pt>
                <c:pt idx="20">
                  <c:v>Herentals</c:v>
                </c:pt>
                <c:pt idx="21">
                  <c:v>Herenthout</c:v>
                </c:pt>
                <c:pt idx="22">
                  <c:v>Herselt</c:v>
                </c:pt>
                <c:pt idx="23">
                  <c:v>Hoogstraten</c:v>
                </c:pt>
                <c:pt idx="24">
                  <c:v>Hove</c:v>
                </c:pt>
                <c:pt idx="25">
                  <c:v>Hulshout</c:v>
                </c:pt>
                <c:pt idx="26">
                  <c:v>Kalmthout</c:v>
                </c:pt>
                <c:pt idx="27">
                  <c:v>Kapellen</c:v>
                </c:pt>
                <c:pt idx="28">
                  <c:v>Kasterlee</c:v>
                </c:pt>
                <c:pt idx="29">
                  <c:v>Kontich</c:v>
                </c:pt>
                <c:pt idx="30">
                  <c:v>Laakdal</c:v>
                </c:pt>
                <c:pt idx="31">
                  <c:v>Lier</c:v>
                </c:pt>
                <c:pt idx="32">
                  <c:v>Lille</c:v>
                </c:pt>
                <c:pt idx="33">
                  <c:v>Lint</c:v>
                </c:pt>
                <c:pt idx="34">
                  <c:v>Malle</c:v>
                </c:pt>
                <c:pt idx="35">
                  <c:v>Mechelen</c:v>
                </c:pt>
                <c:pt idx="36">
                  <c:v>Meerhout</c:v>
                </c:pt>
                <c:pt idx="37">
                  <c:v>Merksplas</c:v>
                </c:pt>
                <c:pt idx="38">
                  <c:v>Mol</c:v>
                </c:pt>
                <c:pt idx="39">
                  <c:v>Mortsel</c:v>
                </c:pt>
                <c:pt idx="40">
                  <c:v>Niel</c:v>
                </c:pt>
                <c:pt idx="41">
                  <c:v>Nijlen</c:v>
                </c:pt>
                <c:pt idx="42">
                  <c:v>Olen</c:v>
                </c:pt>
                <c:pt idx="43">
                  <c:v>Oud-Turnhout</c:v>
                </c:pt>
                <c:pt idx="44">
                  <c:v>Putte</c:v>
                </c:pt>
                <c:pt idx="45">
                  <c:v>Puurs-Sint-Amands</c:v>
                </c:pt>
                <c:pt idx="46">
                  <c:v>Ranst</c:v>
                </c:pt>
                <c:pt idx="47">
                  <c:v>Ravels</c:v>
                </c:pt>
                <c:pt idx="48">
                  <c:v>Retie</c:v>
                </c:pt>
                <c:pt idx="49">
                  <c:v>Rijkevorsel</c:v>
                </c:pt>
                <c:pt idx="50">
                  <c:v>Rumst</c:v>
                </c:pt>
                <c:pt idx="51">
                  <c:v>Schelle</c:v>
                </c:pt>
                <c:pt idx="52">
                  <c:v>Schilde</c:v>
                </c:pt>
                <c:pt idx="53">
                  <c:v>Schoten</c:v>
                </c:pt>
                <c:pt idx="54">
                  <c:v>Sint-Katelijne-Waver</c:v>
                </c:pt>
                <c:pt idx="55">
                  <c:v>Stabroek</c:v>
                </c:pt>
                <c:pt idx="56">
                  <c:v>Turnhout</c:v>
                </c:pt>
                <c:pt idx="57">
                  <c:v>Vorselaar</c:v>
                </c:pt>
                <c:pt idx="58">
                  <c:v>Vosselaar</c:v>
                </c:pt>
                <c:pt idx="59">
                  <c:v>Westerlo</c:v>
                </c:pt>
                <c:pt idx="60">
                  <c:v>Wijnegem</c:v>
                </c:pt>
                <c:pt idx="61">
                  <c:v>Willebroek</c:v>
                </c:pt>
                <c:pt idx="62">
                  <c:v>Wommelgem</c:v>
                </c:pt>
                <c:pt idx="63">
                  <c:v>Wuustwezel</c:v>
                </c:pt>
                <c:pt idx="64">
                  <c:v>Zandhoven</c:v>
                </c:pt>
                <c:pt idx="65">
                  <c:v>Zoersel</c:v>
                </c:pt>
              </c:strCache>
            </c:strRef>
          </c:cat>
          <c:val>
            <c:numRef>
              <c:f>'0_OpenDataTabel'!$BE$619:$BE$684</c:f>
              <c:numCache>
                <c:formatCode>_ * #,##0_ ;_ * \-#,##0_ ;_ * "-"??_ ;_ @_ </c:formatCode>
                <c:ptCount val="66"/>
                <c:pt idx="0">
                  <c:v>70</c:v>
                </c:pt>
                <c:pt idx="1">
                  <c:v>272</c:v>
                </c:pt>
                <c:pt idx="2">
                  <c:v>108</c:v>
                </c:pt>
                <c:pt idx="3">
                  <c:v>326</c:v>
                </c:pt>
                <c:pt idx="4">
                  <c:v>370</c:v>
                </c:pt>
                <c:pt idx="5">
                  <c:v>123</c:v>
                </c:pt>
                <c:pt idx="6">
                  <c:v>134</c:v>
                </c:pt>
                <c:pt idx="7">
                  <c:v>118</c:v>
                </c:pt>
                <c:pt idx="8">
                  <c:v>622</c:v>
                </c:pt>
                <c:pt idx="9">
                  <c:v>784</c:v>
                </c:pt>
                <c:pt idx="10">
                  <c:v>454</c:v>
                </c:pt>
                <c:pt idx="11">
                  <c:v>455</c:v>
                </c:pt>
                <c:pt idx="12">
                  <c:v>157</c:v>
                </c:pt>
                <c:pt idx="13">
                  <c:v>704</c:v>
                </c:pt>
                <c:pt idx="14">
                  <c:v>365</c:v>
                </c:pt>
                <c:pt idx="15">
                  <c:v>251</c:v>
                </c:pt>
                <c:pt idx="16">
                  <c:v>839</c:v>
                </c:pt>
                <c:pt idx="17">
                  <c:v>122</c:v>
                </c:pt>
                <c:pt idx="18">
                  <c:v>1381</c:v>
                </c:pt>
                <c:pt idx="19">
                  <c:v>275</c:v>
                </c:pt>
                <c:pt idx="20">
                  <c:v>1017</c:v>
                </c:pt>
                <c:pt idx="21">
                  <c:v>332</c:v>
                </c:pt>
                <c:pt idx="22">
                  <c:v>245</c:v>
                </c:pt>
                <c:pt idx="23">
                  <c:v>356</c:v>
                </c:pt>
                <c:pt idx="24">
                  <c:v>82</c:v>
                </c:pt>
                <c:pt idx="25">
                  <c:v>277</c:v>
                </c:pt>
                <c:pt idx="26">
                  <c:v>78</c:v>
                </c:pt>
                <c:pt idx="27">
                  <c:v>84</c:v>
                </c:pt>
                <c:pt idx="28">
                  <c:v>386</c:v>
                </c:pt>
                <c:pt idx="29">
                  <c:v>175</c:v>
                </c:pt>
                <c:pt idx="30">
                  <c:v>497</c:v>
                </c:pt>
                <c:pt idx="31">
                  <c:v>1205</c:v>
                </c:pt>
                <c:pt idx="32">
                  <c:v>183</c:v>
                </c:pt>
                <c:pt idx="33">
                  <c:v>223</c:v>
                </c:pt>
                <c:pt idx="34">
                  <c:v>323</c:v>
                </c:pt>
                <c:pt idx="35">
                  <c:v>3114</c:v>
                </c:pt>
                <c:pt idx="36">
                  <c:v>156</c:v>
                </c:pt>
                <c:pt idx="37">
                  <c:v>134</c:v>
                </c:pt>
                <c:pt idx="38">
                  <c:v>893</c:v>
                </c:pt>
                <c:pt idx="39">
                  <c:v>338</c:v>
                </c:pt>
                <c:pt idx="40">
                  <c:v>213</c:v>
                </c:pt>
                <c:pt idx="41">
                  <c:v>217</c:v>
                </c:pt>
                <c:pt idx="42">
                  <c:v>437</c:v>
                </c:pt>
                <c:pt idx="43">
                  <c:v>125</c:v>
                </c:pt>
                <c:pt idx="44">
                  <c:v>288</c:v>
                </c:pt>
                <c:pt idx="45">
                  <c:v>719</c:v>
                </c:pt>
                <c:pt idx="46">
                  <c:v>67</c:v>
                </c:pt>
                <c:pt idx="47">
                  <c:v>280</c:v>
                </c:pt>
                <c:pt idx="48">
                  <c:v>132</c:v>
                </c:pt>
                <c:pt idx="49">
                  <c:v>276</c:v>
                </c:pt>
                <c:pt idx="50">
                  <c:v>226</c:v>
                </c:pt>
                <c:pt idx="51">
                  <c:v>425</c:v>
                </c:pt>
                <c:pt idx="52">
                  <c:v>82</c:v>
                </c:pt>
                <c:pt idx="53">
                  <c:v>312</c:v>
                </c:pt>
                <c:pt idx="54">
                  <c:v>222</c:v>
                </c:pt>
                <c:pt idx="55">
                  <c:v>190</c:v>
                </c:pt>
                <c:pt idx="56">
                  <c:v>1423</c:v>
                </c:pt>
                <c:pt idx="57">
                  <c:v>155</c:v>
                </c:pt>
                <c:pt idx="58">
                  <c:v>124</c:v>
                </c:pt>
                <c:pt idx="59">
                  <c:v>597</c:v>
                </c:pt>
                <c:pt idx="60">
                  <c:v>27</c:v>
                </c:pt>
                <c:pt idx="61">
                  <c:v>1345</c:v>
                </c:pt>
                <c:pt idx="62">
                  <c:v>73</c:v>
                </c:pt>
                <c:pt idx="63">
                  <c:v>429</c:v>
                </c:pt>
                <c:pt idx="64">
                  <c:v>61</c:v>
                </c:pt>
                <c:pt idx="65">
                  <c:v>133</c:v>
                </c:pt>
              </c:numCache>
            </c:numRef>
          </c:val>
          <c:extLst>
            <c:ext xmlns:c16="http://schemas.microsoft.com/office/drawing/2014/chart" uri="{C3380CC4-5D6E-409C-BE32-E72D297353CC}">
              <c16:uniqueId val="{00000000-972F-49B0-A766-DD2F2110BAA3}"/>
            </c:ext>
          </c:extLst>
        </c:ser>
        <c:ser>
          <c:idx val="0"/>
          <c:order val="1"/>
          <c:tx>
            <c:strRef>
              <c:f>'0_OpenDataTabel'!$BB$618</c:f>
              <c:strCache>
                <c:ptCount val="1"/>
                <c:pt idx="0">
                  <c:v>Gebruikers &amp; Ambassadeur [aantal]</c:v>
                </c:pt>
              </c:strCache>
            </c:strRef>
          </c:tx>
          <c:spPr>
            <a:solidFill>
              <a:srgbClr val="002060"/>
            </a:solidFill>
            <a:ln>
              <a:noFill/>
            </a:ln>
            <a:effectLst/>
          </c:spPr>
          <c:invertIfNegative val="0"/>
          <c:cat>
            <c:strRef>
              <c:f>'0_OpenDataTabel'!$A$619:$A$684</c:f>
              <c:strCache>
                <c:ptCount val="66"/>
                <c:pt idx="0">
                  <c:v>Aartselaar</c:v>
                </c:pt>
                <c:pt idx="1">
                  <c:v>Arendonk</c:v>
                </c:pt>
                <c:pt idx="2">
                  <c:v>Baarle-Hertog</c:v>
                </c:pt>
                <c:pt idx="3">
                  <c:v>Balen</c:v>
                </c:pt>
                <c:pt idx="4">
                  <c:v>Beerse</c:v>
                </c:pt>
                <c:pt idx="5">
                  <c:v>Berlaar</c:v>
                </c:pt>
                <c:pt idx="6">
                  <c:v>Boechout</c:v>
                </c:pt>
                <c:pt idx="7">
                  <c:v>Bonheiden</c:v>
                </c:pt>
                <c:pt idx="8">
                  <c:v>Boom</c:v>
                </c:pt>
                <c:pt idx="9">
                  <c:v>Bornem</c:v>
                </c:pt>
                <c:pt idx="10">
                  <c:v>Brasschaat</c:v>
                </c:pt>
                <c:pt idx="11">
                  <c:v>Brecht</c:v>
                </c:pt>
                <c:pt idx="12">
                  <c:v>Dessel</c:v>
                </c:pt>
                <c:pt idx="13">
                  <c:v>Duffel</c:v>
                </c:pt>
                <c:pt idx="14">
                  <c:v>Edegem</c:v>
                </c:pt>
                <c:pt idx="15">
                  <c:v>Essen</c:v>
                </c:pt>
                <c:pt idx="16">
                  <c:v>Geel</c:v>
                </c:pt>
                <c:pt idx="17">
                  <c:v>Grobbendonk</c:v>
                </c:pt>
                <c:pt idx="18">
                  <c:v>Heist-op-den-Berg</c:v>
                </c:pt>
                <c:pt idx="19">
                  <c:v>Hemiksem</c:v>
                </c:pt>
                <c:pt idx="20">
                  <c:v>Herentals</c:v>
                </c:pt>
                <c:pt idx="21">
                  <c:v>Herenthout</c:v>
                </c:pt>
                <c:pt idx="22">
                  <c:v>Herselt</c:v>
                </c:pt>
                <c:pt idx="23">
                  <c:v>Hoogstraten</c:v>
                </c:pt>
                <c:pt idx="24">
                  <c:v>Hove</c:v>
                </c:pt>
                <c:pt idx="25">
                  <c:v>Hulshout</c:v>
                </c:pt>
                <c:pt idx="26">
                  <c:v>Kalmthout</c:v>
                </c:pt>
                <c:pt idx="27">
                  <c:v>Kapellen</c:v>
                </c:pt>
                <c:pt idx="28">
                  <c:v>Kasterlee</c:v>
                </c:pt>
                <c:pt idx="29">
                  <c:v>Kontich</c:v>
                </c:pt>
                <c:pt idx="30">
                  <c:v>Laakdal</c:v>
                </c:pt>
                <c:pt idx="31">
                  <c:v>Lier</c:v>
                </c:pt>
                <c:pt idx="32">
                  <c:v>Lille</c:v>
                </c:pt>
                <c:pt idx="33">
                  <c:v>Lint</c:v>
                </c:pt>
                <c:pt idx="34">
                  <c:v>Malle</c:v>
                </c:pt>
                <c:pt idx="35">
                  <c:v>Mechelen</c:v>
                </c:pt>
                <c:pt idx="36">
                  <c:v>Meerhout</c:v>
                </c:pt>
                <c:pt idx="37">
                  <c:v>Merksplas</c:v>
                </c:pt>
                <c:pt idx="38">
                  <c:v>Mol</c:v>
                </c:pt>
                <c:pt idx="39">
                  <c:v>Mortsel</c:v>
                </c:pt>
                <c:pt idx="40">
                  <c:v>Niel</c:v>
                </c:pt>
                <c:pt idx="41">
                  <c:v>Nijlen</c:v>
                </c:pt>
                <c:pt idx="42">
                  <c:v>Olen</c:v>
                </c:pt>
                <c:pt idx="43">
                  <c:v>Oud-Turnhout</c:v>
                </c:pt>
                <c:pt idx="44">
                  <c:v>Putte</c:v>
                </c:pt>
                <c:pt idx="45">
                  <c:v>Puurs-Sint-Amands</c:v>
                </c:pt>
                <c:pt idx="46">
                  <c:v>Ranst</c:v>
                </c:pt>
                <c:pt idx="47">
                  <c:v>Ravels</c:v>
                </c:pt>
                <c:pt idx="48">
                  <c:v>Retie</c:v>
                </c:pt>
                <c:pt idx="49">
                  <c:v>Rijkevorsel</c:v>
                </c:pt>
                <c:pt idx="50">
                  <c:v>Rumst</c:v>
                </c:pt>
                <c:pt idx="51">
                  <c:v>Schelle</c:v>
                </c:pt>
                <c:pt idx="52">
                  <c:v>Schilde</c:v>
                </c:pt>
                <c:pt idx="53">
                  <c:v>Schoten</c:v>
                </c:pt>
                <c:pt idx="54">
                  <c:v>Sint-Katelijne-Waver</c:v>
                </c:pt>
                <c:pt idx="55">
                  <c:v>Stabroek</c:v>
                </c:pt>
                <c:pt idx="56">
                  <c:v>Turnhout</c:v>
                </c:pt>
                <c:pt idx="57">
                  <c:v>Vorselaar</c:v>
                </c:pt>
                <c:pt idx="58">
                  <c:v>Vosselaar</c:v>
                </c:pt>
                <c:pt idx="59">
                  <c:v>Westerlo</c:v>
                </c:pt>
                <c:pt idx="60">
                  <c:v>Wijnegem</c:v>
                </c:pt>
                <c:pt idx="61">
                  <c:v>Willebroek</c:v>
                </c:pt>
                <c:pt idx="62">
                  <c:v>Wommelgem</c:v>
                </c:pt>
                <c:pt idx="63">
                  <c:v>Wuustwezel</c:v>
                </c:pt>
                <c:pt idx="64">
                  <c:v>Zandhoven</c:v>
                </c:pt>
                <c:pt idx="65">
                  <c:v>Zoersel</c:v>
                </c:pt>
              </c:strCache>
            </c:strRef>
          </c:cat>
          <c:val>
            <c:numRef>
              <c:f>'0_OpenDataTabel'!$BB$619:$BB$684</c:f>
              <c:numCache>
                <c:formatCode>_ * #,##0_ ;_ * \-#,##0_ ;_ * "-"??_ ;_ @_ </c:formatCode>
                <c:ptCount val="66"/>
                <c:pt idx="0">
                  <c:v>1911.15</c:v>
                </c:pt>
                <c:pt idx="1">
                  <c:v>2176.0409999999997</c:v>
                </c:pt>
                <c:pt idx="2">
                  <c:v>381.601</c:v>
                </c:pt>
                <c:pt idx="3">
                  <c:v>4580.3360000000002</c:v>
                </c:pt>
                <c:pt idx="4">
                  <c:v>3331.1320000000001</c:v>
                </c:pt>
                <c:pt idx="5">
                  <c:v>1690.3370000000002</c:v>
                </c:pt>
                <c:pt idx="6">
                  <c:v>1950.8610000000001</c:v>
                </c:pt>
                <c:pt idx="7">
                  <c:v>2253.8879999999999</c:v>
                </c:pt>
                <c:pt idx="8">
                  <c:v>1386.355</c:v>
                </c:pt>
                <c:pt idx="9">
                  <c:v>3404.1920000000005</c:v>
                </c:pt>
                <c:pt idx="10">
                  <c:v>3989.8539999999998</c:v>
                </c:pt>
                <c:pt idx="11">
                  <c:v>4968.3180000000002</c:v>
                </c:pt>
                <c:pt idx="12">
                  <c:v>1764.2159999999999</c:v>
                </c:pt>
                <c:pt idx="13">
                  <c:v>2239.6769999999997</c:v>
                </c:pt>
                <c:pt idx="14">
                  <c:v>2140.8559999999998</c:v>
                </c:pt>
                <c:pt idx="15">
                  <c:v>2685.0719999999997</c:v>
                </c:pt>
                <c:pt idx="16">
                  <c:v>6773.7179999999998</c:v>
                </c:pt>
                <c:pt idx="17">
                  <c:v>1741.9080000000001</c:v>
                </c:pt>
                <c:pt idx="18">
                  <c:v>6969.5999999999995</c:v>
                </c:pt>
                <c:pt idx="19">
                  <c:v>1083.6119999999999</c:v>
                </c:pt>
                <c:pt idx="20">
                  <c:v>3840.8159999999998</c:v>
                </c:pt>
                <c:pt idx="21">
                  <c:v>1399.32</c:v>
                </c:pt>
                <c:pt idx="22">
                  <c:v>2402.4810000000002</c:v>
                </c:pt>
                <c:pt idx="23">
                  <c:v>3246.9150000000004</c:v>
                </c:pt>
                <c:pt idx="24">
                  <c:v>1236.0639999999999</c:v>
                </c:pt>
                <c:pt idx="25">
                  <c:v>1665.0480000000002</c:v>
                </c:pt>
                <c:pt idx="26">
                  <c:v>2875.6350000000002</c:v>
                </c:pt>
                <c:pt idx="27">
                  <c:v>3446.2739999999999</c:v>
                </c:pt>
                <c:pt idx="28">
                  <c:v>3481.0780000000004</c:v>
                </c:pt>
                <c:pt idx="29">
                  <c:v>3170.6499999999996</c:v>
                </c:pt>
                <c:pt idx="30">
                  <c:v>3178.0039999999999</c:v>
                </c:pt>
                <c:pt idx="31">
                  <c:v>3844.2879999999996</c:v>
                </c:pt>
                <c:pt idx="32">
                  <c:v>3014.64</c:v>
                </c:pt>
                <c:pt idx="33">
                  <c:v>1333.944</c:v>
                </c:pt>
                <c:pt idx="34">
                  <c:v>2516.4749999999999</c:v>
                </c:pt>
                <c:pt idx="35">
                  <c:v>7516.6840000000002</c:v>
                </c:pt>
                <c:pt idx="36">
                  <c:v>1905.2740000000001</c:v>
                </c:pt>
                <c:pt idx="37">
                  <c:v>1421.2380000000001</c:v>
                </c:pt>
                <c:pt idx="38">
                  <c:v>6200.5230000000001</c:v>
                </c:pt>
                <c:pt idx="39">
                  <c:v>2219.1</c:v>
                </c:pt>
                <c:pt idx="40">
                  <c:v>1121.4000000000001</c:v>
                </c:pt>
                <c:pt idx="41">
                  <c:v>3686.998</c:v>
                </c:pt>
                <c:pt idx="42">
                  <c:v>2144.991</c:v>
                </c:pt>
                <c:pt idx="43">
                  <c:v>2516.3860000000004</c:v>
                </c:pt>
                <c:pt idx="44">
                  <c:v>2805.1949999999997</c:v>
                </c:pt>
                <c:pt idx="45">
                  <c:v>4346.16</c:v>
                </c:pt>
                <c:pt idx="46">
                  <c:v>3240.0720000000001</c:v>
                </c:pt>
                <c:pt idx="47">
                  <c:v>2403.375</c:v>
                </c:pt>
                <c:pt idx="48">
                  <c:v>2181.4699999999998</c:v>
                </c:pt>
                <c:pt idx="49">
                  <c:v>1902.7439999999997</c:v>
                </c:pt>
                <c:pt idx="50">
                  <c:v>2157.1660000000002</c:v>
                </c:pt>
                <c:pt idx="51">
                  <c:v>1204.5600000000002</c:v>
                </c:pt>
                <c:pt idx="52">
                  <c:v>2386.692</c:v>
                </c:pt>
                <c:pt idx="53">
                  <c:v>3361.72</c:v>
                </c:pt>
                <c:pt idx="54">
                  <c:v>3289.7280000000001</c:v>
                </c:pt>
                <c:pt idx="55">
                  <c:v>2507.9</c:v>
                </c:pt>
                <c:pt idx="56">
                  <c:v>4307.2640000000001</c:v>
                </c:pt>
                <c:pt idx="57">
                  <c:v>1371.7619999999999</c:v>
                </c:pt>
                <c:pt idx="58">
                  <c:v>2081.4639999999999</c:v>
                </c:pt>
                <c:pt idx="59">
                  <c:v>4382.1880000000001</c:v>
                </c:pt>
                <c:pt idx="60">
                  <c:v>1135.508</c:v>
                </c:pt>
                <c:pt idx="61">
                  <c:v>2845.6959999999999</c:v>
                </c:pt>
                <c:pt idx="62">
                  <c:v>1706.0940000000001</c:v>
                </c:pt>
                <c:pt idx="63">
                  <c:v>3377.605</c:v>
                </c:pt>
                <c:pt idx="64">
                  <c:v>2175.3270000000002</c:v>
                </c:pt>
                <c:pt idx="65">
                  <c:v>3719.4779999999996</c:v>
                </c:pt>
              </c:numCache>
            </c:numRef>
          </c:val>
          <c:extLst>
            <c:ext xmlns:c16="http://schemas.microsoft.com/office/drawing/2014/chart" uri="{C3380CC4-5D6E-409C-BE32-E72D297353CC}">
              <c16:uniqueId val="{00000001-972F-49B0-A766-DD2F2110BAA3}"/>
            </c:ext>
          </c:extLst>
        </c:ser>
        <c:ser>
          <c:idx val="1"/>
          <c:order val="2"/>
          <c:tx>
            <c:strRef>
              <c:f>'0_OpenDataTabel'!$BC$618</c:f>
              <c:strCache>
                <c:ptCount val="1"/>
                <c:pt idx="0">
                  <c:v>Twijfelaars &amp; sympathisanten [aantal]</c:v>
                </c:pt>
              </c:strCache>
            </c:strRef>
          </c:tx>
          <c:spPr>
            <a:solidFill>
              <a:srgbClr val="FFC000"/>
            </a:solidFill>
            <a:ln>
              <a:noFill/>
            </a:ln>
            <a:effectLst/>
          </c:spPr>
          <c:invertIfNegative val="0"/>
          <c:cat>
            <c:strRef>
              <c:f>'0_OpenDataTabel'!$A$619:$A$684</c:f>
              <c:strCache>
                <c:ptCount val="66"/>
                <c:pt idx="0">
                  <c:v>Aartselaar</c:v>
                </c:pt>
                <c:pt idx="1">
                  <c:v>Arendonk</c:v>
                </c:pt>
                <c:pt idx="2">
                  <c:v>Baarle-Hertog</c:v>
                </c:pt>
                <c:pt idx="3">
                  <c:v>Balen</c:v>
                </c:pt>
                <c:pt idx="4">
                  <c:v>Beerse</c:v>
                </c:pt>
                <c:pt idx="5">
                  <c:v>Berlaar</c:v>
                </c:pt>
                <c:pt idx="6">
                  <c:v>Boechout</c:v>
                </c:pt>
                <c:pt idx="7">
                  <c:v>Bonheiden</c:v>
                </c:pt>
                <c:pt idx="8">
                  <c:v>Boom</c:v>
                </c:pt>
                <c:pt idx="9">
                  <c:v>Bornem</c:v>
                </c:pt>
                <c:pt idx="10">
                  <c:v>Brasschaat</c:v>
                </c:pt>
                <c:pt idx="11">
                  <c:v>Brecht</c:v>
                </c:pt>
                <c:pt idx="12">
                  <c:v>Dessel</c:v>
                </c:pt>
                <c:pt idx="13">
                  <c:v>Duffel</c:v>
                </c:pt>
                <c:pt idx="14">
                  <c:v>Edegem</c:v>
                </c:pt>
                <c:pt idx="15">
                  <c:v>Essen</c:v>
                </c:pt>
                <c:pt idx="16">
                  <c:v>Geel</c:v>
                </c:pt>
                <c:pt idx="17">
                  <c:v>Grobbendonk</c:v>
                </c:pt>
                <c:pt idx="18">
                  <c:v>Heist-op-den-Berg</c:v>
                </c:pt>
                <c:pt idx="19">
                  <c:v>Hemiksem</c:v>
                </c:pt>
                <c:pt idx="20">
                  <c:v>Herentals</c:v>
                </c:pt>
                <c:pt idx="21">
                  <c:v>Herenthout</c:v>
                </c:pt>
                <c:pt idx="22">
                  <c:v>Herselt</c:v>
                </c:pt>
                <c:pt idx="23">
                  <c:v>Hoogstraten</c:v>
                </c:pt>
                <c:pt idx="24">
                  <c:v>Hove</c:v>
                </c:pt>
                <c:pt idx="25">
                  <c:v>Hulshout</c:v>
                </c:pt>
                <c:pt idx="26">
                  <c:v>Kalmthout</c:v>
                </c:pt>
                <c:pt idx="27">
                  <c:v>Kapellen</c:v>
                </c:pt>
                <c:pt idx="28">
                  <c:v>Kasterlee</c:v>
                </c:pt>
                <c:pt idx="29">
                  <c:v>Kontich</c:v>
                </c:pt>
                <c:pt idx="30">
                  <c:v>Laakdal</c:v>
                </c:pt>
                <c:pt idx="31">
                  <c:v>Lier</c:v>
                </c:pt>
                <c:pt idx="32">
                  <c:v>Lille</c:v>
                </c:pt>
                <c:pt idx="33">
                  <c:v>Lint</c:v>
                </c:pt>
                <c:pt idx="34">
                  <c:v>Malle</c:v>
                </c:pt>
                <c:pt idx="35">
                  <c:v>Mechelen</c:v>
                </c:pt>
                <c:pt idx="36">
                  <c:v>Meerhout</c:v>
                </c:pt>
                <c:pt idx="37">
                  <c:v>Merksplas</c:v>
                </c:pt>
                <c:pt idx="38">
                  <c:v>Mol</c:v>
                </c:pt>
                <c:pt idx="39">
                  <c:v>Mortsel</c:v>
                </c:pt>
                <c:pt idx="40">
                  <c:v>Niel</c:v>
                </c:pt>
                <c:pt idx="41">
                  <c:v>Nijlen</c:v>
                </c:pt>
                <c:pt idx="42">
                  <c:v>Olen</c:v>
                </c:pt>
                <c:pt idx="43">
                  <c:v>Oud-Turnhout</c:v>
                </c:pt>
                <c:pt idx="44">
                  <c:v>Putte</c:v>
                </c:pt>
                <c:pt idx="45">
                  <c:v>Puurs-Sint-Amands</c:v>
                </c:pt>
                <c:pt idx="46">
                  <c:v>Ranst</c:v>
                </c:pt>
                <c:pt idx="47">
                  <c:v>Ravels</c:v>
                </c:pt>
                <c:pt idx="48">
                  <c:v>Retie</c:v>
                </c:pt>
                <c:pt idx="49">
                  <c:v>Rijkevorsel</c:v>
                </c:pt>
                <c:pt idx="50">
                  <c:v>Rumst</c:v>
                </c:pt>
                <c:pt idx="51">
                  <c:v>Schelle</c:v>
                </c:pt>
                <c:pt idx="52">
                  <c:v>Schilde</c:v>
                </c:pt>
                <c:pt idx="53">
                  <c:v>Schoten</c:v>
                </c:pt>
                <c:pt idx="54">
                  <c:v>Sint-Katelijne-Waver</c:v>
                </c:pt>
                <c:pt idx="55">
                  <c:v>Stabroek</c:v>
                </c:pt>
                <c:pt idx="56">
                  <c:v>Turnhout</c:v>
                </c:pt>
                <c:pt idx="57">
                  <c:v>Vorselaar</c:v>
                </c:pt>
                <c:pt idx="58">
                  <c:v>Vosselaar</c:v>
                </c:pt>
                <c:pt idx="59">
                  <c:v>Westerlo</c:v>
                </c:pt>
                <c:pt idx="60">
                  <c:v>Wijnegem</c:v>
                </c:pt>
                <c:pt idx="61">
                  <c:v>Willebroek</c:v>
                </c:pt>
                <c:pt idx="62">
                  <c:v>Wommelgem</c:v>
                </c:pt>
                <c:pt idx="63">
                  <c:v>Wuustwezel</c:v>
                </c:pt>
                <c:pt idx="64">
                  <c:v>Zandhoven</c:v>
                </c:pt>
                <c:pt idx="65">
                  <c:v>Zoersel</c:v>
                </c:pt>
              </c:strCache>
            </c:strRef>
          </c:cat>
          <c:val>
            <c:numRef>
              <c:f>'0_OpenDataTabel'!$BC$619:$BC$684</c:f>
              <c:numCache>
                <c:formatCode>_ * #,##0_ ;_ * \-#,##0_ ;_ * "-"??_ ;_ @_ </c:formatCode>
                <c:ptCount val="66"/>
                <c:pt idx="0">
                  <c:v>1420.2831648147558</c:v>
                </c:pt>
                <c:pt idx="1">
                  <c:v>1545.0063221535747</c:v>
                </c:pt>
                <c:pt idx="2">
                  <c:v>511.73979905218221</c:v>
                </c:pt>
                <c:pt idx="3">
                  <c:v>2622.4306747448409</c:v>
                </c:pt>
                <c:pt idx="4">
                  <c:v>1803.8609828144954</c:v>
                </c:pt>
                <c:pt idx="5">
                  <c:v>1569.8043755809881</c:v>
                </c:pt>
                <c:pt idx="6">
                  <c:v>1144.9243333333334</c:v>
                </c:pt>
                <c:pt idx="7">
                  <c:v>2067.3946513472597</c:v>
                </c:pt>
                <c:pt idx="8">
                  <c:v>2861.0753351432722</c:v>
                </c:pt>
                <c:pt idx="9">
                  <c:v>2601.2715991097966</c:v>
                </c:pt>
                <c:pt idx="10">
                  <c:v>4966.305681059941</c:v>
                </c:pt>
                <c:pt idx="11">
                  <c:v>3098.3857601433738</c:v>
                </c:pt>
                <c:pt idx="12">
                  <c:v>1095.06925</c:v>
                </c:pt>
                <c:pt idx="13">
                  <c:v>2315.6231281149512</c:v>
                </c:pt>
                <c:pt idx="14">
                  <c:v>2645.7097728615727</c:v>
                </c:pt>
                <c:pt idx="15">
                  <c:v>2538.7961381645187</c:v>
                </c:pt>
                <c:pt idx="16">
                  <c:v>3747.6464728726423</c:v>
                </c:pt>
                <c:pt idx="17">
                  <c:v>1602.363265320005</c:v>
                </c:pt>
                <c:pt idx="18">
                  <c:v>6081.9035950910284</c:v>
                </c:pt>
                <c:pt idx="19">
                  <c:v>1913.9657486539008</c:v>
                </c:pt>
                <c:pt idx="20">
                  <c:v>3851.9720722860729</c:v>
                </c:pt>
                <c:pt idx="21">
                  <c:v>1459.6186571915764</c:v>
                </c:pt>
                <c:pt idx="22">
                  <c:v>1972.3949878038839</c:v>
                </c:pt>
                <c:pt idx="23">
                  <c:v>2509.4276496253533</c:v>
                </c:pt>
                <c:pt idx="24">
                  <c:v>943.82332176568366</c:v>
                </c:pt>
                <c:pt idx="25">
                  <c:v>1437.4778291045623</c:v>
                </c:pt>
                <c:pt idx="26">
                  <c:v>2338.8357950971063</c:v>
                </c:pt>
                <c:pt idx="27">
                  <c:v>3650.942001069081</c:v>
                </c:pt>
                <c:pt idx="28">
                  <c:v>2018.4742507857736</c:v>
                </c:pt>
                <c:pt idx="29">
                  <c:v>2241.8202553543806</c:v>
                </c:pt>
                <c:pt idx="30">
                  <c:v>2018.3484061531753</c:v>
                </c:pt>
                <c:pt idx="31">
                  <c:v>5649.5513202059174</c:v>
                </c:pt>
                <c:pt idx="32">
                  <c:v>1725.6722893885344</c:v>
                </c:pt>
                <c:pt idx="33">
                  <c:v>718.90249197860953</c:v>
                </c:pt>
                <c:pt idx="34">
                  <c:v>1470.1895391226608</c:v>
                </c:pt>
                <c:pt idx="35">
                  <c:v>15107.438878232559</c:v>
                </c:pt>
                <c:pt idx="36">
                  <c:v>1238.9609381139717</c:v>
                </c:pt>
                <c:pt idx="37">
                  <c:v>864.18240103749667</c:v>
                </c:pt>
                <c:pt idx="38">
                  <c:v>4422.1346195724627</c:v>
                </c:pt>
                <c:pt idx="39">
                  <c:v>3883.3371063572067</c:v>
                </c:pt>
                <c:pt idx="40">
                  <c:v>1707.4425122311977</c:v>
                </c:pt>
                <c:pt idx="41">
                  <c:v>3179.160730731996</c:v>
                </c:pt>
                <c:pt idx="42">
                  <c:v>1561.8448365759887</c:v>
                </c:pt>
                <c:pt idx="43">
                  <c:v>1472.8677771054813</c:v>
                </c:pt>
                <c:pt idx="44">
                  <c:v>2515.8297244425776</c:v>
                </c:pt>
                <c:pt idx="45">
                  <c:v>3151.821479917483</c:v>
                </c:pt>
                <c:pt idx="46">
                  <c:v>1996.5229908212941</c:v>
                </c:pt>
                <c:pt idx="47">
                  <c:v>1767.7209421881771</c:v>
                </c:pt>
                <c:pt idx="48">
                  <c:v>1128.4874712249052</c:v>
                </c:pt>
                <c:pt idx="49">
                  <c:v>1422.2582744305175</c:v>
                </c:pt>
                <c:pt idx="50">
                  <c:v>2067.376974832815</c:v>
                </c:pt>
                <c:pt idx="51">
                  <c:v>995.08634513902098</c:v>
                </c:pt>
                <c:pt idx="52">
                  <c:v>3002.4169974077722</c:v>
                </c:pt>
                <c:pt idx="53">
                  <c:v>4950.1832355226179</c:v>
                </c:pt>
                <c:pt idx="54">
                  <c:v>2654.5590067229778</c:v>
                </c:pt>
                <c:pt idx="55">
                  <c:v>2134.8583027418008</c:v>
                </c:pt>
                <c:pt idx="56">
                  <c:v>6452.0253876716051</c:v>
                </c:pt>
                <c:pt idx="57">
                  <c:v>988.54257630384382</c:v>
                </c:pt>
                <c:pt idx="58">
                  <c:v>1131.3296114680807</c:v>
                </c:pt>
                <c:pt idx="59">
                  <c:v>2856.2847326673891</c:v>
                </c:pt>
                <c:pt idx="60">
                  <c:v>1156.0261817669975</c:v>
                </c:pt>
                <c:pt idx="61">
                  <c:v>4492.5635987048217</c:v>
                </c:pt>
                <c:pt idx="62">
                  <c:v>1304.581171279357</c:v>
                </c:pt>
                <c:pt idx="63">
                  <c:v>2311.9025080213905</c:v>
                </c:pt>
                <c:pt idx="64">
                  <c:v>1539.5296341772355</c:v>
                </c:pt>
                <c:pt idx="65">
                  <c:v>2310.3624187281039</c:v>
                </c:pt>
              </c:numCache>
            </c:numRef>
          </c:val>
          <c:extLst>
            <c:ext xmlns:c16="http://schemas.microsoft.com/office/drawing/2014/chart" uri="{C3380CC4-5D6E-409C-BE32-E72D297353CC}">
              <c16:uniqueId val="{00000002-972F-49B0-A766-DD2F2110BAA3}"/>
            </c:ext>
          </c:extLst>
        </c:ser>
        <c:ser>
          <c:idx val="3"/>
          <c:order val="3"/>
          <c:tx>
            <c:strRef>
              <c:f>'0_OpenDataTabel'!$BD$618</c:f>
              <c:strCache>
                <c:ptCount val="1"/>
                <c:pt idx="0">
                  <c:v>Achterblijvers &amp; afwijzers [aantal]</c:v>
                </c:pt>
              </c:strCache>
            </c:strRef>
          </c:tx>
          <c:spPr>
            <a:solidFill>
              <a:srgbClr val="C00000"/>
            </a:solidFill>
            <a:ln>
              <a:noFill/>
            </a:ln>
            <a:effectLst/>
          </c:spPr>
          <c:invertIfNegative val="0"/>
          <c:cat>
            <c:strRef>
              <c:f>'0_OpenDataTabel'!$A$619:$A$684</c:f>
              <c:strCache>
                <c:ptCount val="66"/>
                <c:pt idx="0">
                  <c:v>Aartselaar</c:v>
                </c:pt>
                <c:pt idx="1">
                  <c:v>Arendonk</c:v>
                </c:pt>
                <c:pt idx="2">
                  <c:v>Baarle-Hertog</c:v>
                </c:pt>
                <c:pt idx="3">
                  <c:v>Balen</c:v>
                </c:pt>
                <c:pt idx="4">
                  <c:v>Beerse</c:v>
                </c:pt>
                <c:pt idx="5">
                  <c:v>Berlaar</c:v>
                </c:pt>
                <c:pt idx="6">
                  <c:v>Boechout</c:v>
                </c:pt>
                <c:pt idx="7">
                  <c:v>Bonheiden</c:v>
                </c:pt>
                <c:pt idx="8">
                  <c:v>Boom</c:v>
                </c:pt>
                <c:pt idx="9">
                  <c:v>Bornem</c:v>
                </c:pt>
                <c:pt idx="10">
                  <c:v>Brasschaat</c:v>
                </c:pt>
                <c:pt idx="11">
                  <c:v>Brecht</c:v>
                </c:pt>
                <c:pt idx="12">
                  <c:v>Dessel</c:v>
                </c:pt>
                <c:pt idx="13">
                  <c:v>Duffel</c:v>
                </c:pt>
                <c:pt idx="14">
                  <c:v>Edegem</c:v>
                </c:pt>
                <c:pt idx="15">
                  <c:v>Essen</c:v>
                </c:pt>
                <c:pt idx="16">
                  <c:v>Geel</c:v>
                </c:pt>
                <c:pt idx="17">
                  <c:v>Grobbendonk</c:v>
                </c:pt>
                <c:pt idx="18">
                  <c:v>Heist-op-den-Berg</c:v>
                </c:pt>
                <c:pt idx="19">
                  <c:v>Hemiksem</c:v>
                </c:pt>
                <c:pt idx="20">
                  <c:v>Herentals</c:v>
                </c:pt>
                <c:pt idx="21">
                  <c:v>Herenthout</c:v>
                </c:pt>
                <c:pt idx="22">
                  <c:v>Herselt</c:v>
                </c:pt>
                <c:pt idx="23">
                  <c:v>Hoogstraten</c:v>
                </c:pt>
                <c:pt idx="24">
                  <c:v>Hove</c:v>
                </c:pt>
                <c:pt idx="25">
                  <c:v>Hulshout</c:v>
                </c:pt>
                <c:pt idx="26">
                  <c:v>Kalmthout</c:v>
                </c:pt>
                <c:pt idx="27">
                  <c:v>Kapellen</c:v>
                </c:pt>
                <c:pt idx="28">
                  <c:v>Kasterlee</c:v>
                </c:pt>
                <c:pt idx="29">
                  <c:v>Kontich</c:v>
                </c:pt>
                <c:pt idx="30">
                  <c:v>Laakdal</c:v>
                </c:pt>
                <c:pt idx="31">
                  <c:v>Lier</c:v>
                </c:pt>
                <c:pt idx="32">
                  <c:v>Lille</c:v>
                </c:pt>
                <c:pt idx="33">
                  <c:v>Lint</c:v>
                </c:pt>
                <c:pt idx="34">
                  <c:v>Malle</c:v>
                </c:pt>
                <c:pt idx="35">
                  <c:v>Mechelen</c:v>
                </c:pt>
                <c:pt idx="36">
                  <c:v>Meerhout</c:v>
                </c:pt>
                <c:pt idx="37">
                  <c:v>Merksplas</c:v>
                </c:pt>
                <c:pt idx="38">
                  <c:v>Mol</c:v>
                </c:pt>
                <c:pt idx="39">
                  <c:v>Mortsel</c:v>
                </c:pt>
                <c:pt idx="40">
                  <c:v>Niel</c:v>
                </c:pt>
                <c:pt idx="41">
                  <c:v>Nijlen</c:v>
                </c:pt>
                <c:pt idx="42">
                  <c:v>Olen</c:v>
                </c:pt>
                <c:pt idx="43">
                  <c:v>Oud-Turnhout</c:v>
                </c:pt>
                <c:pt idx="44">
                  <c:v>Putte</c:v>
                </c:pt>
                <c:pt idx="45">
                  <c:v>Puurs-Sint-Amands</c:v>
                </c:pt>
                <c:pt idx="46">
                  <c:v>Ranst</c:v>
                </c:pt>
                <c:pt idx="47">
                  <c:v>Ravels</c:v>
                </c:pt>
                <c:pt idx="48">
                  <c:v>Retie</c:v>
                </c:pt>
                <c:pt idx="49">
                  <c:v>Rijkevorsel</c:v>
                </c:pt>
                <c:pt idx="50">
                  <c:v>Rumst</c:v>
                </c:pt>
                <c:pt idx="51">
                  <c:v>Schelle</c:v>
                </c:pt>
                <c:pt idx="52">
                  <c:v>Schilde</c:v>
                </c:pt>
                <c:pt idx="53">
                  <c:v>Schoten</c:v>
                </c:pt>
                <c:pt idx="54">
                  <c:v>Sint-Katelijne-Waver</c:v>
                </c:pt>
                <c:pt idx="55">
                  <c:v>Stabroek</c:v>
                </c:pt>
                <c:pt idx="56">
                  <c:v>Turnhout</c:v>
                </c:pt>
                <c:pt idx="57">
                  <c:v>Vorselaar</c:v>
                </c:pt>
                <c:pt idx="58">
                  <c:v>Vosselaar</c:v>
                </c:pt>
                <c:pt idx="59">
                  <c:v>Westerlo</c:v>
                </c:pt>
                <c:pt idx="60">
                  <c:v>Wijnegem</c:v>
                </c:pt>
                <c:pt idx="61">
                  <c:v>Willebroek</c:v>
                </c:pt>
                <c:pt idx="62">
                  <c:v>Wommelgem</c:v>
                </c:pt>
                <c:pt idx="63">
                  <c:v>Wuustwezel</c:v>
                </c:pt>
                <c:pt idx="64">
                  <c:v>Zandhoven</c:v>
                </c:pt>
                <c:pt idx="65">
                  <c:v>Zoersel</c:v>
                </c:pt>
              </c:strCache>
            </c:strRef>
          </c:cat>
          <c:val>
            <c:numRef>
              <c:f>'0_OpenDataTabel'!$BD$619:$BD$684</c:f>
              <c:numCache>
                <c:formatCode>_ * #,##0_ ;_ * \-#,##0_ ;_ * "-"??_ ;_ @_ </c:formatCode>
                <c:ptCount val="66"/>
                <c:pt idx="0">
                  <c:v>3254.5668351852446</c:v>
                </c:pt>
                <c:pt idx="1">
                  <c:v>1854.9526778464256</c:v>
                </c:pt>
                <c:pt idx="2">
                  <c:v>411.65920094781768</c:v>
                </c:pt>
                <c:pt idx="3">
                  <c:v>2982.2333252551589</c:v>
                </c:pt>
                <c:pt idx="4">
                  <c:v>2459.007017185505</c:v>
                </c:pt>
                <c:pt idx="5">
                  <c:v>1942.8586244190114</c:v>
                </c:pt>
                <c:pt idx="6">
                  <c:v>2866.2146666666667</c:v>
                </c:pt>
                <c:pt idx="7">
                  <c:v>2234.7173486527404</c:v>
                </c:pt>
                <c:pt idx="8">
                  <c:v>3928.5696648567282</c:v>
                </c:pt>
                <c:pt idx="9">
                  <c:v>3737.5364008902025</c:v>
                </c:pt>
                <c:pt idx="10">
                  <c:v>8786.8403189400597</c:v>
                </c:pt>
                <c:pt idx="11">
                  <c:v>4429.296239856626</c:v>
                </c:pt>
                <c:pt idx="12">
                  <c:v>1287.7147500000001</c:v>
                </c:pt>
                <c:pt idx="13">
                  <c:v>2790.6998718850491</c:v>
                </c:pt>
                <c:pt idx="14">
                  <c:v>5819.4342271384276</c:v>
                </c:pt>
                <c:pt idx="15">
                  <c:v>2833.1318618354812</c:v>
                </c:pt>
                <c:pt idx="16">
                  <c:v>9424.6355271273569</c:v>
                </c:pt>
                <c:pt idx="17">
                  <c:v>1769.7287346799947</c:v>
                </c:pt>
                <c:pt idx="18">
                  <c:v>6640.4964049089731</c:v>
                </c:pt>
                <c:pt idx="19">
                  <c:v>2183.4222513460991</c:v>
                </c:pt>
                <c:pt idx="20">
                  <c:v>5351.2119277139282</c:v>
                </c:pt>
                <c:pt idx="21">
                  <c:v>1337.0613428084239</c:v>
                </c:pt>
                <c:pt idx="22">
                  <c:v>1848.1240121961159</c:v>
                </c:pt>
                <c:pt idx="23">
                  <c:v>3781.6573503746458</c:v>
                </c:pt>
                <c:pt idx="24">
                  <c:v>1385.1126782343165</c:v>
                </c:pt>
                <c:pt idx="25">
                  <c:v>1485.4741708954375</c:v>
                </c:pt>
                <c:pt idx="26">
                  <c:v>3463.5292049028935</c:v>
                </c:pt>
                <c:pt idx="27">
                  <c:v>5375.7839989309196</c:v>
                </c:pt>
                <c:pt idx="28">
                  <c:v>2897.447749214226</c:v>
                </c:pt>
                <c:pt idx="29">
                  <c:v>4163.5297446456198</c:v>
                </c:pt>
                <c:pt idx="30">
                  <c:v>2045.6475938468247</c:v>
                </c:pt>
                <c:pt idx="31">
                  <c:v>8371.1606797940822</c:v>
                </c:pt>
                <c:pt idx="32">
                  <c:v>2393.6877106114662</c:v>
                </c:pt>
                <c:pt idx="33">
                  <c:v>1429.1535080213905</c:v>
                </c:pt>
                <c:pt idx="34">
                  <c:v>2839.3354608773388</c:v>
                </c:pt>
                <c:pt idx="35">
                  <c:v>17063.87712176744</c:v>
                </c:pt>
                <c:pt idx="36">
                  <c:v>1428.765061886028</c:v>
                </c:pt>
                <c:pt idx="37">
                  <c:v>1191.579598962503</c:v>
                </c:pt>
                <c:pt idx="38">
                  <c:v>6816.3423804275362</c:v>
                </c:pt>
                <c:pt idx="39">
                  <c:v>6276.5628936427929</c:v>
                </c:pt>
                <c:pt idx="40">
                  <c:v>1773.1574877688022</c:v>
                </c:pt>
                <c:pt idx="41">
                  <c:v>3565.8412692680045</c:v>
                </c:pt>
                <c:pt idx="42">
                  <c:v>1541.1641634240113</c:v>
                </c:pt>
                <c:pt idx="43">
                  <c:v>2366.7462228945183</c:v>
                </c:pt>
                <c:pt idx="44">
                  <c:v>3196.9752755574227</c:v>
                </c:pt>
                <c:pt idx="45">
                  <c:v>3808.0185200825172</c:v>
                </c:pt>
                <c:pt idx="46">
                  <c:v>3403.4050091787058</c:v>
                </c:pt>
                <c:pt idx="47">
                  <c:v>2267.9040578118229</c:v>
                </c:pt>
                <c:pt idx="48">
                  <c:v>1645.042528775095</c:v>
                </c:pt>
                <c:pt idx="49">
                  <c:v>1585.9977255694828</c:v>
                </c:pt>
                <c:pt idx="50">
                  <c:v>2236.4570251671848</c:v>
                </c:pt>
                <c:pt idx="51">
                  <c:v>1122.3536548609786</c:v>
                </c:pt>
                <c:pt idx="52">
                  <c:v>3383.8910025922278</c:v>
                </c:pt>
                <c:pt idx="53">
                  <c:v>7397.0967644773827</c:v>
                </c:pt>
                <c:pt idx="54">
                  <c:v>3136.7129932770222</c:v>
                </c:pt>
                <c:pt idx="55">
                  <c:v>3692.2416972581996</c:v>
                </c:pt>
                <c:pt idx="56">
                  <c:v>10987.710612328396</c:v>
                </c:pt>
                <c:pt idx="57">
                  <c:v>1153.6954236961565</c:v>
                </c:pt>
                <c:pt idx="58">
                  <c:v>1755.2063885319194</c:v>
                </c:pt>
                <c:pt idx="59">
                  <c:v>3659.5272673326108</c:v>
                </c:pt>
                <c:pt idx="60">
                  <c:v>2442.4658182330027</c:v>
                </c:pt>
                <c:pt idx="61">
                  <c:v>4016.7404012951783</c:v>
                </c:pt>
                <c:pt idx="62">
                  <c:v>2733.3248287206429</c:v>
                </c:pt>
                <c:pt idx="63">
                  <c:v>3065.4924919786099</c:v>
                </c:pt>
                <c:pt idx="64">
                  <c:v>2317.1433658227643</c:v>
                </c:pt>
                <c:pt idx="65">
                  <c:v>3823.159581271897</c:v>
                </c:pt>
              </c:numCache>
            </c:numRef>
          </c:val>
          <c:extLst>
            <c:ext xmlns:c16="http://schemas.microsoft.com/office/drawing/2014/chart" uri="{C3380CC4-5D6E-409C-BE32-E72D297353CC}">
              <c16:uniqueId val="{00000003-972F-49B0-A766-DD2F2110BAA3}"/>
            </c:ext>
          </c:extLst>
        </c:ser>
        <c:dLbls>
          <c:showLegendKey val="0"/>
          <c:showVal val="0"/>
          <c:showCatName val="0"/>
          <c:showSerName val="0"/>
          <c:showPercent val="0"/>
          <c:showBubbleSize val="0"/>
        </c:dLbls>
        <c:gapWidth val="0"/>
        <c:overlap val="100"/>
        <c:axId val="1164160784"/>
        <c:axId val="1164161264"/>
      </c:barChart>
      <c:catAx>
        <c:axId val="116416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crossAx val="1164161264"/>
        <c:crosses val="autoZero"/>
        <c:auto val="1"/>
        <c:lblAlgn val="ctr"/>
        <c:lblOffset val="100"/>
        <c:noMultiLvlLbl val="0"/>
      </c:catAx>
      <c:valAx>
        <c:axId val="1164161264"/>
        <c:scaling>
          <c:orientation val="minMax"/>
          <c:max val="4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r>
                  <a:rPr lang="nl-BE" sz="2000"/>
                  <a:t> totaal</a:t>
                </a:r>
                <a:r>
                  <a:rPr lang="nl-BE" sz="2000" baseline="0"/>
                  <a:t> aantal woongelegenheden</a:t>
                </a:r>
                <a:endParaRPr lang="nl-BE" sz="2000"/>
              </a:p>
            </c:rich>
          </c:tx>
          <c:overlay val="0"/>
          <c:spPr>
            <a:noFill/>
            <a:ln>
              <a:noFill/>
            </a:ln>
            <a:effectLst/>
          </c:spPr>
          <c:txPr>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title>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crossAx val="1164160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sz="3000" b="1" i="0" u="none" strike="noStrike" kern="1200" spc="0" baseline="0">
                <a:solidFill>
                  <a:sysClr val="windowText" lastClr="000000">
                    <a:lumMod val="65000"/>
                    <a:lumOff val="35000"/>
                  </a:sysClr>
                </a:solidFill>
              </a:rPr>
              <a:t>Provincie Limburg - Verdeling doelgroepen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barChart>
        <c:barDir val="col"/>
        <c:grouping val="stacked"/>
        <c:varyColors val="0"/>
        <c:ser>
          <c:idx val="2"/>
          <c:order val="0"/>
          <c:tx>
            <c:strRef>
              <c:f>'0_OpenDataTabel'!$BJ$687</c:f>
              <c:strCache>
                <c:ptCount val="1"/>
                <c:pt idx="0">
                  <c:v>ASTER-Woonmaatschap [%]</c:v>
                </c:pt>
              </c:strCache>
            </c:strRef>
          </c:tx>
          <c:spPr>
            <a:solidFill>
              <a:srgbClr val="00B050"/>
            </a:solidFill>
            <a:ln>
              <a:noFill/>
            </a:ln>
            <a:effectLst/>
          </c:spPr>
          <c:invertIfNegative val="0"/>
          <c:cat>
            <c:strRef>
              <c:f>'0_OpenDataTabel'!$A$688:$A$723</c:f>
              <c:strCache>
                <c:ptCount val="36"/>
                <c:pt idx="0">
                  <c:v>Alken</c:v>
                </c:pt>
                <c:pt idx="1">
                  <c:v>As</c:v>
                </c:pt>
                <c:pt idx="2">
                  <c:v>Beringen</c:v>
                </c:pt>
                <c:pt idx="3">
                  <c:v>Bilzen-Hoeselt</c:v>
                </c:pt>
                <c:pt idx="4">
                  <c:v>Bocholt</c:v>
                </c:pt>
                <c:pt idx="5">
                  <c:v>Bree</c:v>
                </c:pt>
                <c:pt idx="6">
                  <c:v>Diepenbeek</c:v>
                </c:pt>
                <c:pt idx="7">
                  <c:v>Dilsen-Stokkem</c:v>
                </c:pt>
                <c:pt idx="8">
                  <c:v>Genk</c:v>
                </c:pt>
                <c:pt idx="9">
                  <c:v>Gingelom</c:v>
                </c:pt>
                <c:pt idx="10">
                  <c:v>Halen</c:v>
                </c:pt>
                <c:pt idx="11">
                  <c:v>Hamont-Achel</c:v>
                </c:pt>
                <c:pt idx="12">
                  <c:v>Hechtel-Eksel</c:v>
                </c:pt>
                <c:pt idx="13">
                  <c:v>Heers</c:v>
                </c:pt>
                <c:pt idx="14">
                  <c:v>Herk-de-Stad</c:v>
                </c:pt>
                <c:pt idx="15">
                  <c:v>Heusden-Zolder</c:v>
                </c:pt>
                <c:pt idx="16">
                  <c:v>Houthalen-Helchteren</c:v>
                </c:pt>
                <c:pt idx="17">
                  <c:v>Kinrooi</c:v>
                </c:pt>
                <c:pt idx="18">
                  <c:v>Lanaken</c:v>
                </c:pt>
                <c:pt idx="19">
                  <c:v>Leopoldsburg</c:v>
                </c:pt>
                <c:pt idx="20">
                  <c:v>Lommel</c:v>
                </c:pt>
                <c:pt idx="21">
                  <c:v>Lummen</c:v>
                </c:pt>
                <c:pt idx="22">
                  <c:v>Maaseik</c:v>
                </c:pt>
                <c:pt idx="23">
                  <c:v>Maasmechelen</c:v>
                </c:pt>
                <c:pt idx="24">
                  <c:v>Nieuwerkerken</c:v>
                </c:pt>
                <c:pt idx="25">
                  <c:v>Oudsbergen</c:v>
                </c:pt>
                <c:pt idx="26">
                  <c:v>Peer</c:v>
                </c:pt>
                <c:pt idx="27">
                  <c:v>Pelt</c:v>
                </c:pt>
                <c:pt idx="28">
                  <c:v>Riemst</c:v>
                </c:pt>
                <c:pt idx="29">
                  <c:v>Sint-Truiden</c:v>
                </c:pt>
                <c:pt idx="30">
                  <c:v>Tessenderlo-Ham</c:v>
                </c:pt>
                <c:pt idx="31">
                  <c:v>Tongeren-Borgloon</c:v>
                </c:pt>
                <c:pt idx="32">
                  <c:v>Voeren</c:v>
                </c:pt>
                <c:pt idx="33">
                  <c:v>Wellen</c:v>
                </c:pt>
                <c:pt idx="34">
                  <c:v>Zonhoven</c:v>
                </c:pt>
                <c:pt idx="35">
                  <c:v>Zutendaal</c:v>
                </c:pt>
              </c:strCache>
            </c:strRef>
          </c:cat>
          <c:val>
            <c:numRef>
              <c:f>'0_OpenDataTabel'!$BJ$688:$BJ$723</c:f>
              <c:numCache>
                <c:formatCode>0%</c:formatCode>
                <c:ptCount val="36"/>
                <c:pt idx="0">
                  <c:v>2.5221155655938264E-2</c:v>
                </c:pt>
                <c:pt idx="1">
                  <c:v>3.8608981380065716E-2</c:v>
                </c:pt>
                <c:pt idx="2">
                  <c:v>6.5441395026255816E-2</c:v>
                </c:pt>
                <c:pt idx="3">
                  <c:v>4.2066192390968142E-2</c:v>
                </c:pt>
                <c:pt idx="4">
                  <c:v>3.7903225806451613E-2</c:v>
                </c:pt>
                <c:pt idx="5">
                  <c:v>4.6922239690409963E-2</c:v>
                </c:pt>
                <c:pt idx="6">
                  <c:v>2.0659998130316912E-2</c:v>
                </c:pt>
                <c:pt idx="7">
                  <c:v>7.394175598137924E-2</c:v>
                </c:pt>
                <c:pt idx="8">
                  <c:v>0.11279855944008425</c:v>
                </c:pt>
                <c:pt idx="9">
                  <c:v>3.8075636737844094E-2</c:v>
                </c:pt>
                <c:pt idx="10">
                  <c:v>3.6430712474060413E-2</c:v>
                </c:pt>
                <c:pt idx="11">
                  <c:v>4.3551862111418899E-2</c:v>
                </c:pt>
                <c:pt idx="12">
                  <c:v>3.12336415983249E-2</c:v>
                </c:pt>
                <c:pt idx="13">
                  <c:v>1.7800746482917025E-2</c:v>
                </c:pt>
                <c:pt idx="14">
                  <c:v>2.6411185914034178E-2</c:v>
                </c:pt>
                <c:pt idx="15">
                  <c:v>5.9380965366784839E-2</c:v>
                </c:pt>
                <c:pt idx="16">
                  <c:v>6.2876052948255115E-2</c:v>
                </c:pt>
                <c:pt idx="17">
                  <c:v>7.268399853533504E-2</c:v>
                </c:pt>
                <c:pt idx="18">
                  <c:v>2.5567730665396221E-2</c:v>
                </c:pt>
                <c:pt idx="19">
                  <c:v>4.4799376704324115E-2</c:v>
                </c:pt>
                <c:pt idx="20">
                  <c:v>4.4767661503588969E-2</c:v>
                </c:pt>
                <c:pt idx="21">
                  <c:v>2.8263988522238163E-2</c:v>
                </c:pt>
                <c:pt idx="22">
                  <c:v>7.7876695232548462E-2</c:v>
                </c:pt>
                <c:pt idx="23">
                  <c:v>8.3784393324312131E-2</c:v>
                </c:pt>
                <c:pt idx="24">
                  <c:v>2.6046511627906978E-2</c:v>
                </c:pt>
                <c:pt idx="25">
                  <c:v>1.9338619222587509E-2</c:v>
                </c:pt>
                <c:pt idx="26">
                  <c:v>3.8894849785407727E-2</c:v>
                </c:pt>
                <c:pt idx="27">
                  <c:v>3.9860003888780866E-2</c:v>
                </c:pt>
                <c:pt idx="28">
                  <c:v>8.8951914399896873E-3</c:v>
                </c:pt>
                <c:pt idx="29">
                  <c:v>6.801353405580346E-2</c:v>
                </c:pt>
                <c:pt idx="30">
                  <c:v>5.0480069828338671E-2</c:v>
                </c:pt>
                <c:pt idx="31">
                  <c:v>5.1178865637723697E-2</c:v>
                </c:pt>
                <c:pt idx="32">
                  <c:v>1.0218300046446818E-2</c:v>
                </c:pt>
                <c:pt idx="33">
                  <c:v>2.4013722126929673E-2</c:v>
                </c:pt>
                <c:pt idx="34">
                  <c:v>1.8079800498753119E-2</c:v>
                </c:pt>
                <c:pt idx="35">
                  <c:v>2.5379229871645273E-2</c:v>
                </c:pt>
              </c:numCache>
            </c:numRef>
          </c:val>
          <c:extLst>
            <c:ext xmlns:c16="http://schemas.microsoft.com/office/drawing/2014/chart" uri="{C3380CC4-5D6E-409C-BE32-E72D297353CC}">
              <c16:uniqueId val="{00000000-F373-49BA-B1B2-C81D818CDB11}"/>
            </c:ext>
          </c:extLst>
        </c:ser>
        <c:ser>
          <c:idx val="0"/>
          <c:order val="1"/>
          <c:tx>
            <c:strRef>
              <c:f>'0_OpenDataTabel'!$BG$687</c:f>
              <c:strCache>
                <c:ptCount val="1"/>
                <c:pt idx="0">
                  <c:v>Gebruikers &amp; Ambassadeur [%]</c:v>
                </c:pt>
              </c:strCache>
            </c:strRef>
          </c:tx>
          <c:spPr>
            <a:solidFill>
              <a:srgbClr val="002060"/>
            </a:solidFill>
            <a:ln>
              <a:noFill/>
            </a:ln>
            <a:effectLst/>
          </c:spPr>
          <c:invertIfNegative val="0"/>
          <c:cat>
            <c:strRef>
              <c:f>'0_OpenDataTabel'!$A$688:$A$723</c:f>
              <c:strCache>
                <c:ptCount val="36"/>
                <c:pt idx="0">
                  <c:v>Alken</c:v>
                </c:pt>
                <c:pt idx="1">
                  <c:v>As</c:v>
                </c:pt>
                <c:pt idx="2">
                  <c:v>Beringen</c:v>
                </c:pt>
                <c:pt idx="3">
                  <c:v>Bilzen-Hoeselt</c:v>
                </c:pt>
                <c:pt idx="4">
                  <c:v>Bocholt</c:v>
                </c:pt>
                <c:pt idx="5">
                  <c:v>Bree</c:v>
                </c:pt>
                <c:pt idx="6">
                  <c:v>Diepenbeek</c:v>
                </c:pt>
                <c:pt idx="7">
                  <c:v>Dilsen-Stokkem</c:v>
                </c:pt>
                <c:pt idx="8">
                  <c:v>Genk</c:v>
                </c:pt>
                <c:pt idx="9">
                  <c:v>Gingelom</c:v>
                </c:pt>
                <c:pt idx="10">
                  <c:v>Halen</c:v>
                </c:pt>
                <c:pt idx="11">
                  <c:v>Hamont-Achel</c:v>
                </c:pt>
                <c:pt idx="12">
                  <c:v>Hechtel-Eksel</c:v>
                </c:pt>
                <c:pt idx="13">
                  <c:v>Heers</c:v>
                </c:pt>
                <c:pt idx="14">
                  <c:v>Herk-de-Stad</c:v>
                </c:pt>
                <c:pt idx="15">
                  <c:v>Heusden-Zolder</c:v>
                </c:pt>
                <c:pt idx="16">
                  <c:v>Houthalen-Helchteren</c:v>
                </c:pt>
                <c:pt idx="17">
                  <c:v>Kinrooi</c:v>
                </c:pt>
                <c:pt idx="18">
                  <c:v>Lanaken</c:v>
                </c:pt>
                <c:pt idx="19">
                  <c:v>Leopoldsburg</c:v>
                </c:pt>
                <c:pt idx="20">
                  <c:v>Lommel</c:v>
                </c:pt>
                <c:pt idx="21">
                  <c:v>Lummen</c:v>
                </c:pt>
                <c:pt idx="22">
                  <c:v>Maaseik</c:v>
                </c:pt>
                <c:pt idx="23">
                  <c:v>Maasmechelen</c:v>
                </c:pt>
                <c:pt idx="24">
                  <c:v>Nieuwerkerken</c:v>
                </c:pt>
                <c:pt idx="25">
                  <c:v>Oudsbergen</c:v>
                </c:pt>
                <c:pt idx="26">
                  <c:v>Peer</c:v>
                </c:pt>
                <c:pt idx="27">
                  <c:v>Pelt</c:v>
                </c:pt>
                <c:pt idx="28">
                  <c:v>Riemst</c:v>
                </c:pt>
                <c:pt idx="29">
                  <c:v>Sint-Truiden</c:v>
                </c:pt>
                <c:pt idx="30">
                  <c:v>Tessenderlo-Ham</c:v>
                </c:pt>
                <c:pt idx="31">
                  <c:v>Tongeren-Borgloon</c:v>
                </c:pt>
                <c:pt idx="32">
                  <c:v>Voeren</c:v>
                </c:pt>
                <c:pt idx="33">
                  <c:v>Wellen</c:v>
                </c:pt>
                <c:pt idx="34">
                  <c:v>Zonhoven</c:v>
                </c:pt>
                <c:pt idx="35">
                  <c:v>Zutendaal</c:v>
                </c:pt>
              </c:strCache>
            </c:strRef>
          </c:cat>
          <c:val>
            <c:numRef>
              <c:f>'0_OpenDataTabel'!$BG$688:$BG$723</c:f>
              <c:numCache>
                <c:formatCode>0%</c:formatCode>
                <c:ptCount val="36"/>
                <c:pt idx="0">
                  <c:v>0.41736024844720498</c:v>
                </c:pt>
                <c:pt idx="1">
                  <c:v>0.41361445783132528</c:v>
                </c:pt>
                <c:pt idx="2">
                  <c:v>0.36849588823937385</c:v>
                </c:pt>
                <c:pt idx="3">
                  <c:v>0.36513619960820703</c:v>
                </c:pt>
                <c:pt idx="4">
                  <c:v>0.42401032258064508</c:v>
                </c:pt>
                <c:pt idx="5">
                  <c:v>0.39688837828032414</c:v>
                </c:pt>
                <c:pt idx="6">
                  <c:v>0.35005319248387401</c:v>
                </c:pt>
                <c:pt idx="7">
                  <c:v>0.38965378369600523</c:v>
                </c:pt>
                <c:pt idx="8">
                  <c:v>0.25691145992593351</c:v>
                </c:pt>
                <c:pt idx="9">
                  <c:v>0.35051607923848732</c:v>
                </c:pt>
                <c:pt idx="10">
                  <c:v>0.34004795941895327</c:v>
                </c:pt>
                <c:pt idx="11">
                  <c:v>0.3912373037857802</c:v>
                </c:pt>
                <c:pt idx="12">
                  <c:v>0.44791083580526964</c:v>
                </c:pt>
                <c:pt idx="13">
                  <c:v>0.33843238587424634</c:v>
                </c:pt>
                <c:pt idx="14">
                  <c:v>0.42670688762299325</c:v>
                </c:pt>
                <c:pt idx="15">
                  <c:v>0.36266328061085357</c:v>
                </c:pt>
                <c:pt idx="16">
                  <c:v>0.35540794223826716</c:v>
                </c:pt>
                <c:pt idx="17">
                  <c:v>0.47061222995239843</c:v>
                </c:pt>
                <c:pt idx="18">
                  <c:v>0.30869080514530728</c:v>
                </c:pt>
                <c:pt idx="19">
                  <c:v>0.29320750551876379</c:v>
                </c:pt>
                <c:pt idx="20">
                  <c:v>0.38125450195189525</c:v>
                </c:pt>
                <c:pt idx="21">
                  <c:v>0.43024849354375894</c:v>
                </c:pt>
                <c:pt idx="22">
                  <c:v>0.35979182960312833</c:v>
                </c:pt>
                <c:pt idx="23">
                  <c:v>0.27942422192151556</c:v>
                </c:pt>
                <c:pt idx="24">
                  <c:v>0.42715534883720929</c:v>
                </c:pt>
                <c:pt idx="25">
                  <c:v>0.46408093212144652</c:v>
                </c:pt>
                <c:pt idx="26">
                  <c:v>0.44465396995708156</c:v>
                </c:pt>
                <c:pt idx="27">
                  <c:v>0.40587205910946916</c:v>
                </c:pt>
                <c:pt idx="28">
                  <c:v>0.36777581539254867</c:v>
                </c:pt>
                <c:pt idx="29">
                  <c:v>0.24042872554307848</c:v>
                </c:pt>
                <c:pt idx="30">
                  <c:v>0.36991562409077688</c:v>
                </c:pt>
                <c:pt idx="31">
                  <c:v>0.27548982103967429</c:v>
                </c:pt>
                <c:pt idx="32">
                  <c:v>0.29810961449140738</c:v>
                </c:pt>
                <c:pt idx="33">
                  <c:v>0.39527358490566034</c:v>
                </c:pt>
                <c:pt idx="34">
                  <c:v>0.42738154613466334</c:v>
                </c:pt>
                <c:pt idx="35">
                  <c:v>0.37024504084014004</c:v>
                </c:pt>
              </c:numCache>
            </c:numRef>
          </c:val>
          <c:extLst>
            <c:ext xmlns:c16="http://schemas.microsoft.com/office/drawing/2014/chart" uri="{C3380CC4-5D6E-409C-BE32-E72D297353CC}">
              <c16:uniqueId val="{00000001-F373-49BA-B1B2-C81D818CDB11}"/>
            </c:ext>
          </c:extLst>
        </c:ser>
        <c:ser>
          <c:idx val="1"/>
          <c:order val="2"/>
          <c:tx>
            <c:strRef>
              <c:f>'0_OpenDataTabel'!$BH$687</c:f>
              <c:strCache>
                <c:ptCount val="1"/>
                <c:pt idx="0">
                  <c:v>Twijfelaars &amp; sympathisanten [%]</c:v>
                </c:pt>
              </c:strCache>
            </c:strRef>
          </c:tx>
          <c:spPr>
            <a:solidFill>
              <a:srgbClr val="FFC000"/>
            </a:solidFill>
            <a:ln>
              <a:noFill/>
            </a:ln>
            <a:effectLst/>
          </c:spPr>
          <c:invertIfNegative val="0"/>
          <c:cat>
            <c:strRef>
              <c:f>'0_OpenDataTabel'!$A$688:$A$723</c:f>
              <c:strCache>
                <c:ptCount val="36"/>
                <c:pt idx="0">
                  <c:v>Alken</c:v>
                </c:pt>
                <c:pt idx="1">
                  <c:v>As</c:v>
                </c:pt>
                <c:pt idx="2">
                  <c:v>Beringen</c:v>
                </c:pt>
                <c:pt idx="3">
                  <c:v>Bilzen-Hoeselt</c:v>
                </c:pt>
                <c:pt idx="4">
                  <c:v>Bocholt</c:v>
                </c:pt>
                <c:pt idx="5">
                  <c:v>Bree</c:v>
                </c:pt>
                <c:pt idx="6">
                  <c:v>Diepenbeek</c:v>
                </c:pt>
                <c:pt idx="7">
                  <c:v>Dilsen-Stokkem</c:v>
                </c:pt>
                <c:pt idx="8">
                  <c:v>Genk</c:v>
                </c:pt>
                <c:pt idx="9">
                  <c:v>Gingelom</c:v>
                </c:pt>
                <c:pt idx="10">
                  <c:v>Halen</c:v>
                </c:pt>
                <c:pt idx="11">
                  <c:v>Hamont-Achel</c:v>
                </c:pt>
                <c:pt idx="12">
                  <c:v>Hechtel-Eksel</c:v>
                </c:pt>
                <c:pt idx="13">
                  <c:v>Heers</c:v>
                </c:pt>
                <c:pt idx="14">
                  <c:v>Herk-de-Stad</c:v>
                </c:pt>
                <c:pt idx="15">
                  <c:v>Heusden-Zolder</c:v>
                </c:pt>
                <c:pt idx="16">
                  <c:v>Houthalen-Helchteren</c:v>
                </c:pt>
                <c:pt idx="17">
                  <c:v>Kinrooi</c:v>
                </c:pt>
                <c:pt idx="18">
                  <c:v>Lanaken</c:v>
                </c:pt>
                <c:pt idx="19">
                  <c:v>Leopoldsburg</c:v>
                </c:pt>
                <c:pt idx="20">
                  <c:v>Lommel</c:v>
                </c:pt>
                <c:pt idx="21">
                  <c:v>Lummen</c:v>
                </c:pt>
                <c:pt idx="22">
                  <c:v>Maaseik</c:v>
                </c:pt>
                <c:pt idx="23">
                  <c:v>Maasmechelen</c:v>
                </c:pt>
                <c:pt idx="24">
                  <c:v>Nieuwerkerken</c:v>
                </c:pt>
                <c:pt idx="25">
                  <c:v>Oudsbergen</c:v>
                </c:pt>
                <c:pt idx="26">
                  <c:v>Peer</c:v>
                </c:pt>
                <c:pt idx="27">
                  <c:v>Pelt</c:v>
                </c:pt>
                <c:pt idx="28">
                  <c:v>Riemst</c:v>
                </c:pt>
                <c:pt idx="29">
                  <c:v>Sint-Truiden</c:v>
                </c:pt>
                <c:pt idx="30">
                  <c:v>Tessenderlo-Ham</c:v>
                </c:pt>
                <c:pt idx="31">
                  <c:v>Tongeren-Borgloon</c:v>
                </c:pt>
                <c:pt idx="32">
                  <c:v>Voeren</c:v>
                </c:pt>
                <c:pt idx="33">
                  <c:v>Wellen</c:v>
                </c:pt>
                <c:pt idx="34">
                  <c:v>Zonhoven</c:v>
                </c:pt>
                <c:pt idx="35">
                  <c:v>Zutendaal</c:v>
                </c:pt>
              </c:strCache>
            </c:strRef>
          </c:cat>
          <c:val>
            <c:numRef>
              <c:f>'0_OpenDataTabel'!$BH$688:$BH$723</c:f>
              <c:numCache>
                <c:formatCode>0%</c:formatCode>
                <c:ptCount val="36"/>
                <c:pt idx="0">
                  <c:v>0.23328441969022204</c:v>
                </c:pt>
                <c:pt idx="1">
                  <c:v>0.20817097205742996</c:v>
                </c:pt>
                <c:pt idx="2">
                  <c:v>0.27342905000152457</c:v>
                </c:pt>
                <c:pt idx="3">
                  <c:v>0.21485073525712459</c:v>
                </c:pt>
                <c:pt idx="4">
                  <c:v>0.19397141202545307</c:v>
                </c:pt>
                <c:pt idx="5">
                  <c:v>0.1529193519023295</c:v>
                </c:pt>
                <c:pt idx="6">
                  <c:v>0.18062566141009545</c:v>
                </c:pt>
                <c:pt idx="7">
                  <c:v>0.26654155494533183</c:v>
                </c:pt>
                <c:pt idx="8">
                  <c:v>0.2671688516986645</c:v>
                </c:pt>
                <c:pt idx="9">
                  <c:v>0.37716577540106944</c:v>
                </c:pt>
                <c:pt idx="10">
                  <c:v>0.28642882967944466</c:v>
                </c:pt>
                <c:pt idx="11">
                  <c:v>0.2278130928858326</c:v>
                </c:pt>
                <c:pt idx="12">
                  <c:v>0.23655043147030066</c:v>
                </c:pt>
                <c:pt idx="13">
                  <c:v>0.32324556540578347</c:v>
                </c:pt>
                <c:pt idx="14">
                  <c:v>0.23483021138171079</c:v>
                </c:pt>
                <c:pt idx="15">
                  <c:v>0.26143890212146997</c:v>
                </c:pt>
                <c:pt idx="16">
                  <c:v>0.27556951570518623</c:v>
                </c:pt>
                <c:pt idx="17">
                  <c:v>0.22532315702953207</c:v>
                </c:pt>
                <c:pt idx="18">
                  <c:v>0.22590209725417412</c:v>
                </c:pt>
                <c:pt idx="19">
                  <c:v>0.29274031219623381</c:v>
                </c:pt>
                <c:pt idx="20">
                  <c:v>0.21843202320894739</c:v>
                </c:pt>
                <c:pt idx="21">
                  <c:v>0.21660773113535658</c:v>
                </c:pt>
                <c:pt idx="22">
                  <c:v>0.23667169736388305</c:v>
                </c:pt>
                <c:pt idx="23">
                  <c:v>0.28475979527036444</c:v>
                </c:pt>
                <c:pt idx="24">
                  <c:v>0.27135749074137</c:v>
                </c:pt>
                <c:pt idx="25">
                  <c:v>0.1989796102667554</c:v>
                </c:pt>
                <c:pt idx="26">
                  <c:v>0.19978930211625964</c:v>
                </c:pt>
                <c:pt idx="27">
                  <c:v>0.15818751208086232</c:v>
                </c:pt>
                <c:pt idx="28">
                  <c:v>0.31129290203481524</c:v>
                </c:pt>
                <c:pt idx="29">
                  <c:v>0.32695649658166925</c:v>
                </c:pt>
                <c:pt idx="30">
                  <c:v>0.23311368248478276</c:v>
                </c:pt>
                <c:pt idx="31">
                  <c:v>0.32016109359567063</c:v>
                </c:pt>
                <c:pt idx="32">
                  <c:v>0.40717053860908436</c:v>
                </c:pt>
                <c:pt idx="33">
                  <c:v>0.2625696820358065</c:v>
                </c:pt>
                <c:pt idx="34">
                  <c:v>0.20345154114796882</c:v>
                </c:pt>
                <c:pt idx="35">
                  <c:v>0.21332092227032001</c:v>
                </c:pt>
              </c:numCache>
            </c:numRef>
          </c:val>
          <c:extLst>
            <c:ext xmlns:c16="http://schemas.microsoft.com/office/drawing/2014/chart" uri="{C3380CC4-5D6E-409C-BE32-E72D297353CC}">
              <c16:uniqueId val="{00000002-F373-49BA-B1B2-C81D818CDB11}"/>
            </c:ext>
          </c:extLst>
        </c:ser>
        <c:ser>
          <c:idx val="3"/>
          <c:order val="3"/>
          <c:tx>
            <c:strRef>
              <c:f>'0_OpenDataTabel'!$BI$687</c:f>
              <c:strCache>
                <c:ptCount val="1"/>
                <c:pt idx="0">
                  <c:v>Achterblijvers &amp; afwijzers [%]</c:v>
                </c:pt>
              </c:strCache>
            </c:strRef>
          </c:tx>
          <c:spPr>
            <a:solidFill>
              <a:srgbClr val="C00000"/>
            </a:solidFill>
            <a:ln>
              <a:noFill/>
            </a:ln>
            <a:effectLst/>
          </c:spPr>
          <c:invertIfNegative val="0"/>
          <c:cat>
            <c:strRef>
              <c:f>'0_OpenDataTabel'!$A$688:$A$723</c:f>
              <c:strCache>
                <c:ptCount val="36"/>
                <c:pt idx="0">
                  <c:v>Alken</c:v>
                </c:pt>
                <c:pt idx="1">
                  <c:v>As</c:v>
                </c:pt>
                <c:pt idx="2">
                  <c:v>Beringen</c:v>
                </c:pt>
                <c:pt idx="3">
                  <c:v>Bilzen-Hoeselt</c:v>
                </c:pt>
                <c:pt idx="4">
                  <c:v>Bocholt</c:v>
                </c:pt>
                <c:pt idx="5">
                  <c:v>Bree</c:v>
                </c:pt>
                <c:pt idx="6">
                  <c:v>Diepenbeek</c:v>
                </c:pt>
                <c:pt idx="7">
                  <c:v>Dilsen-Stokkem</c:v>
                </c:pt>
                <c:pt idx="8">
                  <c:v>Genk</c:v>
                </c:pt>
                <c:pt idx="9">
                  <c:v>Gingelom</c:v>
                </c:pt>
                <c:pt idx="10">
                  <c:v>Halen</c:v>
                </c:pt>
                <c:pt idx="11">
                  <c:v>Hamont-Achel</c:v>
                </c:pt>
                <c:pt idx="12">
                  <c:v>Hechtel-Eksel</c:v>
                </c:pt>
                <c:pt idx="13">
                  <c:v>Heers</c:v>
                </c:pt>
                <c:pt idx="14">
                  <c:v>Herk-de-Stad</c:v>
                </c:pt>
                <c:pt idx="15">
                  <c:v>Heusden-Zolder</c:v>
                </c:pt>
                <c:pt idx="16">
                  <c:v>Houthalen-Helchteren</c:v>
                </c:pt>
                <c:pt idx="17">
                  <c:v>Kinrooi</c:v>
                </c:pt>
                <c:pt idx="18">
                  <c:v>Lanaken</c:v>
                </c:pt>
                <c:pt idx="19">
                  <c:v>Leopoldsburg</c:v>
                </c:pt>
                <c:pt idx="20">
                  <c:v>Lommel</c:v>
                </c:pt>
                <c:pt idx="21">
                  <c:v>Lummen</c:v>
                </c:pt>
                <c:pt idx="22">
                  <c:v>Maaseik</c:v>
                </c:pt>
                <c:pt idx="23">
                  <c:v>Maasmechelen</c:v>
                </c:pt>
                <c:pt idx="24">
                  <c:v>Nieuwerkerken</c:v>
                </c:pt>
                <c:pt idx="25">
                  <c:v>Oudsbergen</c:v>
                </c:pt>
                <c:pt idx="26">
                  <c:v>Peer</c:v>
                </c:pt>
                <c:pt idx="27">
                  <c:v>Pelt</c:v>
                </c:pt>
                <c:pt idx="28">
                  <c:v>Riemst</c:v>
                </c:pt>
                <c:pt idx="29">
                  <c:v>Sint-Truiden</c:v>
                </c:pt>
                <c:pt idx="30">
                  <c:v>Tessenderlo-Ham</c:v>
                </c:pt>
                <c:pt idx="31">
                  <c:v>Tongeren-Borgloon</c:v>
                </c:pt>
                <c:pt idx="32">
                  <c:v>Voeren</c:v>
                </c:pt>
                <c:pt idx="33">
                  <c:v>Wellen</c:v>
                </c:pt>
                <c:pt idx="34">
                  <c:v>Zonhoven</c:v>
                </c:pt>
                <c:pt idx="35">
                  <c:v>Zutendaal</c:v>
                </c:pt>
              </c:strCache>
            </c:strRef>
          </c:cat>
          <c:val>
            <c:numRef>
              <c:f>'0_OpenDataTabel'!$BI$688:$BI$723</c:f>
              <c:numCache>
                <c:formatCode>0%</c:formatCode>
                <c:ptCount val="36"/>
                <c:pt idx="0">
                  <c:v>0.32413417620663471</c:v>
                </c:pt>
                <c:pt idx="1">
                  <c:v>0.33960558873117902</c:v>
                </c:pt>
                <c:pt idx="2">
                  <c:v>0.29263366673284574</c:v>
                </c:pt>
                <c:pt idx="3">
                  <c:v>0.3779468727437002</c:v>
                </c:pt>
                <c:pt idx="4">
                  <c:v>0.34411503958745021</c:v>
                </c:pt>
                <c:pt idx="5">
                  <c:v>0.40327003012693635</c:v>
                </c:pt>
                <c:pt idx="6">
                  <c:v>0.4486611479757136</c:v>
                </c:pt>
                <c:pt idx="7">
                  <c:v>0.26986290537728375</c:v>
                </c:pt>
                <c:pt idx="8">
                  <c:v>0.36312112893531778</c:v>
                </c:pt>
                <c:pt idx="9">
                  <c:v>0.23424250862259915</c:v>
                </c:pt>
                <c:pt idx="10">
                  <c:v>0.33709249842754163</c:v>
                </c:pt>
                <c:pt idx="11">
                  <c:v>0.33739774121696831</c:v>
                </c:pt>
                <c:pt idx="12">
                  <c:v>0.2843050911261048</c:v>
                </c:pt>
                <c:pt idx="13">
                  <c:v>0.32052130223705311</c:v>
                </c:pt>
                <c:pt idx="14">
                  <c:v>0.31205171508126178</c:v>
                </c:pt>
                <c:pt idx="15">
                  <c:v>0.31651685190089163</c:v>
                </c:pt>
                <c:pt idx="16">
                  <c:v>0.30614648910829145</c:v>
                </c:pt>
                <c:pt idx="17">
                  <c:v>0.23138061448273442</c:v>
                </c:pt>
                <c:pt idx="18">
                  <c:v>0.43983936693512238</c:v>
                </c:pt>
                <c:pt idx="19">
                  <c:v>0.3692528055806783</c:v>
                </c:pt>
                <c:pt idx="20">
                  <c:v>0.35554581333556834</c:v>
                </c:pt>
                <c:pt idx="21">
                  <c:v>0.32487978679864632</c:v>
                </c:pt>
                <c:pt idx="22">
                  <c:v>0.32565977780044014</c:v>
                </c:pt>
                <c:pt idx="23">
                  <c:v>0.35203158948380797</c:v>
                </c:pt>
                <c:pt idx="24">
                  <c:v>0.27544064879351371</c:v>
                </c:pt>
                <c:pt idx="25">
                  <c:v>0.3176008383892106</c:v>
                </c:pt>
                <c:pt idx="26">
                  <c:v>0.31666187814125107</c:v>
                </c:pt>
                <c:pt idx="27">
                  <c:v>0.39608042492088757</c:v>
                </c:pt>
                <c:pt idx="28">
                  <c:v>0.31203609113264646</c:v>
                </c:pt>
                <c:pt idx="29">
                  <c:v>0.36460124381944886</c:v>
                </c:pt>
                <c:pt idx="30">
                  <c:v>0.34649062359610172</c:v>
                </c:pt>
                <c:pt idx="31">
                  <c:v>0.35317021972693141</c:v>
                </c:pt>
                <c:pt idx="32">
                  <c:v>0.2845015468530615</c:v>
                </c:pt>
                <c:pt idx="33">
                  <c:v>0.31814301093160352</c:v>
                </c:pt>
                <c:pt idx="34">
                  <c:v>0.35108711221861477</c:v>
                </c:pt>
                <c:pt idx="35">
                  <c:v>0.39105480701789475</c:v>
                </c:pt>
              </c:numCache>
            </c:numRef>
          </c:val>
          <c:extLst>
            <c:ext xmlns:c16="http://schemas.microsoft.com/office/drawing/2014/chart" uri="{C3380CC4-5D6E-409C-BE32-E72D297353CC}">
              <c16:uniqueId val="{00000003-F373-49BA-B1B2-C81D818CDB11}"/>
            </c:ext>
          </c:extLst>
        </c:ser>
        <c:dLbls>
          <c:showLegendKey val="0"/>
          <c:showVal val="0"/>
          <c:showCatName val="0"/>
          <c:showSerName val="0"/>
          <c:showPercent val="0"/>
          <c:showBubbleSize val="0"/>
        </c:dLbls>
        <c:gapWidth val="0"/>
        <c:overlap val="100"/>
        <c:axId val="1164160784"/>
        <c:axId val="1164161264"/>
      </c:barChart>
      <c:catAx>
        <c:axId val="116416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crossAx val="1164161264"/>
        <c:crosses val="autoZero"/>
        <c:auto val="1"/>
        <c:lblAlgn val="ctr"/>
        <c:lblOffset val="100"/>
        <c:noMultiLvlLbl val="0"/>
      </c:catAx>
      <c:valAx>
        <c:axId val="116416126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r>
                  <a:rPr lang="nl-BE" sz="2000"/>
                  <a:t>% van het totaal</a:t>
                </a:r>
                <a:r>
                  <a:rPr lang="nl-BE" sz="2000" baseline="0"/>
                  <a:t> aantal woongelegenheden</a:t>
                </a:r>
                <a:endParaRPr lang="nl-BE" sz="2000"/>
              </a:p>
            </c:rich>
          </c:tx>
          <c:overlay val="0"/>
          <c:spPr>
            <a:noFill/>
            <a:ln>
              <a:noFill/>
            </a:ln>
            <a:effectLst/>
          </c:spPr>
          <c:txPr>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crossAx val="1164160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sz="3000" b="1" i="0" u="none" strike="noStrike" kern="1200" spc="0" baseline="0">
                <a:solidFill>
                  <a:sysClr val="windowText" lastClr="000000">
                    <a:lumMod val="65000"/>
                    <a:lumOff val="35000"/>
                  </a:sysClr>
                </a:solidFill>
              </a:rPr>
              <a:t>Provincie Limburg - Aantal woningen per doelgroep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barChart>
        <c:barDir val="col"/>
        <c:grouping val="stacked"/>
        <c:varyColors val="0"/>
        <c:ser>
          <c:idx val="2"/>
          <c:order val="0"/>
          <c:tx>
            <c:strRef>
              <c:f>'0_OpenDataTabel'!$BE$687</c:f>
              <c:strCache>
                <c:ptCount val="1"/>
                <c:pt idx="0">
                  <c:v>ASTER-Woonmaatschap</c:v>
                </c:pt>
              </c:strCache>
            </c:strRef>
          </c:tx>
          <c:spPr>
            <a:solidFill>
              <a:srgbClr val="00B050"/>
            </a:solidFill>
            <a:ln>
              <a:noFill/>
            </a:ln>
            <a:effectLst/>
          </c:spPr>
          <c:invertIfNegative val="0"/>
          <c:cat>
            <c:strRef>
              <c:f>'0_OpenDataTabel'!$A$688:$A$723</c:f>
              <c:strCache>
                <c:ptCount val="36"/>
                <c:pt idx="0">
                  <c:v>Alken</c:v>
                </c:pt>
                <c:pt idx="1">
                  <c:v>As</c:v>
                </c:pt>
                <c:pt idx="2">
                  <c:v>Beringen</c:v>
                </c:pt>
                <c:pt idx="3">
                  <c:v>Bilzen-Hoeselt</c:v>
                </c:pt>
                <c:pt idx="4">
                  <c:v>Bocholt</c:v>
                </c:pt>
                <c:pt idx="5">
                  <c:v>Bree</c:v>
                </c:pt>
                <c:pt idx="6">
                  <c:v>Diepenbeek</c:v>
                </c:pt>
                <c:pt idx="7">
                  <c:v>Dilsen-Stokkem</c:v>
                </c:pt>
                <c:pt idx="8">
                  <c:v>Genk</c:v>
                </c:pt>
                <c:pt idx="9">
                  <c:v>Gingelom</c:v>
                </c:pt>
                <c:pt idx="10">
                  <c:v>Halen</c:v>
                </c:pt>
                <c:pt idx="11">
                  <c:v>Hamont-Achel</c:v>
                </c:pt>
                <c:pt idx="12">
                  <c:v>Hechtel-Eksel</c:v>
                </c:pt>
                <c:pt idx="13">
                  <c:v>Heers</c:v>
                </c:pt>
                <c:pt idx="14">
                  <c:v>Herk-de-Stad</c:v>
                </c:pt>
                <c:pt idx="15">
                  <c:v>Heusden-Zolder</c:v>
                </c:pt>
                <c:pt idx="16">
                  <c:v>Houthalen-Helchteren</c:v>
                </c:pt>
                <c:pt idx="17">
                  <c:v>Kinrooi</c:v>
                </c:pt>
                <c:pt idx="18">
                  <c:v>Lanaken</c:v>
                </c:pt>
                <c:pt idx="19">
                  <c:v>Leopoldsburg</c:v>
                </c:pt>
                <c:pt idx="20">
                  <c:v>Lommel</c:v>
                </c:pt>
                <c:pt idx="21">
                  <c:v>Lummen</c:v>
                </c:pt>
                <c:pt idx="22">
                  <c:v>Maaseik</c:v>
                </c:pt>
                <c:pt idx="23">
                  <c:v>Maasmechelen</c:v>
                </c:pt>
                <c:pt idx="24">
                  <c:v>Nieuwerkerken</c:v>
                </c:pt>
                <c:pt idx="25">
                  <c:v>Oudsbergen</c:v>
                </c:pt>
                <c:pt idx="26">
                  <c:v>Peer</c:v>
                </c:pt>
                <c:pt idx="27">
                  <c:v>Pelt</c:v>
                </c:pt>
                <c:pt idx="28">
                  <c:v>Riemst</c:v>
                </c:pt>
                <c:pt idx="29">
                  <c:v>Sint-Truiden</c:v>
                </c:pt>
                <c:pt idx="30">
                  <c:v>Tessenderlo-Ham</c:v>
                </c:pt>
                <c:pt idx="31">
                  <c:v>Tongeren-Borgloon</c:v>
                </c:pt>
                <c:pt idx="32">
                  <c:v>Voeren</c:v>
                </c:pt>
                <c:pt idx="33">
                  <c:v>Wellen</c:v>
                </c:pt>
                <c:pt idx="34">
                  <c:v>Zonhoven</c:v>
                </c:pt>
                <c:pt idx="35">
                  <c:v>Zutendaal</c:v>
                </c:pt>
              </c:strCache>
            </c:strRef>
          </c:cat>
          <c:val>
            <c:numRef>
              <c:f>'0_OpenDataTabel'!$BE$688:$BE$723</c:f>
              <c:numCache>
                <c:formatCode>_ * #,##0_ ;_ * \-#,##0_ ;_ * "-"??_ ;_ @_ </c:formatCode>
                <c:ptCount val="36"/>
                <c:pt idx="0">
                  <c:v>134</c:v>
                </c:pt>
                <c:pt idx="1">
                  <c:v>141</c:v>
                </c:pt>
                <c:pt idx="2">
                  <c:v>1321</c:v>
                </c:pt>
                <c:pt idx="3">
                  <c:v>816</c:v>
                </c:pt>
                <c:pt idx="4">
                  <c:v>235</c:v>
                </c:pt>
                <c:pt idx="5">
                  <c:v>388</c:v>
                </c:pt>
                <c:pt idx="6">
                  <c:v>221</c:v>
                </c:pt>
                <c:pt idx="7">
                  <c:v>683</c:v>
                </c:pt>
                <c:pt idx="8">
                  <c:v>3320</c:v>
                </c:pt>
                <c:pt idx="9">
                  <c:v>148</c:v>
                </c:pt>
                <c:pt idx="10">
                  <c:v>158</c:v>
                </c:pt>
                <c:pt idx="11">
                  <c:v>283</c:v>
                </c:pt>
                <c:pt idx="12">
                  <c:v>179</c:v>
                </c:pt>
                <c:pt idx="13">
                  <c:v>62</c:v>
                </c:pt>
                <c:pt idx="14">
                  <c:v>153</c:v>
                </c:pt>
                <c:pt idx="15">
                  <c:v>871</c:v>
                </c:pt>
                <c:pt idx="16">
                  <c:v>836</c:v>
                </c:pt>
                <c:pt idx="17">
                  <c:v>397</c:v>
                </c:pt>
                <c:pt idx="18">
                  <c:v>322</c:v>
                </c:pt>
                <c:pt idx="19">
                  <c:v>345</c:v>
                </c:pt>
                <c:pt idx="20">
                  <c:v>711</c:v>
                </c:pt>
                <c:pt idx="21">
                  <c:v>197</c:v>
                </c:pt>
                <c:pt idx="22">
                  <c:v>936</c:v>
                </c:pt>
                <c:pt idx="23">
                  <c:v>1486</c:v>
                </c:pt>
                <c:pt idx="24">
                  <c:v>84</c:v>
                </c:pt>
                <c:pt idx="25">
                  <c:v>200</c:v>
                </c:pt>
                <c:pt idx="26">
                  <c:v>290</c:v>
                </c:pt>
                <c:pt idx="27">
                  <c:v>615</c:v>
                </c:pt>
                <c:pt idx="28">
                  <c:v>69</c:v>
                </c:pt>
                <c:pt idx="29">
                  <c:v>1387</c:v>
                </c:pt>
                <c:pt idx="30">
                  <c:v>694</c:v>
                </c:pt>
                <c:pt idx="31">
                  <c:v>1081</c:v>
                </c:pt>
                <c:pt idx="32">
                  <c:v>22</c:v>
                </c:pt>
                <c:pt idx="33">
                  <c:v>84</c:v>
                </c:pt>
                <c:pt idx="34">
                  <c:v>174</c:v>
                </c:pt>
                <c:pt idx="35">
                  <c:v>87</c:v>
                </c:pt>
              </c:numCache>
            </c:numRef>
          </c:val>
          <c:extLst>
            <c:ext xmlns:c16="http://schemas.microsoft.com/office/drawing/2014/chart" uri="{C3380CC4-5D6E-409C-BE32-E72D297353CC}">
              <c16:uniqueId val="{00000000-6B41-43DD-ADE6-A5D7A249CC6E}"/>
            </c:ext>
          </c:extLst>
        </c:ser>
        <c:ser>
          <c:idx val="0"/>
          <c:order val="1"/>
          <c:tx>
            <c:strRef>
              <c:f>'0_OpenDataTabel'!$BB$687</c:f>
              <c:strCache>
                <c:ptCount val="1"/>
                <c:pt idx="0">
                  <c:v>Gebruikers &amp; Ambassadeur [aantal]</c:v>
                </c:pt>
              </c:strCache>
            </c:strRef>
          </c:tx>
          <c:spPr>
            <a:solidFill>
              <a:srgbClr val="002060"/>
            </a:solidFill>
            <a:ln>
              <a:noFill/>
            </a:ln>
            <a:effectLst/>
          </c:spPr>
          <c:invertIfNegative val="0"/>
          <c:cat>
            <c:strRef>
              <c:f>'0_OpenDataTabel'!$A$688:$A$723</c:f>
              <c:strCache>
                <c:ptCount val="36"/>
                <c:pt idx="0">
                  <c:v>Alken</c:v>
                </c:pt>
                <c:pt idx="1">
                  <c:v>As</c:v>
                </c:pt>
                <c:pt idx="2">
                  <c:v>Beringen</c:v>
                </c:pt>
                <c:pt idx="3">
                  <c:v>Bilzen-Hoeselt</c:v>
                </c:pt>
                <c:pt idx="4">
                  <c:v>Bocholt</c:v>
                </c:pt>
                <c:pt idx="5">
                  <c:v>Bree</c:v>
                </c:pt>
                <c:pt idx="6">
                  <c:v>Diepenbeek</c:v>
                </c:pt>
                <c:pt idx="7">
                  <c:v>Dilsen-Stokkem</c:v>
                </c:pt>
                <c:pt idx="8">
                  <c:v>Genk</c:v>
                </c:pt>
                <c:pt idx="9">
                  <c:v>Gingelom</c:v>
                </c:pt>
                <c:pt idx="10">
                  <c:v>Halen</c:v>
                </c:pt>
                <c:pt idx="11">
                  <c:v>Hamont-Achel</c:v>
                </c:pt>
                <c:pt idx="12">
                  <c:v>Hechtel-Eksel</c:v>
                </c:pt>
                <c:pt idx="13">
                  <c:v>Heers</c:v>
                </c:pt>
                <c:pt idx="14">
                  <c:v>Herk-de-Stad</c:v>
                </c:pt>
                <c:pt idx="15">
                  <c:v>Heusden-Zolder</c:v>
                </c:pt>
                <c:pt idx="16">
                  <c:v>Houthalen-Helchteren</c:v>
                </c:pt>
                <c:pt idx="17">
                  <c:v>Kinrooi</c:v>
                </c:pt>
                <c:pt idx="18">
                  <c:v>Lanaken</c:v>
                </c:pt>
                <c:pt idx="19">
                  <c:v>Leopoldsburg</c:v>
                </c:pt>
                <c:pt idx="20">
                  <c:v>Lommel</c:v>
                </c:pt>
                <c:pt idx="21">
                  <c:v>Lummen</c:v>
                </c:pt>
                <c:pt idx="22">
                  <c:v>Maaseik</c:v>
                </c:pt>
                <c:pt idx="23">
                  <c:v>Maasmechelen</c:v>
                </c:pt>
                <c:pt idx="24">
                  <c:v>Nieuwerkerken</c:v>
                </c:pt>
                <c:pt idx="25">
                  <c:v>Oudsbergen</c:v>
                </c:pt>
                <c:pt idx="26">
                  <c:v>Peer</c:v>
                </c:pt>
                <c:pt idx="27">
                  <c:v>Pelt</c:v>
                </c:pt>
                <c:pt idx="28">
                  <c:v>Riemst</c:v>
                </c:pt>
                <c:pt idx="29">
                  <c:v>Sint-Truiden</c:v>
                </c:pt>
                <c:pt idx="30">
                  <c:v>Tessenderlo-Ham</c:v>
                </c:pt>
                <c:pt idx="31">
                  <c:v>Tongeren-Borgloon</c:v>
                </c:pt>
                <c:pt idx="32">
                  <c:v>Voeren</c:v>
                </c:pt>
                <c:pt idx="33">
                  <c:v>Wellen</c:v>
                </c:pt>
                <c:pt idx="34">
                  <c:v>Zonhoven</c:v>
                </c:pt>
                <c:pt idx="35">
                  <c:v>Zutendaal</c:v>
                </c:pt>
              </c:strCache>
            </c:strRef>
          </c:cat>
          <c:val>
            <c:numRef>
              <c:f>'0_OpenDataTabel'!$BB$688:$BB$723</c:f>
              <c:numCache>
                <c:formatCode>_ * #,##0_ ;_ * \-#,##0_ ;_ * "-"??_ ;_ @_ </c:formatCode>
                <c:ptCount val="36"/>
                <c:pt idx="0">
                  <c:v>2217.4349999999999</c:v>
                </c:pt>
                <c:pt idx="1">
                  <c:v>1510.52</c:v>
                </c:pt>
                <c:pt idx="2">
                  <c:v>7438.4580000000005</c:v>
                </c:pt>
                <c:pt idx="3">
                  <c:v>7082.9120000000003</c:v>
                </c:pt>
                <c:pt idx="4">
                  <c:v>2628.8639999999996</c:v>
                </c:pt>
                <c:pt idx="5">
                  <c:v>3281.8700000000003</c:v>
                </c:pt>
                <c:pt idx="6">
                  <c:v>3744.5190000000002</c:v>
                </c:pt>
                <c:pt idx="7">
                  <c:v>3599.2320000000004</c:v>
                </c:pt>
                <c:pt idx="8">
                  <c:v>7561.6750000000002</c:v>
                </c:pt>
                <c:pt idx="9">
                  <c:v>1362.4560000000001</c:v>
                </c:pt>
                <c:pt idx="10">
                  <c:v>1474.7880000000002</c:v>
                </c:pt>
                <c:pt idx="11">
                  <c:v>2542.2599999999998</c:v>
                </c:pt>
                <c:pt idx="12">
                  <c:v>2566.9770000000003</c:v>
                </c:pt>
                <c:pt idx="13">
                  <c:v>1178.76</c:v>
                </c:pt>
                <c:pt idx="14">
                  <c:v>2471.913</c:v>
                </c:pt>
                <c:pt idx="15">
                  <c:v>5319.5450000000001</c:v>
                </c:pt>
                <c:pt idx="16">
                  <c:v>4725.5039999999999</c:v>
                </c:pt>
                <c:pt idx="17">
                  <c:v>2570.4840000000004</c:v>
                </c:pt>
                <c:pt idx="18">
                  <c:v>3887.6519999999996</c:v>
                </c:pt>
                <c:pt idx="19">
                  <c:v>2257.991</c:v>
                </c:pt>
                <c:pt idx="20">
                  <c:v>6055.0840000000007</c:v>
                </c:pt>
                <c:pt idx="21">
                  <c:v>2998.8319999999999</c:v>
                </c:pt>
                <c:pt idx="22">
                  <c:v>4324.3379999999997</c:v>
                </c:pt>
                <c:pt idx="23">
                  <c:v>4955.8679999999995</c:v>
                </c:pt>
                <c:pt idx="24">
                  <c:v>1377.576</c:v>
                </c:pt>
                <c:pt idx="25">
                  <c:v>4799.5249999999996</c:v>
                </c:pt>
                <c:pt idx="26">
                  <c:v>3315.34</c:v>
                </c:pt>
                <c:pt idx="27">
                  <c:v>6262.2</c:v>
                </c:pt>
                <c:pt idx="28">
                  <c:v>2852.837</c:v>
                </c:pt>
                <c:pt idx="29">
                  <c:v>4903.0629999999992</c:v>
                </c:pt>
                <c:pt idx="30">
                  <c:v>5085.6000000000004</c:v>
                </c:pt>
                <c:pt idx="31">
                  <c:v>5818.8959999999997</c:v>
                </c:pt>
                <c:pt idx="32">
                  <c:v>641.83000000000004</c:v>
                </c:pt>
                <c:pt idx="33">
                  <c:v>1382.6669999999999</c:v>
                </c:pt>
                <c:pt idx="34">
                  <c:v>4113.12</c:v>
                </c:pt>
                <c:pt idx="35">
                  <c:v>1269.2</c:v>
                </c:pt>
              </c:numCache>
            </c:numRef>
          </c:val>
          <c:extLst>
            <c:ext xmlns:c16="http://schemas.microsoft.com/office/drawing/2014/chart" uri="{C3380CC4-5D6E-409C-BE32-E72D297353CC}">
              <c16:uniqueId val="{00000001-6B41-43DD-ADE6-A5D7A249CC6E}"/>
            </c:ext>
          </c:extLst>
        </c:ser>
        <c:ser>
          <c:idx val="1"/>
          <c:order val="2"/>
          <c:tx>
            <c:strRef>
              <c:f>'0_OpenDataTabel'!$BC$687</c:f>
              <c:strCache>
                <c:ptCount val="1"/>
                <c:pt idx="0">
                  <c:v>Twijfelaars &amp; sympathisanten [aantal]</c:v>
                </c:pt>
              </c:strCache>
            </c:strRef>
          </c:tx>
          <c:spPr>
            <a:solidFill>
              <a:srgbClr val="FFC000"/>
            </a:solidFill>
            <a:ln>
              <a:noFill/>
            </a:ln>
            <a:effectLst/>
          </c:spPr>
          <c:invertIfNegative val="0"/>
          <c:cat>
            <c:strRef>
              <c:f>'0_OpenDataTabel'!$A$688:$A$723</c:f>
              <c:strCache>
                <c:ptCount val="36"/>
                <c:pt idx="0">
                  <c:v>Alken</c:v>
                </c:pt>
                <c:pt idx="1">
                  <c:v>As</c:v>
                </c:pt>
                <c:pt idx="2">
                  <c:v>Beringen</c:v>
                </c:pt>
                <c:pt idx="3">
                  <c:v>Bilzen-Hoeselt</c:v>
                </c:pt>
                <c:pt idx="4">
                  <c:v>Bocholt</c:v>
                </c:pt>
                <c:pt idx="5">
                  <c:v>Bree</c:v>
                </c:pt>
                <c:pt idx="6">
                  <c:v>Diepenbeek</c:v>
                </c:pt>
                <c:pt idx="7">
                  <c:v>Dilsen-Stokkem</c:v>
                </c:pt>
                <c:pt idx="8">
                  <c:v>Genk</c:v>
                </c:pt>
                <c:pt idx="9">
                  <c:v>Gingelom</c:v>
                </c:pt>
                <c:pt idx="10">
                  <c:v>Halen</c:v>
                </c:pt>
                <c:pt idx="11">
                  <c:v>Hamont-Achel</c:v>
                </c:pt>
                <c:pt idx="12">
                  <c:v>Hechtel-Eksel</c:v>
                </c:pt>
                <c:pt idx="13">
                  <c:v>Heers</c:v>
                </c:pt>
                <c:pt idx="14">
                  <c:v>Herk-de-Stad</c:v>
                </c:pt>
                <c:pt idx="15">
                  <c:v>Heusden-Zolder</c:v>
                </c:pt>
                <c:pt idx="16">
                  <c:v>Houthalen-Helchteren</c:v>
                </c:pt>
                <c:pt idx="17">
                  <c:v>Kinrooi</c:v>
                </c:pt>
                <c:pt idx="18">
                  <c:v>Lanaken</c:v>
                </c:pt>
                <c:pt idx="19">
                  <c:v>Leopoldsburg</c:v>
                </c:pt>
                <c:pt idx="20">
                  <c:v>Lommel</c:v>
                </c:pt>
                <c:pt idx="21">
                  <c:v>Lummen</c:v>
                </c:pt>
                <c:pt idx="22">
                  <c:v>Maaseik</c:v>
                </c:pt>
                <c:pt idx="23">
                  <c:v>Maasmechelen</c:v>
                </c:pt>
                <c:pt idx="24">
                  <c:v>Nieuwerkerken</c:v>
                </c:pt>
                <c:pt idx="25">
                  <c:v>Oudsbergen</c:v>
                </c:pt>
                <c:pt idx="26">
                  <c:v>Peer</c:v>
                </c:pt>
                <c:pt idx="27">
                  <c:v>Pelt</c:v>
                </c:pt>
                <c:pt idx="28">
                  <c:v>Riemst</c:v>
                </c:pt>
                <c:pt idx="29">
                  <c:v>Sint-Truiden</c:v>
                </c:pt>
                <c:pt idx="30">
                  <c:v>Tessenderlo-Ham</c:v>
                </c:pt>
                <c:pt idx="31">
                  <c:v>Tongeren-Borgloon</c:v>
                </c:pt>
                <c:pt idx="32">
                  <c:v>Voeren</c:v>
                </c:pt>
                <c:pt idx="33">
                  <c:v>Wellen</c:v>
                </c:pt>
                <c:pt idx="34">
                  <c:v>Zonhoven</c:v>
                </c:pt>
                <c:pt idx="35">
                  <c:v>Zutendaal</c:v>
                </c:pt>
              </c:strCache>
            </c:strRef>
          </c:cat>
          <c:val>
            <c:numRef>
              <c:f>'0_OpenDataTabel'!$BC$688:$BC$723</c:f>
              <c:numCache>
                <c:formatCode>_ * #,##0_ ;_ * \-#,##0_ ;_ * "-"??_ ;_ @_ </c:formatCode>
                <c:ptCount val="36"/>
                <c:pt idx="0">
                  <c:v>1239.4401218141497</c:v>
                </c:pt>
                <c:pt idx="1">
                  <c:v>760.24038995373417</c:v>
                </c:pt>
                <c:pt idx="2">
                  <c:v>5519.438803330775</c:v>
                </c:pt>
                <c:pt idx="3">
                  <c:v>4167.6745625177027</c:v>
                </c:pt>
                <c:pt idx="4">
                  <c:v>1202.622754557809</c:v>
                </c:pt>
                <c:pt idx="5">
                  <c:v>1264.4901208803626</c:v>
                </c:pt>
                <c:pt idx="6">
                  <c:v>1932.1527001037912</c:v>
                </c:pt>
                <c:pt idx="7">
                  <c:v>2462.0443430300302</c:v>
                </c:pt>
                <c:pt idx="8">
                  <c:v>7863.5808120467918</c:v>
                </c:pt>
                <c:pt idx="9">
                  <c:v>1466.043368983957</c:v>
                </c:pt>
                <c:pt idx="10">
                  <c:v>1242.2418343197514</c:v>
                </c:pt>
                <c:pt idx="11">
                  <c:v>1480.3294775721401</c:v>
                </c:pt>
                <c:pt idx="12">
                  <c:v>1355.6705227562932</c:v>
                </c:pt>
                <c:pt idx="13">
                  <c:v>1125.8643043083439</c:v>
                </c:pt>
                <c:pt idx="14">
                  <c:v>1360.3714145342506</c:v>
                </c:pt>
                <c:pt idx="15">
                  <c:v>3834.7858163177216</c:v>
                </c:pt>
                <c:pt idx="16">
                  <c:v>3663.9722808161559</c:v>
                </c:pt>
                <c:pt idx="17">
                  <c:v>1230.7150836953042</c:v>
                </c:pt>
                <c:pt idx="18">
                  <c:v>2845.011012819069</c:v>
                </c:pt>
                <c:pt idx="19">
                  <c:v>2254.3931442231965</c:v>
                </c:pt>
                <c:pt idx="20">
                  <c:v>3469.1373926045026</c:v>
                </c:pt>
                <c:pt idx="21">
                  <c:v>1509.7558860134354</c:v>
                </c:pt>
                <c:pt idx="22">
                  <c:v>2844.5571306165102</c:v>
                </c:pt>
                <c:pt idx="23">
                  <c:v>5050.4997289151834</c:v>
                </c:pt>
                <c:pt idx="24">
                  <c:v>875.12790764091824</c:v>
                </c:pt>
                <c:pt idx="25">
                  <c:v>2057.8471293787843</c:v>
                </c:pt>
                <c:pt idx="26">
                  <c:v>1489.6290365788318</c:v>
                </c:pt>
                <c:pt idx="27">
                  <c:v>2440.6751238956249</c:v>
                </c:pt>
                <c:pt idx="28">
                  <c:v>2414.6990410840617</c:v>
                </c:pt>
                <c:pt idx="29">
                  <c:v>6667.6238347899816</c:v>
                </c:pt>
                <c:pt idx="30">
                  <c:v>3204.8469068007935</c:v>
                </c:pt>
                <c:pt idx="31">
                  <c:v>6762.4426189277547</c:v>
                </c:pt>
                <c:pt idx="32">
                  <c:v>876.63816962535861</c:v>
                </c:pt>
                <c:pt idx="33">
                  <c:v>918.46874776125105</c:v>
                </c:pt>
                <c:pt idx="34">
                  <c:v>1958.0176320080518</c:v>
                </c:pt>
                <c:pt idx="35">
                  <c:v>731.26412154265699</c:v>
                </c:pt>
              </c:numCache>
            </c:numRef>
          </c:val>
          <c:extLst>
            <c:ext xmlns:c16="http://schemas.microsoft.com/office/drawing/2014/chart" uri="{C3380CC4-5D6E-409C-BE32-E72D297353CC}">
              <c16:uniqueId val="{00000002-6B41-43DD-ADE6-A5D7A249CC6E}"/>
            </c:ext>
          </c:extLst>
        </c:ser>
        <c:ser>
          <c:idx val="3"/>
          <c:order val="3"/>
          <c:tx>
            <c:strRef>
              <c:f>'0_OpenDataTabel'!$BD$687</c:f>
              <c:strCache>
                <c:ptCount val="1"/>
                <c:pt idx="0">
                  <c:v>Achterblijvers &amp; afwijzers [aantal]</c:v>
                </c:pt>
              </c:strCache>
            </c:strRef>
          </c:tx>
          <c:spPr>
            <a:solidFill>
              <a:srgbClr val="C00000"/>
            </a:solidFill>
            <a:ln>
              <a:noFill/>
            </a:ln>
            <a:effectLst/>
          </c:spPr>
          <c:invertIfNegative val="0"/>
          <c:cat>
            <c:strRef>
              <c:f>'0_OpenDataTabel'!$A$688:$A$723</c:f>
              <c:strCache>
                <c:ptCount val="36"/>
                <c:pt idx="0">
                  <c:v>Alken</c:v>
                </c:pt>
                <c:pt idx="1">
                  <c:v>As</c:v>
                </c:pt>
                <c:pt idx="2">
                  <c:v>Beringen</c:v>
                </c:pt>
                <c:pt idx="3">
                  <c:v>Bilzen-Hoeselt</c:v>
                </c:pt>
                <c:pt idx="4">
                  <c:v>Bocholt</c:v>
                </c:pt>
                <c:pt idx="5">
                  <c:v>Bree</c:v>
                </c:pt>
                <c:pt idx="6">
                  <c:v>Diepenbeek</c:v>
                </c:pt>
                <c:pt idx="7">
                  <c:v>Dilsen-Stokkem</c:v>
                </c:pt>
                <c:pt idx="8">
                  <c:v>Genk</c:v>
                </c:pt>
                <c:pt idx="9">
                  <c:v>Gingelom</c:v>
                </c:pt>
                <c:pt idx="10">
                  <c:v>Halen</c:v>
                </c:pt>
                <c:pt idx="11">
                  <c:v>Hamont-Achel</c:v>
                </c:pt>
                <c:pt idx="12">
                  <c:v>Hechtel-Eksel</c:v>
                </c:pt>
                <c:pt idx="13">
                  <c:v>Heers</c:v>
                </c:pt>
                <c:pt idx="14">
                  <c:v>Herk-de-Stad</c:v>
                </c:pt>
                <c:pt idx="15">
                  <c:v>Heusden-Zolder</c:v>
                </c:pt>
                <c:pt idx="16">
                  <c:v>Houthalen-Helchteren</c:v>
                </c:pt>
                <c:pt idx="17">
                  <c:v>Kinrooi</c:v>
                </c:pt>
                <c:pt idx="18">
                  <c:v>Lanaken</c:v>
                </c:pt>
                <c:pt idx="19">
                  <c:v>Leopoldsburg</c:v>
                </c:pt>
                <c:pt idx="20">
                  <c:v>Lommel</c:v>
                </c:pt>
                <c:pt idx="21">
                  <c:v>Lummen</c:v>
                </c:pt>
                <c:pt idx="22">
                  <c:v>Maaseik</c:v>
                </c:pt>
                <c:pt idx="23">
                  <c:v>Maasmechelen</c:v>
                </c:pt>
                <c:pt idx="24">
                  <c:v>Nieuwerkerken</c:v>
                </c:pt>
                <c:pt idx="25">
                  <c:v>Oudsbergen</c:v>
                </c:pt>
                <c:pt idx="26">
                  <c:v>Peer</c:v>
                </c:pt>
                <c:pt idx="27">
                  <c:v>Pelt</c:v>
                </c:pt>
                <c:pt idx="28">
                  <c:v>Riemst</c:v>
                </c:pt>
                <c:pt idx="29">
                  <c:v>Sint-Truiden</c:v>
                </c:pt>
                <c:pt idx="30">
                  <c:v>Tessenderlo-Ham</c:v>
                </c:pt>
                <c:pt idx="31">
                  <c:v>Tongeren-Borgloon</c:v>
                </c:pt>
                <c:pt idx="32">
                  <c:v>Voeren</c:v>
                </c:pt>
                <c:pt idx="33">
                  <c:v>Wellen</c:v>
                </c:pt>
                <c:pt idx="34">
                  <c:v>Zonhoven</c:v>
                </c:pt>
                <c:pt idx="35">
                  <c:v>Zutendaal</c:v>
                </c:pt>
              </c:strCache>
            </c:strRef>
          </c:cat>
          <c:val>
            <c:numRef>
              <c:f>'0_OpenDataTabel'!$BD$688:$BD$723</c:f>
              <c:numCache>
                <c:formatCode>_ * #,##0_ ;_ * \-#,##0_ ;_ * "-"??_ ;_ @_ </c:formatCode>
                <c:ptCount val="36"/>
                <c:pt idx="0">
                  <c:v>1722.1248781858503</c:v>
                </c:pt>
                <c:pt idx="1">
                  <c:v>1240.2396100462659</c:v>
                </c:pt>
                <c:pt idx="2">
                  <c:v>5907.1031966692244</c:v>
                </c:pt>
                <c:pt idx="3">
                  <c:v>7331.413437482297</c:v>
                </c:pt>
                <c:pt idx="4">
                  <c:v>2133.5132454421914</c:v>
                </c:pt>
                <c:pt idx="5">
                  <c:v>3334.6398791196366</c:v>
                </c:pt>
                <c:pt idx="6">
                  <c:v>4799.3282998962086</c:v>
                </c:pt>
                <c:pt idx="7">
                  <c:v>2492.7236569699699</c:v>
                </c:pt>
                <c:pt idx="8">
                  <c:v>10687.744187953209</c:v>
                </c:pt>
                <c:pt idx="9">
                  <c:v>910.50063101604292</c:v>
                </c:pt>
                <c:pt idx="10">
                  <c:v>1461.9701656802481</c:v>
                </c:pt>
                <c:pt idx="11">
                  <c:v>2192.4105224278601</c:v>
                </c:pt>
                <c:pt idx="12">
                  <c:v>1629.3524772437065</c:v>
                </c:pt>
                <c:pt idx="13">
                  <c:v>1116.3756956916559</c:v>
                </c:pt>
                <c:pt idx="14">
                  <c:v>1807.7155854657494</c:v>
                </c:pt>
                <c:pt idx="15">
                  <c:v>4642.6691836822783</c:v>
                </c:pt>
                <c:pt idx="16">
                  <c:v>4070.5237191838432</c:v>
                </c:pt>
                <c:pt idx="17">
                  <c:v>1263.8009163046954</c:v>
                </c:pt>
                <c:pt idx="18">
                  <c:v>5539.3369871809309</c:v>
                </c:pt>
                <c:pt idx="19">
                  <c:v>2843.6158557768035</c:v>
                </c:pt>
                <c:pt idx="20">
                  <c:v>5646.7786073954967</c:v>
                </c:pt>
                <c:pt idx="21">
                  <c:v>2264.4121139865647</c:v>
                </c:pt>
                <c:pt idx="22">
                  <c:v>3914.10486938349</c:v>
                </c:pt>
                <c:pt idx="23">
                  <c:v>6243.6322710848181</c:v>
                </c:pt>
                <c:pt idx="24">
                  <c:v>888.29609235908174</c:v>
                </c:pt>
                <c:pt idx="25">
                  <c:v>3284.6278706212161</c:v>
                </c:pt>
                <c:pt idx="26">
                  <c:v>2361.0309634211681</c:v>
                </c:pt>
                <c:pt idx="27">
                  <c:v>6111.1248761043744</c:v>
                </c:pt>
                <c:pt idx="28">
                  <c:v>2420.4639589159387</c:v>
                </c:pt>
                <c:pt idx="29">
                  <c:v>7435.3131652100201</c:v>
                </c:pt>
                <c:pt idx="30">
                  <c:v>4763.5530931992062</c:v>
                </c:pt>
                <c:pt idx="31">
                  <c:v>7459.6613810722447</c:v>
                </c:pt>
                <c:pt idx="32">
                  <c:v>612.53183037464146</c:v>
                </c:pt>
                <c:pt idx="33">
                  <c:v>1112.864252238749</c:v>
                </c:pt>
                <c:pt idx="34">
                  <c:v>3378.8623679919483</c:v>
                </c:pt>
                <c:pt idx="35">
                  <c:v>1340.5358784573432</c:v>
                </c:pt>
              </c:numCache>
            </c:numRef>
          </c:val>
          <c:extLst>
            <c:ext xmlns:c16="http://schemas.microsoft.com/office/drawing/2014/chart" uri="{C3380CC4-5D6E-409C-BE32-E72D297353CC}">
              <c16:uniqueId val="{00000003-6B41-43DD-ADE6-A5D7A249CC6E}"/>
            </c:ext>
          </c:extLst>
        </c:ser>
        <c:dLbls>
          <c:showLegendKey val="0"/>
          <c:showVal val="0"/>
          <c:showCatName val="0"/>
          <c:showSerName val="0"/>
          <c:showPercent val="0"/>
          <c:showBubbleSize val="0"/>
        </c:dLbls>
        <c:gapWidth val="0"/>
        <c:overlap val="100"/>
        <c:axId val="1164160784"/>
        <c:axId val="1164161264"/>
      </c:barChart>
      <c:catAx>
        <c:axId val="116416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crossAx val="1164161264"/>
        <c:crosses val="autoZero"/>
        <c:auto val="1"/>
        <c:lblAlgn val="ctr"/>
        <c:lblOffset val="100"/>
        <c:noMultiLvlLbl val="0"/>
      </c:catAx>
      <c:valAx>
        <c:axId val="1164161264"/>
        <c:scaling>
          <c:orientation val="minMax"/>
          <c:max val="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r>
                  <a:rPr lang="nl-BE" sz="2000"/>
                  <a:t> totaal</a:t>
                </a:r>
                <a:r>
                  <a:rPr lang="nl-BE" sz="2000" baseline="0"/>
                  <a:t> aantal woongelegenheden</a:t>
                </a:r>
                <a:endParaRPr lang="nl-BE" sz="2000"/>
              </a:p>
            </c:rich>
          </c:tx>
          <c:overlay val="0"/>
          <c:spPr>
            <a:noFill/>
            <a:ln>
              <a:noFill/>
            </a:ln>
            <a:effectLst/>
          </c:spPr>
          <c:txPr>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title>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crossAx val="1164160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sz="3000" b="1" i="0" u="none" strike="noStrike" kern="1200" spc="0" baseline="0">
                <a:solidFill>
                  <a:sysClr val="windowText" lastClr="000000">
                    <a:lumMod val="65000"/>
                    <a:lumOff val="35000"/>
                  </a:sysClr>
                </a:solidFill>
              </a:rPr>
              <a:t>Provincie Oost-Vlaanderen - Verdeling doelgroepen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barChart>
        <c:barDir val="col"/>
        <c:grouping val="stacked"/>
        <c:varyColors val="0"/>
        <c:ser>
          <c:idx val="2"/>
          <c:order val="0"/>
          <c:tx>
            <c:strRef>
              <c:f>'0_OpenDataTabel'!$BJ$726</c:f>
              <c:strCache>
                <c:ptCount val="1"/>
                <c:pt idx="0">
                  <c:v>ASTER-Woonmaatschap [%]</c:v>
                </c:pt>
              </c:strCache>
            </c:strRef>
          </c:tx>
          <c:spPr>
            <a:solidFill>
              <a:srgbClr val="00B050"/>
            </a:solidFill>
            <a:ln>
              <a:noFill/>
            </a:ln>
            <a:effectLst/>
          </c:spPr>
          <c:invertIfNegative val="0"/>
          <c:cat>
            <c:strRef>
              <c:f>'0_OpenDataTabel'!$A$727:$A$780</c:f>
              <c:strCache>
                <c:ptCount val="54"/>
                <c:pt idx="0">
                  <c:v>Aalst</c:v>
                </c:pt>
                <c:pt idx="1">
                  <c:v>Aalter</c:v>
                </c:pt>
                <c:pt idx="2">
                  <c:v>Assenede</c:v>
                </c:pt>
                <c:pt idx="3">
                  <c:v>Berlare</c:v>
                </c:pt>
                <c:pt idx="4">
                  <c:v>Beveren-Kr-Zw</c:v>
                </c:pt>
                <c:pt idx="5">
                  <c:v>Brakel</c:v>
                </c:pt>
                <c:pt idx="6">
                  <c:v>Buggenhout</c:v>
                </c:pt>
                <c:pt idx="7">
                  <c:v>Deinze</c:v>
                </c:pt>
                <c:pt idx="8">
                  <c:v>Denderleeuw</c:v>
                </c:pt>
                <c:pt idx="9">
                  <c:v>Dendermonde</c:v>
                </c:pt>
                <c:pt idx="10">
                  <c:v>Destelbergen</c:v>
                </c:pt>
                <c:pt idx="11">
                  <c:v>Eeklo</c:v>
                </c:pt>
                <c:pt idx="12">
                  <c:v>Erpe-Mere</c:v>
                </c:pt>
                <c:pt idx="13">
                  <c:v>Evergem</c:v>
                </c:pt>
                <c:pt idx="14">
                  <c:v>Gavere</c:v>
                </c:pt>
                <c:pt idx="15">
                  <c:v>Geraardsbergen</c:v>
                </c:pt>
                <c:pt idx="16">
                  <c:v>Haaltert</c:v>
                </c:pt>
                <c:pt idx="17">
                  <c:v>Hamme</c:v>
                </c:pt>
                <c:pt idx="18">
                  <c:v>Herzele</c:v>
                </c:pt>
                <c:pt idx="19">
                  <c:v>Horebeke</c:v>
                </c:pt>
                <c:pt idx="20">
                  <c:v>Kaprijke</c:v>
                </c:pt>
                <c:pt idx="21">
                  <c:v>Kluisbergen</c:v>
                </c:pt>
                <c:pt idx="22">
                  <c:v>Kruisem</c:v>
                </c:pt>
                <c:pt idx="23">
                  <c:v>Laarne</c:v>
                </c:pt>
                <c:pt idx="24">
                  <c:v>Lebbeke</c:v>
                </c:pt>
                <c:pt idx="25">
                  <c:v>Lede</c:v>
                </c:pt>
                <c:pt idx="26">
                  <c:v>Lierde</c:v>
                </c:pt>
                <c:pt idx="27">
                  <c:v>Lievegem</c:v>
                </c:pt>
                <c:pt idx="28">
                  <c:v>Lochristi</c:v>
                </c:pt>
                <c:pt idx="29">
                  <c:v>Lokeren</c:v>
                </c:pt>
                <c:pt idx="30">
                  <c:v>Maarkedal</c:v>
                </c:pt>
                <c:pt idx="31">
                  <c:v>Maldegem</c:v>
                </c:pt>
                <c:pt idx="32">
                  <c:v>Merelbeke-Melle</c:v>
                </c:pt>
                <c:pt idx="33">
                  <c:v>Nazareth-De Pinte</c:v>
                </c:pt>
                <c:pt idx="34">
                  <c:v>Ninove</c:v>
                </c:pt>
                <c:pt idx="35">
                  <c:v>Oosterzele</c:v>
                </c:pt>
                <c:pt idx="36">
                  <c:v>Oudenaarde</c:v>
                </c:pt>
                <c:pt idx="37">
                  <c:v>Ronse</c:v>
                </c:pt>
                <c:pt idx="38">
                  <c:v>Sint-Gillis-Waas</c:v>
                </c:pt>
                <c:pt idx="39">
                  <c:v>Sint-Laureins</c:v>
                </c:pt>
                <c:pt idx="40">
                  <c:v>Sint-Lievens-Houtem</c:v>
                </c:pt>
                <c:pt idx="41">
                  <c:v>Sint-Martens-Latem</c:v>
                </c:pt>
                <c:pt idx="42">
                  <c:v>Sint-Niklaas</c:v>
                </c:pt>
                <c:pt idx="43">
                  <c:v>Stekene</c:v>
                </c:pt>
                <c:pt idx="44">
                  <c:v>Temse</c:v>
                </c:pt>
                <c:pt idx="45">
                  <c:v>Waasmunster</c:v>
                </c:pt>
                <c:pt idx="46">
                  <c:v>Wetteren</c:v>
                </c:pt>
                <c:pt idx="47">
                  <c:v>Wichelen</c:v>
                </c:pt>
                <c:pt idx="48">
                  <c:v>Wortegem-Petegem</c:v>
                </c:pt>
                <c:pt idx="49">
                  <c:v>Zele</c:v>
                </c:pt>
                <c:pt idx="50">
                  <c:v>Zelzate</c:v>
                </c:pt>
                <c:pt idx="51">
                  <c:v>Zottegem</c:v>
                </c:pt>
                <c:pt idx="52">
                  <c:v>Zulte</c:v>
                </c:pt>
                <c:pt idx="53">
                  <c:v>Zwalm</c:v>
                </c:pt>
              </c:strCache>
            </c:strRef>
          </c:cat>
          <c:val>
            <c:numRef>
              <c:f>'0_OpenDataTabel'!$BJ$727:$BJ$780</c:f>
              <c:numCache>
                <c:formatCode>0%</c:formatCode>
                <c:ptCount val="54"/>
                <c:pt idx="0">
                  <c:v>3.5351919561243145E-2</c:v>
                </c:pt>
                <c:pt idx="1">
                  <c:v>2.953946900135241E-2</c:v>
                </c:pt>
                <c:pt idx="2">
                  <c:v>2.7604242336190615E-2</c:v>
                </c:pt>
                <c:pt idx="3">
                  <c:v>5.2081901882643944E-2</c:v>
                </c:pt>
                <c:pt idx="4">
                  <c:v>6.214198923797952E-2</c:v>
                </c:pt>
                <c:pt idx="5">
                  <c:v>1.7968307866440294E-2</c:v>
                </c:pt>
                <c:pt idx="6">
                  <c:v>3.205410968975151E-2</c:v>
                </c:pt>
                <c:pt idx="7">
                  <c:v>2.7079934747145186E-2</c:v>
                </c:pt>
                <c:pt idx="8">
                  <c:v>5.0502842151289896E-2</c:v>
                </c:pt>
                <c:pt idx="9">
                  <c:v>8.4825141156388145E-2</c:v>
                </c:pt>
                <c:pt idx="10">
                  <c:v>8.7380844303222883E-3</c:v>
                </c:pt>
                <c:pt idx="11">
                  <c:v>6.7551911594332062E-2</c:v>
                </c:pt>
                <c:pt idx="12">
                  <c:v>2.8281135435215252E-2</c:v>
                </c:pt>
                <c:pt idx="13">
                  <c:v>2.8116156023132766E-2</c:v>
                </c:pt>
                <c:pt idx="14">
                  <c:v>1.4248704663212436E-2</c:v>
                </c:pt>
                <c:pt idx="15">
                  <c:v>2.6511766458147155E-2</c:v>
                </c:pt>
                <c:pt idx="16">
                  <c:v>1.3401831583649765E-2</c:v>
                </c:pt>
                <c:pt idx="17">
                  <c:v>0.10790580319596299</c:v>
                </c:pt>
                <c:pt idx="18">
                  <c:v>2.1925316889345667E-2</c:v>
                </c:pt>
                <c:pt idx="19">
                  <c:v>0</c:v>
                </c:pt>
                <c:pt idx="20">
                  <c:v>1.9356955380577429E-2</c:v>
                </c:pt>
                <c:pt idx="21">
                  <c:v>3.0058878215060428E-2</c:v>
                </c:pt>
                <c:pt idx="22">
                  <c:v>1.8121455249688754E-2</c:v>
                </c:pt>
                <c:pt idx="23">
                  <c:v>2.8872752420470264E-2</c:v>
                </c:pt>
                <c:pt idx="24">
                  <c:v>2.9113509977101732E-2</c:v>
                </c:pt>
                <c:pt idx="25">
                  <c:v>2.5169087481982481E-2</c:v>
                </c:pt>
                <c:pt idx="26">
                  <c:v>3.1130876747141042E-2</c:v>
                </c:pt>
                <c:pt idx="27">
                  <c:v>4.6522820245447981E-2</c:v>
                </c:pt>
                <c:pt idx="28">
                  <c:v>5.2686026749427323E-2</c:v>
                </c:pt>
                <c:pt idx="29">
                  <c:v>7.0542532997836929E-2</c:v>
                </c:pt>
                <c:pt idx="30">
                  <c:v>1.7167381974248927E-2</c:v>
                </c:pt>
                <c:pt idx="31">
                  <c:v>1.8853437979866917E-2</c:v>
                </c:pt>
                <c:pt idx="32">
                  <c:v>2.6442026442026444E-2</c:v>
                </c:pt>
                <c:pt idx="33">
                  <c:v>1.9743711438063596E-2</c:v>
                </c:pt>
                <c:pt idx="34">
                  <c:v>4.9421717712572283E-2</c:v>
                </c:pt>
                <c:pt idx="35">
                  <c:v>2.6450785508175697E-2</c:v>
                </c:pt>
                <c:pt idx="36">
                  <c:v>3.936123760214584E-2</c:v>
                </c:pt>
                <c:pt idx="37">
                  <c:v>5.4972397169737966E-2</c:v>
                </c:pt>
                <c:pt idx="38">
                  <c:v>4.1456341961121253E-2</c:v>
                </c:pt>
                <c:pt idx="39">
                  <c:v>8.6335218815123543E-3</c:v>
                </c:pt>
                <c:pt idx="40">
                  <c:v>4.4962190884937662E-3</c:v>
                </c:pt>
                <c:pt idx="41">
                  <c:v>1.3719512195121951E-2</c:v>
                </c:pt>
                <c:pt idx="42">
                  <c:v>5.3574766979141632E-2</c:v>
                </c:pt>
                <c:pt idx="43">
                  <c:v>3.1636562671045428E-2</c:v>
                </c:pt>
                <c:pt idx="44">
                  <c:v>9.2727532504643523E-2</c:v>
                </c:pt>
                <c:pt idx="45">
                  <c:v>5.483609874544719E-2</c:v>
                </c:pt>
                <c:pt idx="46">
                  <c:v>5.1198762567672078E-2</c:v>
                </c:pt>
                <c:pt idx="47">
                  <c:v>2.4115755627009645E-2</c:v>
                </c:pt>
                <c:pt idx="48">
                  <c:v>1.6960886119764623E-2</c:v>
                </c:pt>
                <c:pt idx="49">
                  <c:v>6.8468844588247577E-2</c:v>
                </c:pt>
                <c:pt idx="50">
                  <c:v>0.14230291744258225</c:v>
                </c:pt>
                <c:pt idx="51">
                  <c:v>3.0028287517226374E-2</c:v>
                </c:pt>
                <c:pt idx="52">
                  <c:v>2.937353782167923E-2</c:v>
                </c:pt>
                <c:pt idx="53">
                  <c:v>1.9994668088509731E-2</c:v>
                </c:pt>
              </c:numCache>
            </c:numRef>
          </c:val>
          <c:extLst>
            <c:ext xmlns:c16="http://schemas.microsoft.com/office/drawing/2014/chart" uri="{C3380CC4-5D6E-409C-BE32-E72D297353CC}">
              <c16:uniqueId val="{00000000-C429-44FE-AFF0-A440C696A6C4}"/>
            </c:ext>
          </c:extLst>
        </c:ser>
        <c:ser>
          <c:idx val="0"/>
          <c:order val="1"/>
          <c:tx>
            <c:strRef>
              <c:f>'0_OpenDataTabel'!$BG$726</c:f>
              <c:strCache>
                <c:ptCount val="1"/>
                <c:pt idx="0">
                  <c:v>Gebruikers &amp; Ambassadeur [%]</c:v>
                </c:pt>
              </c:strCache>
            </c:strRef>
          </c:tx>
          <c:spPr>
            <a:solidFill>
              <a:srgbClr val="002060"/>
            </a:solidFill>
            <a:ln>
              <a:noFill/>
            </a:ln>
            <a:effectLst/>
          </c:spPr>
          <c:invertIfNegative val="0"/>
          <c:cat>
            <c:strRef>
              <c:f>'0_OpenDataTabel'!$A$727:$A$780</c:f>
              <c:strCache>
                <c:ptCount val="54"/>
                <c:pt idx="0">
                  <c:v>Aalst</c:v>
                </c:pt>
                <c:pt idx="1">
                  <c:v>Aalter</c:v>
                </c:pt>
                <c:pt idx="2">
                  <c:v>Assenede</c:v>
                </c:pt>
                <c:pt idx="3">
                  <c:v>Berlare</c:v>
                </c:pt>
                <c:pt idx="4">
                  <c:v>Beveren-Kr-Zw</c:v>
                </c:pt>
                <c:pt idx="5">
                  <c:v>Brakel</c:v>
                </c:pt>
                <c:pt idx="6">
                  <c:v>Buggenhout</c:v>
                </c:pt>
                <c:pt idx="7">
                  <c:v>Deinze</c:v>
                </c:pt>
                <c:pt idx="8">
                  <c:v>Denderleeuw</c:v>
                </c:pt>
                <c:pt idx="9">
                  <c:v>Dendermonde</c:v>
                </c:pt>
                <c:pt idx="10">
                  <c:v>Destelbergen</c:v>
                </c:pt>
                <c:pt idx="11">
                  <c:v>Eeklo</c:v>
                </c:pt>
                <c:pt idx="12">
                  <c:v>Erpe-Mere</c:v>
                </c:pt>
                <c:pt idx="13">
                  <c:v>Evergem</c:v>
                </c:pt>
                <c:pt idx="14">
                  <c:v>Gavere</c:v>
                </c:pt>
                <c:pt idx="15">
                  <c:v>Geraardsbergen</c:v>
                </c:pt>
                <c:pt idx="16">
                  <c:v>Haaltert</c:v>
                </c:pt>
                <c:pt idx="17">
                  <c:v>Hamme</c:v>
                </c:pt>
                <c:pt idx="18">
                  <c:v>Herzele</c:v>
                </c:pt>
                <c:pt idx="19">
                  <c:v>Horebeke</c:v>
                </c:pt>
                <c:pt idx="20">
                  <c:v>Kaprijke</c:v>
                </c:pt>
                <c:pt idx="21">
                  <c:v>Kluisbergen</c:v>
                </c:pt>
                <c:pt idx="22">
                  <c:v>Kruisem</c:v>
                </c:pt>
                <c:pt idx="23">
                  <c:v>Laarne</c:v>
                </c:pt>
                <c:pt idx="24">
                  <c:v>Lebbeke</c:v>
                </c:pt>
                <c:pt idx="25">
                  <c:v>Lede</c:v>
                </c:pt>
                <c:pt idx="26">
                  <c:v>Lierde</c:v>
                </c:pt>
                <c:pt idx="27">
                  <c:v>Lievegem</c:v>
                </c:pt>
                <c:pt idx="28">
                  <c:v>Lochristi</c:v>
                </c:pt>
                <c:pt idx="29">
                  <c:v>Lokeren</c:v>
                </c:pt>
                <c:pt idx="30">
                  <c:v>Maarkedal</c:v>
                </c:pt>
                <c:pt idx="31">
                  <c:v>Maldegem</c:v>
                </c:pt>
                <c:pt idx="32">
                  <c:v>Merelbeke-Melle</c:v>
                </c:pt>
                <c:pt idx="33">
                  <c:v>Nazareth-De Pinte</c:v>
                </c:pt>
                <c:pt idx="34">
                  <c:v>Ninove</c:v>
                </c:pt>
                <c:pt idx="35">
                  <c:v>Oosterzele</c:v>
                </c:pt>
                <c:pt idx="36">
                  <c:v>Oudenaarde</c:v>
                </c:pt>
                <c:pt idx="37">
                  <c:v>Ronse</c:v>
                </c:pt>
                <c:pt idx="38">
                  <c:v>Sint-Gillis-Waas</c:v>
                </c:pt>
                <c:pt idx="39">
                  <c:v>Sint-Laureins</c:v>
                </c:pt>
                <c:pt idx="40">
                  <c:v>Sint-Lievens-Houtem</c:v>
                </c:pt>
                <c:pt idx="41">
                  <c:v>Sint-Martens-Latem</c:v>
                </c:pt>
                <c:pt idx="42">
                  <c:v>Sint-Niklaas</c:v>
                </c:pt>
                <c:pt idx="43">
                  <c:v>Stekene</c:v>
                </c:pt>
                <c:pt idx="44">
                  <c:v>Temse</c:v>
                </c:pt>
                <c:pt idx="45">
                  <c:v>Waasmunster</c:v>
                </c:pt>
                <c:pt idx="46">
                  <c:v>Wetteren</c:v>
                </c:pt>
                <c:pt idx="47">
                  <c:v>Wichelen</c:v>
                </c:pt>
                <c:pt idx="48">
                  <c:v>Wortegem-Petegem</c:v>
                </c:pt>
                <c:pt idx="49">
                  <c:v>Zele</c:v>
                </c:pt>
                <c:pt idx="50">
                  <c:v>Zelzate</c:v>
                </c:pt>
                <c:pt idx="51">
                  <c:v>Zottegem</c:v>
                </c:pt>
                <c:pt idx="52">
                  <c:v>Zulte</c:v>
                </c:pt>
                <c:pt idx="53">
                  <c:v>Zwalm</c:v>
                </c:pt>
              </c:strCache>
            </c:strRef>
          </c:cat>
          <c:val>
            <c:numRef>
              <c:f>'0_OpenDataTabel'!$BG$727:$BG$780</c:f>
              <c:numCache>
                <c:formatCode>0%</c:formatCode>
                <c:ptCount val="54"/>
                <c:pt idx="0">
                  <c:v>0.23817246343692869</c:v>
                </c:pt>
                <c:pt idx="1">
                  <c:v>0.37061370916079434</c:v>
                </c:pt>
                <c:pt idx="2">
                  <c:v>0.36862559930262967</c:v>
                </c:pt>
                <c:pt idx="3">
                  <c:v>0.32880307819156246</c:v>
                </c:pt>
                <c:pt idx="4">
                  <c:v>0.3010739950901381</c:v>
                </c:pt>
                <c:pt idx="5">
                  <c:v>0.35802589134125629</c:v>
                </c:pt>
                <c:pt idx="6">
                  <c:v>0.37498676665196301</c:v>
                </c:pt>
                <c:pt idx="7">
                  <c:v>0.36139860172453975</c:v>
                </c:pt>
                <c:pt idx="8">
                  <c:v>0.27050393528640138</c:v>
                </c:pt>
                <c:pt idx="9">
                  <c:v>0.27837282794239943</c:v>
                </c:pt>
                <c:pt idx="10">
                  <c:v>0.3387607807535179</c:v>
                </c:pt>
                <c:pt idx="11">
                  <c:v>0.24440281614829337</c:v>
                </c:pt>
                <c:pt idx="12">
                  <c:v>0.36724080863098357</c:v>
                </c:pt>
                <c:pt idx="13">
                  <c:v>0.39089258028792911</c:v>
                </c:pt>
                <c:pt idx="14">
                  <c:v>0.4145398316062176</c:v>
                </c:pt>
                <c:pt idx="15">
                  <c:v>0.28512481382186472</c:v>
                </c:pt>
                <c:pt idx="16">
                  <c:v>0.34516149207058305</c:v>
                </c:pt>
                <c:pt idx="17">
                  <c:v>0.29966148023549199</c:v>
                </c:pt>
                <c:pt idx="18">
                  <c:v>0.37484412470023981</c:v>
                </c:pt>
                <c:pt idx="19">
                  <c:v>0.45747945205479451</c:v>
                </c:pt>
                <c:pt idx="20">
                  <c:v>0.4075164041994751</c:v>
                </c:pt>
                <c:pt idx="21">
                  <c:v>0.35497365974589401</c:v>
                </c:pt>
                <c:pt idx="22">
                  <c:v>0.39425259371973997</c:v>
                </c:pt>
                <c:pt idx="23">
                  <c:v>0.35657935684647302</c:v>
                </c:pt>
                <c:pt idx="24">
                  <c:v>0.31343146876022243</c:v>
                </c:pt>
                <c:pt idx="25">
                  <c:v>0.32763754296485192</c:v>
                </c:pt>
                <c:pt idx="26">
                  <c:v>0.37028208386277006</c:v>
                </c:pt>
                <c:pt idx="27">
                  <c:v>0.3709515520975375</c:v>
                </c:pt>
                <c:pt idx="28">
                  <c:v>0.38971757925072054</c:v>
                </c:pt>
                <c:pt idx="29">
                  <c:v>0.31706860018540589</c:v>
                </c:pt>
                <c:pt idx="30">
                  <c:v>0.36956223175965669</c:v>
                </c:pt>
                <c:pt idx="31">
                  <c:v>0.34964221122675315</c:v>
                </c:pt>
                <c:pt idx="32">
                  <c:v>0.36774540774540776</c:v>
                </c:pt>
                <c:pt idx="33">
                  <c:v>0.41343787375415286</c:v>
                </c:pt>
                <c:pt idx="34">
                  <c:v>0.27192733990147783</c:v>
                </c:pt>
                <c:pt idx="35">
                  <c:v>0.42846377043924327</c:v>
                </c:pt>
                <c:pt idx="36">
                  <c:v>0.30933815732019215</c:v>
                </c:pt>
                <c:pt idx="37">
                  <c:v>0.1676838504004354</c:v>
                </c:pt>
                <c:pt idx="38">
                  <c:v>0.38365589088175273</c:v>
                </c:pt>
                <c:pt idx="39">
                  <c:v>0.3758737719559393</c:v>
                </c:pt>
                <c:pt idx="40">
                  <c:v>0.38658348661352954</c:v>
                </c:pt>
                <c:pt idx="41">
                  <c:v>0.28275914634146343</c:v>
                </c:pt>
                <c:pt idx="42">
                  <c:v>0.24310605453622841</c:v>
                </c:pt>
                <c:pt idx="43">
                  <c:v>0.38011340996168586</c:v>
                </c:pt>
                <c:pt idx="44">
                  <c:v>0.30260822974710672</c:v>
                </c:pt>
                <c:pt idx="45">
                  <c:v>0.36373229461756373</c:v>
                </c:pt>
                <c:pt idx="46">
                  <c:v>0.26034431554524357</c:v>
                </c:pt>
                <c:pt idx="47">
                  <c:v>0.35039853519113967</c:v>
                </c:pt>
                <c:pt idx="48">
                  <c:v>0.40434890965732084</c:v>
                </c:pt>
                <c:pt idx="49">
                  <c:v>0.29227846780085587</c:v>
                </c:pt>
                <c:pt idx="50">
                  <c:v>0.22989385474860338</c:v>
                </c:pt>
                <c:pt idx="51">
                  <c:v>0.32551592079495179</c:v>
                </c:pt>
                <c:pt idx="52">
                  <c:v>0.3709135690148167</c:v>
                </c:pt>
                <c:pt idx="53">
                  <c:v>0.43793201812849908</c:v>
                </c:pt>
              </c:numCache>
            </c:numRef>
          </c:val>
          <c:extLst>
            <c:ext xmlns:c16="http://schemas.microsoft.com/office/drawing/2014/chart" uri="{C3380CC4-5D6E-409C-BE32-E72D297353CC}">
              <c16:uniqueId val="{00000001-C429-44FE-AFF0-A440C696A6C4}"/>
            </c:ext>
          </c:extLst>
        </c:ser>
        <c:ser>
          <c:idx val="1"/>
          <c:order val="2"/>
          <c:tx>
            <c:strRef>
              <c:f>'0_OpenDataTabel'!$BH$726</c:f>
              <c:strCache>
                <c:ptCount val="1"/>
                <c:pt idx="0">
                  <c:v>Twijfelaars &amp; sympathisanten [%]</c:v>
                </c:pt>
              </c:strCache>
            </c:strRef>
          </c:tx>
          <c:spPr>
            <a:solidFill>
              <a:srgbClr val="FFC000"/>
            </a:solidFill>
            <a:ln>
              <a:noFill/>
            </a:ln>
            <a:effectLst/>
          </c:spPr>
          <c:invertIfNegative val="0"/>
          <c:cat>
            <c:strRef>
              <c:f>'0_OpenDataTabel'!$A$727:$A$780</c:f>
              <c:strCache>
                <c:ptCount val="54"/>
                <c:pt idx="0">
                  <c:v>Aalst</c:v>
                </c:pt>
                <c:pt idx="1">
                  <c:v>Aalter</c:v>
                </c:pt>
                <c:pt idx="2">
                  <c:v>Assenede</c:v>
                </c:pt>
                <c:pt idx="3">
                  <c:v>Berlare</c:v>
                </c:pt>
                <c:pt idx="4">
                  <c:v>Beveren-Kr-Zw</c:v>
                </c:pt>
                <c:pt idx="5">
                  <c:v>Brakel</c:v>
                </c:pt>
                <c:pt idx="6">
                  <c:v>Buggenhout</c:v>
                </c:pt>
                <c:pt idx="7">
                  <c:v>Deinze</c:v>
                </c:pt>
                <c:pt idx="8">
                  <c:v>Denderleeuw</c:v>
                </c:pt>
                <c:pt idx="9">
                  <c:v>Dendermonde</c:v>
                </c:pt>
                <c:pt idx="10">
                  <c:v>Destelbergen</c:v>
                </c:pt>
                <c:pt idx="11">
                  <c:v>Eeklo</c:v>
                </c:pt>
                <c:pt idx="12">
                  <c:v>Erpe-Mere</c:v>
                </c:pt>
                <c:pt idx="13">
                  <c:v>Evergem</c:v>
                </c:pt>
                <c:pt idx="14">
                  <c:v>Gavere</c:v>
                </c:pt>
                <c:pt idx="15">
                  <c:v>Geraardsbergen</c:v>
                </c:pt>
                <c:pt idx="16">
                  <c:v>Haaltert</c:v>
                </c:pt>
                <c:pt idx="17">
                  <c:v>Hamme</c:v>
                </c:pt>
                <c:pt idx="18">
                  <c:v>Herzele</c:v>
                </c:pt>
                <c:pt idx="19">
                  <c:v>Horebeke</c:v>
                </c:pt>
                <c:pt idx="20">
                  <c:v>Kaprijke</c:v>
                </c:pt>
                <c:pt idx="21">
                  <c:v>Kluisbergen</c:v>
                </c:pt>
                <c:pt idx="22">
                  <c:v>Kruisem</c:v>
                </c:pt>
                <c:pt idx="23">
                  <c:v>Laarne</c:v>
                </c:pt>
                <c:pt idx="24">
                  <c:v>Lebbeke</c:v>
                </c:pt>
                <c:pt idx="25">
                  <c:v>Lede</c:v>
                </c:pt>
                <c:pt idx="26">
                  <c:v>Lierde</c:v>
                </c:pt>
                <c:pt idx="27">
                  <c:v>Lievegem</c:v>
                </c:pt>
                <c:pt idx="28">
                  <c:v>Lochristi</c:v>
                </c:pt>
                <c:pt idx="29">
                  <c:v>Lokeren</c:v>
                </c:pt>
                <c:pt idx="30">
                  <c:v>Maarkedal</c:v>
                </c:pt>
                <c:pt idx="31">
                  <c:v>Maldegem</c:v>
                </c:pt>
                <c:pt idx="32">
                  <c:v>Merelbeke-Melle</c:v>
                </c:pt>
                <c:pt idx="33">
                  <c:v>Nazareth-De Pinte</c:v>
                </c:pt>
                <c:pt idx="34">
                  <c:v>Ninove</c:v>
                </c:pt>
                <c:pt idx="35">
                  <c:v>Oosterzele</c:v>
                </c:pt>
                <c:pt idx="36">
                  <c:v>Oudenaarde</c:v>
                </c:pt>
                <c:pt idx="37">
                  <c:v>Ronse</c:v>
                </c:pt>
                <c:pt idx="38">
                  <c:v>Sint-Gillis-Waas</c:v>
                </c:pt>
                <c:pt idx="39">
                  <c:v>Sint-Laureins</c:v>
                </c:pt>
                <c:pt idx="40">
                  <c:v>Sint-Lievens-Houtem</c:v>
                </c:pt>
                <c:pt idx="41">
                  <c:v>Sint-Martens-Latem</c:v>
                </c:pt>
                <c:pt idx="42">
                  <c:v>Sint-Niklaas</c:v>
                </c:pt>
                <c:pt idx="43">
                  <c:v>Stekene</c:v>
                </c:pt>
                <c:pt idx="44">
                  <c:v>Temse</c:v>
                </c:pt>
                <c:pt idx="45">
                  <c:v>Waasmunster</c:v>
                </c:pt>
                <c:pt idx="46">
                  <c:v>Wetteren</c:v>
                </c:pt>
                <c:pt idx="47">
                  <c:v>Wichelen</c:v>
                </c:pt>
                <c:pt idx="48">
                  <c:v>Wortegem-Petegem</c:v>
                </c:pt>
                <c:pt idx="49">
                  <c:v>Zele</c:v>
                </c:pt>
                <c:pt idx="50">
                  <c:v>Zelzate</c:v>
                </c:pt>
                <c:pt idx="51">
                  <c:v>Zottegem</c:v>
                </c:pt>
                <c:pt idx="52">
                  <c:v>Zulte</c:v>
                </c:pt>
                <c:pt idx="53">
                  <c:v>Zwalm</c:v>
                </c:pt>
              </c:strCache>
            </c:strRef>
          </c:cat>
          <c:val>
            <c:numRef>
              <c:f>'0_OpenDataTabel'!$BH$727:$BH$780</c:f>
              <c:numCache>
                <c:formatCode>0%</c:formatCode>
                <c:ptCount val="54"/>
                <c:pt idx="0">
                  <c:v>0.32703771267136394</c:v>
                </c:pt>
                <c:pt idx="1">
                  <c:v>0.26680028060919553</c:v>
                </c:pt>
                <c:pt idx="2">
                  <c:v>0.32350470380425994</c:v>
                </c:pt>
                <c:pt idx="3">
                  <c:v>0.33336072002921702</c:v>
                </c:pt>
                <c:pt idx="4">
                  <c:v>0.26524525114675468</c:v>
                </c:pt>
                <c:pt idx="5">
                  <c:v>0.33663769086779727</c:v>
                </c:pt>
                <c:pt idx="6">
                  <c:v>0.27962634177568751</c:v>
                </c:pt>
                <c:pt idx="7">
                  <c:v>0.26117013785024396</c:v>
                </c:pt>
                <c:pt idx="8">
                  <c:v>0.34213323810921809</c:v>
                </c:pt>
                <c:pt idx="9">
                  <c:v>0.3124171873909426</c:v>
                </c:pt>
                <c:pt idx="10">
                  <c:v>0.3008530338305348</c:v>
                </c:pt>
                <c:pt idx="11">
                  <c:v>0.33487216788239588</c:v>
                </c:pt>
                <c:pt idx="12">
                  <c:v>0.29609487524051864</c:v>
                </c:pt>
                <c:pt idx="13">
                  <c:v>0.27569015507990952</c:v>
                </c:pt>
                <c:pt idx="14">
                  <c:v>0.2528633476412292</c:v>
                </c:pt>
                <c:pt idx="15">
                  <c:v>0.37534357981831218</c:v>
                </c:pt>
                <c:pt idx="16">
                  <c:v>0.32011356442181571</c:v>
                </c:pt>
                <c:pt idx="17">
                  <c:v>0.34763930231804918</c:v>
                </c:pt>
                <c:pt idx="18">
                  <c:v>0.27090197650330222</c:v>
                </c:pt>
                <c:pt idx="19">
                  <c:v>0.23851273583550353</c:v>
                </c:pt>
                <c:pt idx="20">
                  <c:v>0.27150695006809694</c:v>
                </c:pt>
                <c:pt idx="21">
                  <c:v>0.35423371291370448</c:v>
                </c:pt>
                <c:pt idx="22">
                  <c:v>0.30631022682228493</c:v>
                </c:pt>
                <c:pt idx="23">
                  <c:v>0.31703854309959045</c:v>
                </c:pt>
                <c:pt idx="24">
                  <c:v>0.32270707231810497</c:v>
                </c:pt>
                <c:pt idx="25">
                  <c:v>0.3488305054848338</c:v>
                </c:pt>
                <c:pt idx="26">
                  <c:v>0.30778911935998521</c:v>
                </c:pt>
                <c:pt idx="27">
                  <c:v>0.28748253319526279</c:v>
                </c:pt>
                <c:pt idx="28">
                  <c:v>0.27468910225877607</c:v>
                </c:pt>
                <c:pt idx="29">
                  <c:v>0.29403014494412921</c:v>
                </c:pt>
                <c:pt idx="30">
                  <c:v>0.35326287294687153</c:v>
                </c:pt>
                <c:pt idx="31">
                  <c:v>0.30234002534960364</c:v>
                </c:pt>
                <c:pt idx="32">
                  <c:v>0.27234162031569198</c:v>
                </c:pt>
                <c:pt idx="33">
                  <c:v>0.248747629629786</c:v>
                </c:pt>
                <c:pt idx="34">
                  <c:v>0.32657334877866939</c:v>
                </c:pt>
                <c:pt idx="35">
                  <c:v>0.29275167529715757</c:v>
                </c:pt>
                <c:pt idx="36">
                  <c:v>0.29042109144011696</c:v>
                </c:pt>
                <c:pt idx="37">
                  <c:v>0.45142537493746615</c:v>
                </c:pt>
                <c:pt idx="38">
                  <c:v>0.28424510828596283</c:v>
                </c:pt>
                <c:pt idx="39">
                  <c:v>0.34559523229975048</c:v>
                </c:pt>
                <c:pt idx="40">
                  <c:v>0.28753168529376971</c:v>
                </c:pt>
                <c:pt idx="41">
                  <c:v>0.39097051798453564</c:v>
                </c:pt>
                <c:pt idx="42">
                  <c:v>0.28312842258885729</c:v>
                </c:pt>
                <c:pt idx="43">
                  <c:v>0.27242863562473835</c:v>
                </c:pt>
                <c:pt idx="44">
                  <c:v>0.2634537745152189</c:v>
                </c:pt>
                <c:pt idx="45">
                  <c:v>0.32273316420625486</c:v>
                </c:pt>
                <c:pt idx="46">
                  <c:v>0.32675726179102726</c:v>
                </c:pt>
                <c:pt idx="47">
                  <c:v>0.33026805460940029</c:v>
                </c:pt>
                <c:pt idx="48">
                  <c:v>0.33757195223938707</c:v>
                </c:pt>
                <c:pt idx="49">
                  <c:v>0.35834141357026184</c:v>
                </c:pt>
                <c:pt idx="50">
                  <c:v>0.37611103101252569</c:v>
                </c:pt>
                <c:pt idx="51">
                  <c:v>0.28431839122008457</c:v>
                </c:pt>
                <c:pt idx="52">
                  <c:v>0.28446128237452112</c:v>
                </c:pt>
                <c:pt idx="53">
                  <c:v>0.29445386912248406</c:v>
                </c:pt>
              </c:numCache>
            </c:numRef>
          </c:val>
          <c:extLst>
            <c:ext xmlns:c16="http://schemas.microsoft.com/office/drawing/2014/chart" uri="{C3380CC4-5D6E-409C-BE32-E72D297353CC}">
              <c16:uniqueId val="{00000002-C429-44FE-AFF0-A440C696A6C4}"/>
            </c:ext>
          </c:extLst>
        </c:ser>
        <c:ser>
          <c:idx val="3"/>
          <c:order val="3"/>
          <c:tx>
            <c:strRef>
              <c:f>'0_OpenDataTabel'!$BI$726</c:f>
              <c:strCache>
                <c:ptCount val="1"/>
                <c:pt idx="0">
                  <c:v>Achterblijvers &amp; afwijzers [%]</c:v>
                </c:pt>
              </c:strCache>
            </c:strRef>
          </c:tx>
          <c:spPr>
            <a:solidFill>
              <a:srgbClr val="C00000"/>
            </a:solidFill>
            <a:ln>
              <a:noFill/>
            </a:ln>
            <a:effectLst/>
          </c:spPr>
          <c:invertIfNegative val="0"/>
          <c:cat>
            <c:strRef>
              <c:f>'0_OpenDataTabel'!$A$727:$A$780</c:f>
              <c:strCache>
                <c:ptCount val="54"/>
                <c:pt idx="0">
                  <c:v>Aalst</c:v>
                </c:pt>
                <c:pt idx="1">
                  <c:v>Aalter</c:v>
                </c:pt>
                <c:pt idx="2">
                  <c:v>Assenede</c:v>
                </c:pt>
                <c:pt idx="3">
                  <c:v>Berlare</c:v>
                </c:pt>
                <c:pt idx="4">
                  <c:v>Beveren-Kr-Zw</c:v>
                </c:pt>
                <c:pt idx="5">
                  <c:v>Brakel</c:v>
                </c:pt>
                <c:pt idx="6">
                  <c:v>Buggenhout</c:v>
                </c:pt>
                <c:pt idx="7">
                  <c:v>Deinze</c:v>
                </c:pt>
                <c:pt idx="8">
                  <c:v>Denderleeuw</c:v>
                </c:pt>
                <c:pt idx="9">
                  <c:v>Dendermonde</c:v>
                </c:pt>
                <c:pt idx="10">
                  <c:v>Destelbergen</c:v>
                </c:pt>
                <c:pt idx="11">
                  <c:v>Eeklo</c:v>
                </c:pt>
                <c:pt idx="12">
                  <c:v>Erpe-Mere</c:v>
                </c:pt>
                <c:pt idx="13">
                  <c:v>Evergem</c:v>
                </c:pt>
                <c:pt idx="14">
                  <c:v>Gavere</c:v>
                </c:pt>
                <c:pt idx="15">
                  <c:v>Geraardsbergen</c:v>
                </c:pt>
                <c:pt idx="16">
                  <c:v>Haaltert</c:v>
                </c:pt>
                <c:pt idx="17">
                  <c:v>Hamme</c:v>
                </c:pt>
                <c:pt idx="18">
                  <c:v>Herzele</c:v>
                </c:pt>
                <c:pt idx="19">
                  <c:v>Horebeke</c:v>
                </c:pt>
                <c:pt idx="20">
                  <c:v>Kaprijke</c:v>
                </c:pt>
                <c:pt idx="21">
                  <c:v>Kluisbergen</c:v>
                </c:pt>
                <c:pt idx="22">
                  <c:v>Kruisem</c:v>
                </c:pt>
                <c:pt idx="23">
                  <c:v>Laarne</c:v>
                </c:pt>
                <c:pt idx="24">
                  <c:v>Lebbeke</c:v>
                </c:pt>
                <c:pt idx="25">
                  <c:v>Lede</c:v>
                </c:pt>
                <c:pt idx="26">
                  <c:v>Lierde</c:v>
                </c:pt>
                <c:pt idx="27">
                  <c:v>Lievegem</c:v>
                </c:pt>
                <c:pt idx="28">
                  <c:v>Lochristi</c:v>
                </c:pt>
                <c:pt idx="29">
                  <c:v>Lokeren</c:v>
                </c:pt>
                <c:pt idx="30">
                  <c:v>Maarkedal</c:v>
                </c:pt>
                <c:pt idx="31">
                  <c:v>Maldegem</c:v>
                </c:pt>
                <c:pt idx="32">
                  <c:v>Merelbeke-Melle</c:v>
                </c:pt>
                <c:pt idx="33">
                  <c:v>Nazareth-De Pinte</c:v>
                </c:pt>
                <c:pt idx="34">
                  <c:v>Ninove</c:v>
                </c:pt>
                <c:pt idx="35">
                  <c:v>Oosterzele</c:v>
                </c:pt>
                <c:pt idx="36">
                  <c:v>Oudenaarde</c:v>
                </c:pt>
                <c:pt idx="37">
                  <c:v>Ronse</c:v>
                </c:pt>
                <c:pt idx="38">
                  <c:v>Sint-Gillis-Waas</c:v>
                </c:pt>
                <c:pt idx="39">
                  <c:v>Sint-Laureins</c:v>
                </c:pt>
                <c:pt idx="40">
                  <c:v>Sint-Lievens-Houtem</c:v>
                </c:pt>
                <c:pt idx="41">
                  <c:v>Sint-Martens-Latem</c:v>
                </c:pt>
                <c:pt idx="42">
                  <c:v>Sint-Niklaas</c:v>
                </c:pt>
                <c:pt idx="43">
                  <c:v>Stekene</c:v>
                </c:pt>
                <c:pt idx="44">
                  <c:v>Temse</c:v>
                </c:pt>
                <c:pt idx="45">
                  <c:v>Waasmunster</c:v>
                </c:pt>
                <c:pt idx="46">
                  <c:v>Wetteren</c:v>
                </c:pt>
                <c:pt idx="47">
                  <c:v>Wichelen</c:v>
                </c:pt>
                <c:pt idx="48">
                  <c:v>Wortegem-Petegem</c:v>
                </c:pt>
                <c:pt idx="49">
                  <c:v>Zele</c:v>
                </c:pt>
                <c:pt idx="50">
                  <c:v>Zelzate</c:v>
                </c:pt>
                <c:pt idx="51">
                  <c:v>Zottegem</c:v>
                </c:pt>
                <c:pt idx="52">
                  <c:v>Zulte</c:v>
                </c:pt>
                <c:pt idx="53">
                  <c:v>Zwalm</c:v>
                </c:pt>
              </c:strCache>
            </c:strRef>
          </c:cat>
          <c:val>
            <c:numRef>
              <c:f>'0_OpenDataTabel'!$BI$727:$BI$780</c:f>
              <c:numCache>
                <c:formatCode>0%</c:formatCode>
                <c:ptCount val="54"/>
                <c:pt idx="0">
                  <c:v>0.39943790433046428</c:v>
                </c:pt>
                <c:pt idx="1">
                  <c:v>0.33304654122865768</c:v>
                </c:pt>
                <c:pt idx="2">
                  <c:v>0.28026545455691976</c:v>
                </c:pt>
                <c:pt idx="3">
                  <c:v>0.28575429989657658</c:v>
                </c:pt>
                <c:pt idx="4">
                  <c:v>0.37153876452512768</c:v>
                </c:pt>
                <c:pt idx="5">
                  <c:v>0.28736810992450607</c:v>
                </c:pt>
                <c:pt idx="6">
                  <c:v>0.31333278188259805</c:v>
                </c:pt>
                <c:pt idx="7">
                  <c:v>0.35035132567807109</c:v>
                </c:pt>
                <c:pt idx="8">
                  <c:v>0.33685998445309068</c:v>
                </c:pt>
                <c:pt idx="9">
                  <c:v>0.3243848435102698</c:v>
                </c:pt>
                <c:pt idx="10">
                  <c:v>0.35164810098562499</c:v>
                </c:pt>
                <c:pt idx="11">
                  <c:v>0.35317310437497873</c:v>
                </c:pt>
                <c:pt idx="12">
                  <c:v>0.30838318069328247</c:v>
                </c:pt>
                <c:pt idx="13">
                  <c:v>0.30530110860902865</c:v>
                </c:pt>
                <c:pt idx="14">
                  <c:v>0.31834811608934083</c:v>
                </c:pt>
                <c:pt idx="15">
                  <c:v>0.31301983990167592</c:v>
                </c:pt>
                <c:pt idx="16">
                  <c:v>0.32132311192395141</c:v>
                </c:pt>
                <c:pt idx="17">
                  <c:v>0.24479341425049581</c:v>
                </c:pt>
                <c:pt idx="18">
                  <c:v>0.33232858190711229</c:v>
                </c:pt>
                <c:pt idx="19">
                  <c:v>0.3040078121097019</c:v>
                </c:pt>
                <c:pt idx="20">
                  <c:v>0.30161969035185049</c:v>
                </c:pt>
                <c:pt idx="21">
                  <c:v>0.26073374912534103</c:v>
                </c:pt>
                <c:pt idx="22">
                  <c:v>0.28131572420828643</c:v>
                </c:pt>
                <c:pt idx="23">
                  <c:v>0.29750934763346626</c:v>
                </c:pt>
                <c:pt idx="24">
                  <c:v>0.33474794894457088</c:v>
                </c:pt>
                <c:pt idx="25">
                  <c:v>0.29836286406833179</c:v>
                </c:pt>
                <c:pt idx="26">
                  <c:v>0.29079792003010368</c:v>
                </c:pt>
                <c:pt idx="27">
                  <c:v>0.2950430944617517</c:v>
                </c:pt>
                <c:pt idx="28">
                  <c:v>0.28290729174107609</c:v>
                </c:pt>
                <c:pt idx="29">
                  <c:v>0.31835872187262798</c:v>
                </c:pt>
                <c:pt idx="30">
                  <c:v>0.26000751331922284</c:v>
                </c:pt>
                <c:pt idx="31">
                  <c:v>0.32916432544377633</c:v>
                </c:pt>
                <c:pt idx="32">
                  <c:v>0.33347094549687384</c:v>
                </c:pt>
                <c:pt idx="33">
                  <c:v>0.31807078517799753</c:v>
                </c:pt>
                <c:pt idx="34">
                  <c:v>0.35207759360728053</c:v>
                </c:pt>
                <c:pt idx="35">
                  <c:v>0.25233376875542346</c:v>
                </c:pt>
                <c:pt idx="36">
                  <c:v>0.36087951363754506</c:v>
                </c:pt>
                <c:pt idx="37">
                  <c:v>0.32591837749236041</c:v>
                </c:pt>
                <c:pt idx="38">
                  <c:v>0.2906426588711632</c:v>
                </c:pt>
                <c:pt idx="39">
                  <c:v>0.26989747386279778</c:v>
                </c:pt>
                <c:pt idx="40">
                  <c:v>0.32138860900420702</c:v>
                </c:pt>
                <c:pt idx="41">
                  <c:v>0.31255082347887903</c:v>
                </c:pt>
                <c:pt idx="42">
                  <c:v>0.42019075589577265</c:v>
                </c:pt>
                <c:pt idx="43">
                  <c:v>0.31582139174253038</c:v>
                </c:pt>
                <c:pt idx="44">
                  <c:v>0.34121046323303089</c:v>
                </c:pt>
                <c:pt idx="45">
                  <c:v>0.2586984424307342</c:v>
                </c:pt>
                <c:pt idx="46">
                  <c:v>0.36169966009605697</c:v>
                </c:pt>
                <c:pt idx="47">
                  <c:v>0.29521765457245042</c:v>
                </c:pt>
                <c:pt idx="48">
                  <c:v>0.2411182519835274</c:v>
                </c:pt>
                <c:pt idx="49">
                  <c:v>0.28091127404063476</c:v>
                </c:pt>
                <c:pt idx="50">
                  <c:v>0.25169219679628879</c:v>
                </c:pt>
                <c:pt idx="51">
                  <c:v>0.3601374004677374</c:v>
                </c:pt>
                <c:pt idx="52">
                  <c:v>0.31525161078898301</c:v>
                </c:pt>
                <c:pt idx="53">
                  <c:v>0.24761944466050714</c:v>
                </c:pt>
              </c:numCache>
            </c:numRef>
          </c:val>
          <c:extLst>
            <c:ext xmlns:c16="http://schemas.microsoft.com/office/drawing/2014/chart" uri="{C3380CC4-5D6E-409C-BE32-E72D297353CC}">
              <c16:uniqueId val="{00000003-C429-44FE-AFF0-A440C696A6C4}"/>
            </c:ext>
          </c:extLst>
        </c:ser>
        <c:dLbls>
          <c:showLegendKey val="0"/>
          <c:showVal val="0"/>
          <c:showCatName val="0"/>
          <c:showSerName val="0"/>
          <c:showPercent val="0"/>
          <c:showBubbleSize val="0"/>
        </c:dLbls>
        <c:gapWidth val="0"/>
        <c:overlap val="100"/>
        <c:axId val="1164160784"/>
        <c:axId val="1164161264"/>
      </c:barChart>
      <c:catAx>
        <c:axId val="116416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crossAx val="1164161264"/>
        <c:crosses val="autoZero"/>
        <c:auto val="1"/>
        <c:lblAlgn val="ctr"/>
        <c:lblOffset val="100"/>
        <c:noMultiLvlLbl val="0"/>
      </c:catAx>
      <c:valAx>
        <c:axId val="116416126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r>
                  <a:rPr lang="nl-BE" sz="2000"/>
                  <a:t>% van het totaal</a:t>
                </a:r>
                <a:r>
                  <a:rPr lang="nl-BE" sz="2000" baseline="0"/>
                  <a:t> aantal woongelegenheden</a:t>
                </a:r>
                <a:endParaRPr lang="nl-BE" sz="2000"/>
              </a:p>
            </c:rich>
          </c:tx>
          <c:overlay val="0"/>
          <c:spPr>
            <a:noFill/>
            <a:ln>
              <a:noFill/>
            </a:ln>
            <a:effectLst/>
          </c:spPr>
          <c:txPr>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crossAx val="1164160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sz="3000" b="1" i="0" u="none" strike="noStrike" kern="1200" spc="0" baseline="0">
                <a:solidFill>
                  <a:sysClr val="windowText" lastClr="000000">
                    <a:lumMod val="65000"/>
                    <a:lumOff val="35000"/>
                  </a:sysClr>
                </a:solidFill>
              </a:rPr>
              <a:t>Provincie Oost-Vlaanderen - Aantal woningen per doelgroep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barChart>
        <c:barDir val="col"/>
        <c:grouping val="stacked"/>
        <c:varyColors val="0"/>
        <c:ser>
          <c:idx val="2"/>
          <c:order val="0"/>
          <c:tx>
            <c:strRef>
              <c:f>'0_OpenDataTabel'!$BE$726</c:f>
              <c:strCache>
                <c:ptCount val="1"/>
                <c:pt idx="0">
                  <c:v>ASTER-Woonmaatschap</c:v>
                </c:pt>
              </c:strCache>
            </c:strRef>
          </c:tx>
          <c:spPr>
            <a:solidFill>
              <a:srgbClr val="00B050"/>
            </a:solidFill>
            <a:ln>
              <a:noFill/>
            </a:ln>
            <a:effectLst/>
          </c:spPr>
          <c:invertIfNegative val="0"/>
          <c:cat>
            <c:strRef>
              <c:f>'0_OpenDataTabel'!$A$727:$A$780</c:f>
              <c:strCache>
                <c:ptCount val="54"/>
                <c:pt idx="0">
                  <c:v>Aalst</c:v>
                </c:pt>
                <c:pt idx="1">
                  <c:v>Aalter</c:v>
                </c:pt>
                <c:pt idx="2">
                  <c:v>Assenede</c:v>
                </c:pt>
                <c:pt idx="3">
                  <c:v>Berlare</c:v>
                </c:pt>
                <c:pt idx="4">
                  <c:v>Beveren-Kr-Zw</c:v>
                </c:pt>
                <c:pt idx="5">
                  <c:v>Brakel</c:v>
                </c:pt>
                <c:pt idx="6">
                  <c:v>Buggenhout</c:v>
                </c:pt>
                <c:pt idx="7">
                  <c:v>Deinze</c:v>
                </c:pt>
                <c:pt idx="8">
                  <c:v>Denderleeuw</c:v>
                </c:pt>
                <c:pt idx="9">
                  <c:v>Dendermonde</c:v>
                </c:pt>
                <c:pt idx="10">
                  <c:v>Destelbergen</c:v>
                </c:pt>
                <c:pt idx="11">
                  <c:v>Eeklo</c:v>
                </c:pt>
                <c:pt idx="12">
                  <c:v>Erpe-Mere</c:v>
                </c:pt>
                <c:pt idx="13">
                  <c:v>Evergem</c:v>
                </c:pt>
                <c:pt idx="14">
                  <c:v>Gavere</c:v>
                </c:pt>
                <c:pt idx="15">
                  <c:v>Geraardsbergen</c:v>
                </c:pt>
                <c:pt idx="16">
                  <c:v>Haaltert</c:v>
                </c:pt>
                <c:pt idx="17">
                  <c:v>Hamme</c:v>
                </c:pt>
                <c:pt idx="18">
                  <c:v>Herzele</c:v>
                </c:pt>
                <c:pt idx="19">
                  <c:v>Horebeke</c:v>
                </c:pt>
                <c:pt idx="20">
                  <c:v>Kaprijke</c:v>
                </c:pt>
                <c:pt idx="21">
                  <c:v>Kluisbergen</c:v>
                </c:pt>
                <c:pt idx="22">
                  <c:v>Kruisem</c:v>
                </c:pt>
                <c:pt idx="23">
                  <c:v>Laarne</c:v>
                </c:pt>
                <c:pt idx="24">
                  <c:v>Lebbeke</c:v>
                </c:pt>
                <c:pt idx="25">
                  <c:v>Lede</c:v>
                </c:pt>
                <c:pt idx="26">
                  <c:v>Lierde</c:v>
                </c:pt>
                <c:pt idx="27">
                  <c:v>Lievegem</c:v>
                </c:pt>
                <c:pt idx="28">
                  <c:v>Lochristi</c:v>
                </c:pt>
                <c:pt idx="29">
                  <c:v>Lokeren</c:v>
                </c:pt>
                <c:pt idx="30">
                  <c:v>Maarkedal</c:v>
                </c:pt>
                <c:pt idx="31">
                  <c:v>Maldegem</c:v>
                </c:pt>
                <c:pt idx="32">
                  <c:v>Merelbeke-Melle</c:v>
                </c:pt>
                <c:pt idx="33">
                  <c:v>Nazareth-De Pinte</c:v>
                </c:pt>
                <c:pt idx="34">
                  <c:v>Ninove</c:v>
                </c:pt>
                <c:pt idx="35">
                  <c:v>Oosterzele</c:v>
                </c:pt>
                <c:pt idx="36">
                  <c:v>Oudenaarde</c:v>
                </c:pt>
                <c:pt idx="37">
                  <c:v>Ronse</c:v>
                </c:pt>
                <c:pt idx="38">
                  <c:v>Sint-Gillis-Waas</c:v>
                </c:pt>
                <c:pt idx="39">
                  <c:v>Sint-Laureins</c:v>
                </c:pt>
                <c:pt idx="40">
                  <c:v>Sint-Lievens-Houtem</c:v>
                </c:pt>
                <c:pt idx="41">
                  <c:v>Sint-Martens-Latem</c:v>
                </c:pt>
                <c:pt idx="42">
                  <c:v>Sint-Niklaas</c:v>
                </c:pt>
                <c:pt idx="43">
                  <c:v>Stekene</c:v>
                </c:pt>
                <c:pt idx="44">
                  <c:v>Temse</c:v>
                </c:pt>
                <c:pt idx="45">
                  <c:v>Waasmunster</c:v>
                </c:pt>
                <c:pt idx="46">
                  <c:v>Wetteren</c:v>
                </c:pt>
                <c:pt idx="47">
                  <c:v>Wichelen</c:v>
                </c:pt>
                <c:pt idx="48">
                  <c:v>Wortegem-Petegem</c:v>
                </c:pt>
                <c:pt idx="49">
                  <c:v>Zele</c:v>
                </c:pt>
                <c:pt idx="50">
                  <c:v>Zelzate</c:v>
                </c:pt>
                <c:pt idx="51">
                  <c:v>Zottegem</c:v>
                </c:pt>
                <c:pt idx="52">
                  <c:v>Zulte</c:v>
                </c:pt>
                <c:pt idx="53">
                  <c:v>Zwalm</c:v>
                </c:pt>
              </c:strCache>
            </c:strRef>
          </c:cat>
          <c:val>
            <c:numRef>
              <c:f>'0_OpenDataTabel'!$BE$727:$BE$780</c:f>
              <c:numCache>
                <c:formatCode>_ * #,##0_ ;_ * \-#,##0_ ;_ * "-"??_ ;_ @_ </c:formatCode>
                <c:ptCount val="54"/>
                <c:pt idx="0">
                  <c:v>1547</c:v>
                </c:pt>
                <c:pt idx="1">
                  <c:v>415</c:v>
                </c:pt>
                <c:pt idx="2">
                  <c:v>190</c:v>
                </c:pt>
                <c:pt idx="3">
                  <c:v>379</c:v>
                </c:pt>
                <c:pt idx="4">
                  <c:v>2506</c:v>
                </c:pt>
                <c:pt idx="5">
                  <c:v>127</c:v>
                </c:pt>
                <c:pt idx="6">
                  <c:v>218</c:v>
                </c:pt>
                <c:pt idx="7">
                  <c:v>581</c:v>
                </c:pt>
                <c:pt idx="8">
                  <c:v>462</c:v>
                </c:pt>
                <c:pt idx="9">
                  <c:v>1938</c:v>
                </c:pt>
                <c:pt idx="10">
                  <c:v>77</c:v>
                </c:pt>
                <c:pt idx="11">
                  <c:v>758</c:v>
                </c:pt>
                <c:pt idx="12">
                  <c:v>270</c:v>
                </c:pt>
                <c:pt idx="13">
                  <c:v>457</c:v>
                </c:pt>
                <c:pt idx="14">
                  <c:v>88</c:v>
                </c:pt>
                <c:pt idx="15">
                  <c:v>445</c:v>
                </c:pt>
                <c:pt idx="16">
                  <c:v>120</c:v>
                </c:pt>
                <c:pt idx="17">
                  <c:v>1283</c:v>
                </c:pt>
                <c:pt idx="18">
                  <c:v>192</c:v>
                </c:pt>
                <c:pt idx="19">
                  <c:v>0</c:v>
                </c:pt>
                <c:pt idx="20">
                  <c:v>59</c:v>
                </c:pt>
                <c:pt idx="21">
                  <c:v>97</c:v>
                </c:pt>
                <c:pt idx="22">
                  <c:v>131</c:v>
                </c:pt>
                <c:pt idx="23">
                  <c:v>167</c:v>
                </c:pt>
                <c:pt idx="24">
                  <c:v>267</c:v>
                </c:pt>
                <c:pt idx="25">
                  <c:v>227</c:v>
                </c:pt>
                <c:pt idx="26">
                  <c:v>98</c:v>
                </c:pt>
                <c:pt idx="27">
                  <c:v>580</c:v>
                </c:pt>
                <c:pt idx="28">
                  <c:v>713</c:v>
                </c:pt>
                <c:pt idx="29">
                  <c:v>1598</c:v>
                </c:pt>
                <c:pt idx="30">
                  <c:v>48</c:v>
                </c:pt>
                <c:pt idx="31">
                  <c:v>221</c:v>
                </c:pt>
                <c:pt idx="32">
                  <c:v>452</c:v>
                </c:pt>
                <c:pt idx="33">
                  <c:v>208</c:v>
                </c:pt>
                <c:pt idx="34">
                  <c:v>923</c:v>
                </c:pt>
                <c:pt idx="35">
                  <c:v>165</c:v>
                </c:pt>
                <c:pt idx="36">
                  <c:v>631</c:v>
                </c:pt>
                <c:pt idx="37">
                  <c:v>707</c:v>
                </c:pt>
                <c:pt idx="38">
                  <c:v>386</c:v>
                </c:pt>
                <c:pt idx="39">
                  <c:v>29</c:v>
                </c:pt>
                <c:pt idx="40">
                  <c:v>22</c:v>
                </c:pt>
                <c:pt idx="41">
                  <c:v>54</c:v>
                </c:pt>
                <c:pt idx="42">
                  <c:v>2006</c:v>
                </c:pt>
                <c:pt idx="43">
                  <c:v>289</c:v>
                </c:pt>
                <c:pt idx="44">
                  <c:v>1298</c:v>
                </c:pt>
                <c:pt idx="45">
                  <c:v>271</c:v>
                </c:pt>
                <c:pt idx="46">
                  <c:v>662</c:v>
                </c:pt>
                <c:pt idx="47">
                  <c:v>135</c:v>
                </c:pt>
                <c:pt idx="48">
                  <c:v>49</c:v>
                </c:pt>
                <c:pt idx="49">
                  <c:v>656</c:v>
                </c:pt>
                <c:pt idx="50">
                  <c:v>917</c:v>
                </c:pt>
                <c:pt idx="51">
                  <c:v>414</c:v>
                </c:pt>
                <c:pt idx="52">
                  <c:v>226</c:v>
                </c:pt>
                <c:pt idx="53">
                  <c:v>75</c:v>
                </c:pt>
              </c:numCache>
            </c:numRef>
          </c:val>
          <c:extLst>
            <c:ext xmlns:c16="http://schemas.microsoft.com/office/drawing/2014/chart" uri="{C3380CC4-5D6E-409C-BE32-E72D297353CC}">
              <c16:uniqueId val="{00000000-13F4-46CC-BD59-33AB685DFB2E}"/>
            </c:ext>
          </c:extLst>
        </c:ser>
        <c:ser>
          <c:idx val="0"/>
          <c:order val="1"/>
          <c:tx>
            <c:strRef>
              <c:f>'0_OpenDataTabel'!$BB$726</c:f>
              <c:strCache>
                <c:ptCount val="1"/>
                <c:pt idx="0">
                  <c:v>Gebruikers &amp; Ambassadeur [aantal]</c:v>
                </c:pt>
              </c:strCache>
            </c:strRef>
          </c:tx>
          <c:spPr>
            <a:solidFill>
              <a:srgbClr val="002060"/>
            </a:solidFill>
            <a:ln>
              <a:noFill/>
            </a:ln>
            <a:effectLst/>
          </c:spPr>
          <c:invertIfNegative val="0"/>
          <c:cat>
            <c:strRef>
              <c:f>'0_OpenDataTabel'!$A$727:$A$780</c:f>
              <c:strCache>
                <c:ptCount val="54"/>
                <c:pt idx="0">
                  <c:v>Aalst</c:v>
                </c:pt>
                <c:pt idx="1">
                  <c:v>Aalter</c:v>
                </c:pt>
                <c:pt idx="2">
                  <c:v>Assenede</c:v>
                </c:pt>
                <c:pt idx="3">
                  <c:v>Berlare</c:v>
                </c:pt>
                <c:pt idx="4">
                  <c:v>Beveren-Kr-Zw</c:v>
                </c:pt>
                <c:pt idx="5">
                  <c:v>Brakel</c:v>
                </c:pt>
                <c:pt idx="6">
                  <c:v>Buggenhout</c:v>
                </c:pt>
                <c:pt idx="7">
                  <c:v>Deinze</c:v>
                </c:pt>
                <c:pt idx="8">
                  <c:v>Denderleeuw</c:v>
                </c:pt>
                <c:pt idx="9">
                  <c:v>Dendermonde</c:v>
                </c:pt>
                <c:pt idx="10">
                  <c:v>Destelbergen</c:v>
                </c:pt>
                <c:pt idx="11">
                  <c:v>Eeklo</c:v>
                </c:pt>
                <c:pt idx="12">
                  <c:v>Erpe-Mere</c:v>
                </c:pt>
                <c:pt idx="13">
                  <c:v>Evergem</c:v>
                </c:pt>
                <c:pt idx="14">
                  <c:v>Gavere</c:v>
                </c:pt>
                <c:pt idx="15">
                  <c:v>Geraardsbergen</c:v>
                </c:pt>
                <c:pt idx="16">
                  <c:v>Haaltert</c:v>
                </c:pt>
                <c:pt idx="17">
                  <c:v>Hamme</c:v>
                </c:pt>
                <c:pt idx="18">
                  <c:v>Herzele</c:v>
                </c:pt>
                <c:pt idx="19">
                  <c:v>Horebeke</c:v>
                </c:pt>
                <c:pt idx="20">
                  <c:v>Kaprijke</c:v>
                </c:pt>
                <c:pt idx="21">
                  <c:v>Kluisbergen</c:v>
                </c:pt>
                <c:pt idx="22">
                  <c:v>Kruisem</c:v>
                </c:pt>
                <c:pt idx="23">
                  <c:v>Laarne</c:v>
                </c:pt>
                <c:pt idx="24">
                  <c:v>Lebbeke</c:v>
                </c:pt>
                <c:pt idx="25">
                  <c:v>Lede</c:v>
                </c:pt>
                <c:pt idx="26">
                  <c:v>Lierde</c:v>
                </c:pt>
                <c:pt idx="27">
                  <c:v>Lievegem</c:v>
                </c:pt>
                <c:pt idx="28">
                  <c:v>Lochristi</c:v>
                </c:pt>
                <c:pt idx="29">
                  <c:v>Lokeren</c:v>
                </c:pt>
                <c:pt idx="30">
                  <c:v>Maarkedal</c:v>
                </c:pt>
                <c:pt idx="31">
                  <c:v>Maldegem</c:v>
                </c:pt>
                <c:pt idx="32">
                  <c:v>Merelbeke-Melle</c:v>
                </c:pt>
                <c:pt idx="33">
                  <c:v>Nazareth-De Pinte</c:v>
                </c:pt>
                <c:pt idx="34">
                  <c:v>Ninove</c:v>
                </c:pt>
                <c:pt idx="35">
                  <c:v>Oosterzele</c:v>
                </c:pt>
                <c:pt idx="36">
                  <c:v>Oudenaarde</c:v>
                </c:pt>
                <c:pt idx="37">
                  <c:v>Ronse</c:v>
                </c:pt>
                <c:pt idx="38">
                  <c:v>Sint-Gillis-Waas</c:v>
                </c:pt>
                <c:pt idx="39">
                  <c:v>Sint-Laureins</c:v>
                </c:pt>
                <c:pt idx="40">
                  <c:v>Sint-Lievens-Houtem</c:v>
                </c:pt>
                <c:pt idx="41">
                  <c:v>Sint-Martens-Latem</c:v>
                </c:pt>
                <c:pt idx="42">
                  <c:v>Sint-Niklaas</c:v>
                </c:pt>
                <c:pt idx="43">
                  <c:v>Stekene</c:v>
                </c:pt>
                <c:pt idx="44">
                  <c:v>Temse</c:v>
                </c:pt>
                <c:pt idx="45">
                  <c:v>Waasmunster</c:v>
                </c:pt>
                <c:pt idx="46">
                  <c:v>Wetteren</c:v>
                </c:pt>
                <c:pt idx="47">
                  <c:v>Wichelen</c:v>
                </c:pt>
                <c:pt idx="48">
                  <c:v>Wortegem-Petegem</c:v>
                </c:pt>
                <c:pt idx="49">
                  <c:v>Zele</c:v>
                </c:pt>
                <c:pt idx="50">
                  <c:v>Zelzate</c:v>
                </c:pt>
                <c:pt idx="51">
                  <c:v>Zottegem</c:v>
                </c:pt>
                <c:pt idx="52">
                  <c:v>Zulte</c:v>
                </c:pt>
                <c:pt idx="53">
                  <c:v>Zwalm</c:v>
                </c:pt>
              </c:strCache>
            </c:strRef>
          </c:cat>
          <c:val>
            <c:numRef>
              <c:f>'0_OpenDataTabel'!$BB$727:$BB$780</c:f>
              <c:numCache>
                <c:formatCode>_ * #,##0_ ;_ * \-#,##0_ ;_ * "-"??_ ;_ @_ </c:formatCode>
                <c:ptCount val="54"/>
                <c:pt idx="0">
                  <c:v>10422.427</c:v>
                </c:pt>
                <c:pt idx="1">
                  <c:v>5206.7519999999995</c:v>
                </c:pt>
                <c:pt idx="2">
                  <c:v>2537.25</c:v>
                </c:pt>
                <c:pt idx="3">
                  <c:v>2392.6999999999998</c:v>
                </c:pt>
                <c:pt idx="4">
                  <c:v>12141.411</c:v>
                </c:pt>
                <c:pt idx="5">
                  <c:v>2530.5269999999996</c:v>
                </c:pt>
                <c:pt idx="6">
                  <c:v>2550.2850000000003</c:v>
                </c:pt>
                <c:pt idx="7">
                  <c:v>7753.8070000000007</c:v>
                </c:pt>
                <c:pt idx="8">
                  <c:v>2474.5699999999997</c:v>
                </c:pt>
                <c:pt idx="9">
                  <c:v>6359.9839999999995</c:v>
                </c:pt>
                <c:pt idx="10">
                  <c:v>2985.16</c:v>
                </c:pt>
                <c:pt idx="11">
                  <c:v>2742.444</c:v>
                </c:pt>
                <c:pt idx="12">
                  <c:v>3506.0480000000002</c:v>
                </c:pt>
                <c:pt idx="13">
                  <c:v>6353.5680000000002</c:v>
                </c:pt>
                <c:pt idx="14">
                  <c:v>2560.1979999999999</c:v>
                </c:pt>
                <c:pt idx="15">
                  <c:v>4785.82</c:v>
                </c:pt>
                <c:pt idx="16">
                  <c:v>3090.5760000000005</c:v>
                </c:pt>
                <c:pt idx="17">
                  <c:v>3562.9749999999999</c:v>
                </c:pt>
                <c:pt idx="18">
                  <c:v>3282.51</c:v>
                </c:pt>
                <c:pt idx="19">
                  <c:v>400.75200000000001</c:v>
                </c:pt>
                <c:pt idx="20">
                  <c:v>1242.1100000000001</c:v>
                </c:pt>
                <c:pt idx="21">
                  <c:v>1145.5</c:v>
                </c:pt>
                <c:pt idx="22">
                  <c:v>2850.0520000000001</c:v>
                </c:pt>
                <c:pt idx="23">
                  <c:v>2062.4549999999999</c:v>
                </c:pt>
                <c:pt idx="24">
                  <c:v>2874.48</c:v>
                </c:pt>
                <c:pt idx="25">
                  <c:v>2954.9629999999997</c:v>
                </c:pt>
                <c:pt idx="26">
                  <c:v>1165.6480000000001</c:v>
                </c:pt>
                <c:pt idx="27">
                  <c:v>4624.6530000000002</c:v>
                </c:pt>
                <c:pt idx="28">
                  <c:v>5274.0480000000007</c:v>
                </c:pt>
                <c:pt idx="29">
                  <c:v>7182.5549999999994</c:v>
                </c:pt>
                <c:pt idx="30">
                  <c:v>1033.296</c:v>
                </c:pt>
                <c:pt idx="31">
                  <c:v>4098.5060000000003</c:v>
                </c:pt>
                <c:pt idx="32">
                  <c:v>6286.24</c:v>
                </c:pt>
                <c:pt idx="33">
                  <c:v>4355.5680000000002</c:v>
                </c:pt>
                <c:pt idx="34">
                  <c:v>5078.5149999999994</c:v>
                </c:pt>
                <c:pt idx="35">
                  <c:v>2672.7569999999996</c:v>
                </c:pt>
                <c:pt idx="36">
                  <c:v>4959</c:v>
                </c:pt>
                <c:pt idx="37">
                  <c:v>2156.5819999999999</c:v>
                </c:pt>
                <c:pt idx="38">
                  <c:v>3572.22</c:v>
                </c:pt>
                <c:pt idx="39">
                  <c:v>1262.5600000000002</c:v>
                </c:pt>
                <c:pt idx="40">
                  <c:v>1891.5530000000001</c:v>
                </c:pt>
                <c:pt idx="41">
                  <c:v>1112.94</c:v>
                </c:pt>
                <c:pt idx="42">
                  <c:v>9102.6200000000008</c:v>
                </c:pt>
                <c:pt idx="43">
                  <c:v>3472.3360000000002</c:v>
                </c:pt>
                <c:pt idx="44">
                  <c:v>4235.91</c:v>
                </c:pt>
                <c:pt idx="45">
                  <c:v>1797.5650000000001</c:v>
                </c:pt>
                <c:pt idx="46">
                  <c:v>3366.2519999999995</c:v>
                </c:pt>
                <c:pt idx="47">
                  <c:v>1961.5309999999999</c:v>
                </c:pt>
                <c:pt idx="48">
                  <c:v>1168.164</c:v>
                </c:pt>
                <c:pt idx="49">
                  <c:v>2800.32</c:v>
                </c:pt>
                <c:pt idx="50">
                  <c:v>1481.4360000000001</c:v>
                </c:pt>
                <c:pt idx="51">
                  <c:v>4487.8879999999999</c:v>
                </c:pt>
                <c:pt idx="52">
                  <c:v>2853.8089999999997</c:v>
                </c:pt>
                <c:pt idx="53">
                  <c:v>1642.683</c:v>
                </c:pt>
              </c:numCache>
            </c:numRef>
          </c:val>
          <c:extLst>
            <c:ext xmlns:c16="http://schemas.microsoft.com/office/drawing/2014/chart" uri="{C3380CC4-5D6E-409C-BE32-E72D297353CC}">
              <c16:uniqueId val="{00000001-13F4-46CC-BD59-33AB685DFB2E}"/>
            </c:ext>
          </c:extLst>
        </c:ser>
        <c:ser>
          <c:idx val="1"/>
          <c:order val="2"/>
          <c:tx>
            <c:strRef>
              <c:f>'0_OpenDataTabel'!$BC$726</c:f>
              <c:strCache>
                <c:ptCount val="1"/>
                <c:pt idx="0">
                  <c:v>Twijfelaars &amp; sympathisanten [aantal]</c:v>
                </c:pt>
              </c:strCache>
            </c:strRef>
          </c:tx>
          <c:spPr>
            <a:solidFill>
              <a:srgbClr val="FFC000"/>
            </a:solidFill>
            <a:ln>
              <a:noFill/>
            </a:ln>
            <a:effectLst/>
          </c:spPr>
          <c:invertIfNegative val="0"/>
          <c:cat>
            <c:strRef>
              <c:f>'0_OpenDataTabel'!$A$727:$A$780</c:f>
              <c:strCache>
                <c:ptCount val="54"/>
                <c:pt idx="0">
                  <c:v>Aalst</c:v>
                </c:pt>
                <c:pt idx="1">
                  <c:v>Aalter</c:v>
                </c:pt>
                <c:pt idx="2">
                  <c:v>Assenede</c:v>
                </c:pt>
                <c:pt idx="3">
                  <c:v>Berlare</c:v>
                </c:pt>
                <c:pt idx="4">
                  <c:v>Beveren-Kr-Zw</c:v>
                </c:pt>
                <c:pt idx="5">
                  <c:v>Brakel</c:v>
                </c:pt>
                <c:pt idx="6">
                  <c:v>Buggenhout</c:v>
                </c:pt>
                <c:pt idx="7">
                  <c:v>Deinze</c:v>
                </c:pt>
                <c:pt idx="8">
                  <c:v>Denderleeuw</c:v>
                </c:pt>
                <c:pt idx="9">
                  <c:v>Dendermonde</c:v>
                </c:pt>
                <c:pt idx="10">
                  <c:v>Destelbergen</c:v>
                </c:pt>
                <c:pt idx="11">
                  <c:v>Eeklo</c:v>
                </c:pt>
                <c:pt idx="12">
                  <c:v>Erpe-Mere</c:v>
                </c:pt>
                <c:pt idx="13">
                  <c:v>Evergem</c:v>
                </c:pt>
                <c:pt idx="14">
                  <c:v>Gavere</c:v>
                </c:pt>
                <c:pt idx="15">
                  <c:v>Geraardsbergen</c:v>
                </c:pt>
                <c:pt idx="16">
                  <c:v>Haaltert</c:v>
                </c:pt>
                <c:pt idx="17">
                  <c:v>Hamme</c:v>
                </c:pt>
                <c:pt idx="18">
                  <c:v>Herzele</c:v>
                </c:pt>
                <c:pt idx="19">
                  <c:v>Horebeke</c:v>
                </c:pt>
                <c:pt idx="20">
                  <c:v>Kaprijke</c:v>
                </c:pt>
                <c:pt idx="21">
                  <c:v>Kluisbergen</c:v>
                </c:pt>
                <c:pt idx="22">
                  <c:v>Kruisem</c:v>
                </c:pt>
                <c:pt idx="23">
                  <c:v>Laarne</c:v>
                </c:pt>
                <c:pt idx="24">
                  <c:v>Lebbeke</c:v>
                </c:pt>
                <c:pt idx="25">
                  <c:v>Lede</c:v>
                </c:pt>
                <c:pt idx="26">
                  <c:v>Lierde</c:v>
                </c:pt>
                <c:pt idx="27">
                  <c:v>Lievegem</c:v>
                </c:pt>
                <c:pt idx="28">
                  <c:v>Lochristi</c:v>
                </c:pt>
                <c:pt idx="29">
                  <c:v>Lokeren</c:v>
                </c:pt>
                <c:pt idx="30">
                  <c:v>Maarkedal</c:v>
                </c:pt>
                <c:pt idx="31">
                  <c:v>Maldegem</c:v>
                </c:pt>
                <c:pt idx="32">
                  <c:v>Merelbeke-Melle</c:v>
                </c:pt>
                <c:pt idx="33">
                  <c:v>Nazareth-De Pinte</c:v>
                </c:pt>
                <c:pt idx="34">
                  <c:v>Ninove</c:v>
                </c:pt>
                <c:pt idx="35">
                  <c:v>Oosterzele</c:v>
                </c:pt>
                <c:pt idx="36">
                  <c:v>Oudenaarde</c:v>
                </c:pt>
                <c:pt idx="37">
                  <c:v>Ronse</c:v>
                </c:pt>
                <c:pt idx="38">
                  <c:v>Sint-Gillis-Waas</c:v>
                </c:pt>
                <c:pt idx="39">
                  <c:v>Sint-Laureins</c:v>
                </c:pt>
                <c:pt idx="40">
                  <c:v>Sint-Lievens-Houtem</c:v>
                </c:pt>
                <c:pt idx="41">
                  <c:v>Sint-Martens-Latem</c:v>
                </c:pt>
                <c:pt idx="42">
                  <c:v>Sint-Niklaas</c:v>
                </c:pt>
                <c:pt idx="43">
                  <c:v>Stekene</c:v>
                </c:pt>
                <c:pt idx="44">
                  <c:v>Temse</c:v>
                </c:pt>
                <c:pt idx="45">
                  <c:v>Waasmunster</c:v>
                </c:pt>
                <c:pt idx="46">
                  <c:v>Wetteren</c:v>
                </c:pt>
                <c:pt idx="47">
                  <c:v>Wichelen</c:v>
                </c:pt>
                <c:pt idx="48">
                  <c:v>Wortegem-Petegem</c:v>
                </c:pt>
                <c:pt idx="49">
                  <c:v>Zele</c:v>
                </c:pt>
                <c:pt idx="50">
                  <c:v>Zelzate</c:v>
                </c:pt>
                <c:pt idx="51">
                  <c:v>Zottegem</c:v>
                </c:pt>
                <c:pt idx="52">
                  <c:v>Zulte</c:v>
                </c:pt>
                <c:pt idx="53">
                  <c:v>Zwalm</c:v>
                </c:pt>
              </c:strCache>
            </c:strRef>
          </c:cat>
          <c:val>
            <c:numRef>
              <c:f>'0_OpenDataTabel'!$BC$727:$BC$780</c:f>
              <c:numCache>
                <c:formatCode>_ * #,##0_ ;_ * \-#,##0_ ;_ * "-"??_ ;_ @_ </c:formatCode>
                <c:ptCount val="54"/>
                <c:pt idx="0">
                  <c:v>14311.170306498887</c:v>
                </c:pt>
                <c:pt idx="1">
                  <c:v>3748.2771422785881</c:v>
                </c:pt>
                <c:pt idx="2">
                  <c:v>2226.6828762847213</c:v>
                </c:pt>
                <c:pt idx="3">
                  <c:v>2425.8659596526122</c:v>
                </c:pt>
                <c:pt idx="4">
                  <c:v>10696.545242995177</c:v>
                </c:pt>
                <c:pt idx="5">
                  <c:v>2379.3551990535912</c:v>
                </c:pt>
                <c:pt idx="6">
                  <c:v>1901.7387504164508</c:v>
                </c:pt>
                <c:pt idx="7">
                  <c:v>5603.4053075769843</c:v>
                </c:pt>
                <c:pt idx="8">
                  <c:v>3129.8348622231269</c:v>
                </c:pt>
                <c:pt idx="9">
                  <c:v>7137.795480320865</c:v>
                </c:pt>
                <c:pt idx="10">
                  <c:v>2651.1169341146729</c:v>
                </c:pt>
                <c:pt idx="11">
                  <c:v>3757.6005958083642</c:v>
                </c:pt>
                <c:pt idx="12">
                  <c:v>2826.8177739212315</c:v>
                </c:pt>
                <c:pt idx="13">
                  <c:v>4481.0677806688491</c:v>
                </c:pt>
                <c:pt idx="14">
                  <c:v>1561.6840350322313</c:v>
                </c:pt>
                <c:pt idx="15">
                  <c:v>6300.1419872503702</c:v>
                </c:pt>
                <c:pt idx="16">
                  <c:v>2866.296855832938</c:v>
                </c:pt>
                <c:pt idx="17">
                  <c:v>4133.4313045616045</c:v>
                </c:pt>
                <c:pt idx="18">
                  <c:v>2372.2886082394175</c:v>
                </c:pt>
                <c:pt idx="19">
                  <c:v>208.9371565919011</c:v>
                </c:pt>
                <c:pt idx="20">
                  <c:v>827.55318380755955</c:v>
                </c:pt>
                <c:pt idx="21">
                  <c:v>1143.1121915725244</c:v>
                </c:pt>
                <c:pt idx="22">
                  <c:v>2214.3166296982977</c:v>
                </c:pt>
                <c:pt idx="23">
                  <c:v>1833.7509332880313</c:v>
                </c:pt>
                <c:pt idx="24">
                  <c:v>2959.5465602293407</c:v>
                </c:pt>
                <c:pt idx="25">
                  <c:v>3146.1023289677159</c:v>
                </c:pt>
                <c:pt idx="26">
                  <c:v>968.92014774523341</c:v>
                </c:pt>
                <c:pt idx="27">
                  <c:v>3584.0447413453412</c:v>
                </c:pt>
                <c:pt idx="28">
                  <c:v>3717.3676208680163</c:v>
                </c:pt>
                <c:pt idx="29">
                  <c:v>6660.6648734193586</c:v>
                </c:pt>
                <c:pt idx="30">
                  <c:v>987.72299275945284</c:v>
                </c:pt>
                <c:pt idx="31">
                  <c:v>3544.0297771480537</c:v>
                </c:pt>
                <c:pt idx="32">
                  <c:v>4655.4076576764392</c:v>
                </c:pt>
                <c:pt idx="33">
                  <c:v>2620.5562781497956</c:v>
                </c:pt>
                <c:pt idx="34">
                  <c:v>6099.0838617904292</c:v>
                </c:pt>
                <c:pt idx="35">
                  <c:v>1826.1849505036689</c:v>
                </c:pt>
                <c:pt idx="36">
                  <c:v>4655.7405168765154</c:v>
                </c:pt>
                <c:pt idx="37">
                  <c:v>5805.7817470707523</c:v>
                </c:pt>
                <c:pt idx="38">
                  <c:v>2646.6062032506002</c:v>
                </c:pt>
                <c:pt idx="39">
                  <c:v>1160.8543852948619</c:v>
                </c:pt>
                <c:pt idx="40">
                  <c:v>1406.8925361424151</c:v>
                </c:pt>
                <c:pt idx="41">
                  <c:v>1538.8599587871322</c:v>
                </c:pt>
                <c:pt idx="42">
                  <c:v>10601.177526994583</c:v>
                </c:pt>
                <c:pt idx="43">
                  <c:v>2488.6355864319848</c:v>
                </c:pt>
                <c:pt idx="44">
                  <c:v>3687.8259356640338</c:v>
                </c:pt>
                <c:pt idx="45">
                  <c:v>1594.9472975073115</c:v>
                </c:pt>
                <c:pt idx="46">
                  <c:v>4224.9713949579827</c:v>
                </c:pt>
                <c:pt idx="47">
                  <c:v>1848.8405697034227</c:v>
                </c:pt>
                <c:pt idx="48">
                  <c:v>975.24537001958925</c:v>
                </c:pt>
                <c:pt idx="49">
                  <c:v>3433.2690834166788</c:v>
                </c:pt>
                <c:pt idx="50">
                  <c:v>2423.6594838447154</c:v>
                </c:pt>
                <c:pt idx="51">
                  <c:v>3919.8976597513056</c:v>
                </c:pt>
                <c:pt idx="52">
                  <c:v>2188.6451065895653</c:v>
                </c:pt>
                <c:pt idx="53">
                  <c:v>1104.4964630784377</c:v>
                </c:pt>
              </c:numCache>
            </c:numRef>
          </c:val>
          <c:extLst>
            <c:ext xmlns:c16="http://schemas.microsoft.com/office/drawing/2014/chart" uri="{C3380CC4-5D6E-409C-BE32-E72D297353CC}">
              <c16:uniqueId val="{00000002-13F4-46CC-BD59-33AB685DFB2E}"/>
            </c:ext>
          </c:extLst>
        </c:ser>
        <c:ser>
          <c:idx val="3"/>
          <c:order val="3"/>
          <c:tx>
            <c:strRef>
              <c:f>'0_OpenDataTabel'!$BD$726</c:f>
              <c:strCache>
                <c:ptCount val="1"/>
                <c:pt idx="0">
                  <c:v>Achterblijvers &amp; afwijzers [aantal]</c:v>
                </c:pt>
              </c:strCache>
            </c:strRef>
          </c:tx>
          <c:spPr>
            <a:solidFill>
              <a:srgbClr val="C00000"/>
            </a:solidFill>
            <a:ln>
              <a:noFill/>
            </a:ln>
            <a:effectLst/>
          </c:spPr>
          <c:invertIfNegative val="0"/>
          <c:cat>
            <c:strRef>
              <c:f>'0_OpenDataTabel'!$A$727:$A$780</c:f>
              <c:strCache>
                <c:ptCount val="54"/>
                <c:pt idx="0">
                  <c:v>Aalst</c:v>
                </c:pt>
                <c:pt idx="1">
                  <c:v>Aalter</c:v>
                </c:pt>
                <c:pt idx="2">
                  <c:v>Assenede</c:v>
                </c:pt>
                <c:pt idx="3">
                  <c:v>Berlare</c:v>
                </c:pt>
                <c:pt idx="4">
                  <c:v>Beveren-Kr-Zw</c:v>
                </c:pt>
                <c:pt idx="5">
                  <c:v>Brakel</c:v>
                </c:pt>
                <c:pt idx="6">
                  <c:v>Buggenhout</c:v>
                </c:pt>
                <c:pt idx="7">
                  <c:v>Deinze</c:v>
                </c:pt>
                <c:pt idx="8">
                  <c:v>Denderleeuw</c:v>
                </c:pt>
                <c:pt idx="9">
                  <c:v>Dendermonde</c:v>
                </c:pt>
                <c:pt idx="10">
                  <c:v>Destelbergen</c:v>
                </c:pt>
                <c:pt idx="11">
                  <c:v>Eeklo</c:v>
                </c:pt>
                <c:pt idx="12">
                  <c:v>Erpe-Mere</c:v>
                </c:pt>
                <c:pt idx="13">
                  <c:v>Evergem</c:v>
                </c:pt>
                <c:pt idx="14">
                  <c:v>Gavere</c:v>
                </c:pt>
                <c:pt idx="15">
                  <c:v>Geraardsbergen</c:v>
                </c:pt>
                <c:pt idx="16">
                  <c:v>Haaltert</c:v>
                </c:pt>
                <c:pt idx="17">
                  <c:v>Hamme</c:v>
                </c:pt>
                <c:pt idx="18">
                  <c:v>Herzele</c:v>
                </c:pt>
                <c:pt idx="19">
                  <c:v>Horebeke</c:v>
                </c:pt>
                <c:pt idx="20">
                  <c:v>Kaprijke</c:v>
                </c:pt>
                <c:pt idx="21">
                  <c:v>Kluisbergen</c:v>
                </c:pt>
                <c:pt idx="22">
                  <c:v>Kruisem</c:v>
                </c:pt>
                <c:pt idx="23">
                  <c:v>Laarne</c:v>
                </c:pt>
                <c:pt idx="24">
                  <c:v>Lebbeke</c:v>
                </c:pt>
                <c:pt idx="25">
                  <c:v>Lede</c:v>
                </c:pt>
                <c:pt idx="26">
                  <c:v>Lierde</c:v>
                </c:pt>
                <c:pt idx="27">
                  <c:v>Lievegem</c:v>
                </c:pt>
                <c:pt idx="28">
                  <c:v>Lochristi</c:v>
                </c:pt>
                <c:pt idx="29">
                  <c:v>Lokeren</c:v>
                </c:pt>
                <c:pt idx="30">
                  <c:v>Maarkedal</c:v>
                </c:pt>
                <c:pt idx="31">
                  <c:v>Maldegem</c:v>
                </c:pt>
                <c:pt idx="32">
                  <c:v>Merelbeke-Melle</c:v>
                </c:pt>
                <c:pt idx="33">
                  <c:v>Nazareth-De Pinte</c:v>
                </c:pt>
                <c:pt idx="34">
                  <c:v>Ninove</c:v>
                </c:pt>
                <c:pt idx="35">
                  <c:v>Oosterzele</c:v>
                </c:pt>
                <c:pt idx="36">
                  <c:v>Oudenaarde</c:v>
                </c:pt>
                <c:pt idx="37">
                  <c:v>Ronse</c:v>
                </c:pt>
                <c:pt idx="38">
                  <c:v>Sint-Gillis-Waas</c:v>
                </c:pt>
                <c:pt idx="39">
                  <c:v>Sint-Laureins</c:v>
                </c:pt>
                <c:pt idx="40">
                  <c:v>Sint-Lievens-Houtem</c:v>
                </c:pt>
                <c:pt idx="41">
                  <c:v>Sint-Martens-Latem</c:v>
                </c:pt>
                <c:pt idx="42">
                  <c:v>Sint-Niklaas</c:v>
                </c:pt>
                <c:pt idx="43">
                  <c:v>Stekene</c:v>
                </c:pt>
                <c:pt idx="44">
                  <c:v>Temse</c:v>
                </c:pt>
                <c:pt idx="45">
                  <c:v>Waasmunster</c:v>
                </c:pt>
                <c:pt idx="46">
                  <c:v>Wetteren</c:v>
                </c:pt>
                <c:pt idx="47">
                  <c:v>Wichelen</c:v>
                </c:pt>
                <c:pt idx="48">
                  <c:v>Wortegem-Petegem</c:v>
                </c:pt>
                <c:pt idx="49">
                  <c:v>Zele</c:v>
                </c:pt>
                <c:pt idx="50">
                  <c:v>Zelzate</c:v>
                </c:pt>
                <c:pt idx="51">
                  <c:v>Zottegem</c:v>
                </c:pt>
                <c:pt idx="52">
                  <c:v>Zulte</c:v>
                </c:pt>
                <c:pt idx="53">
                  <c:v>Zwalm</c:v>
                </c:pt>
              </c:strCache>
            </c:strRef>
          </c:cat>
          <c:val>
            <c:numRef>
              <c:f>'0_OpenDataTabel'!$BD$727:$BD$780</c:f>
              <c:numCache>
                <c:formatCode>_ * #,##0_ ;_ * \-#,##0_ ;_ * "-"??_ ;_ @_ </c:formatCode>
                <c:ptCount val="54"/>
                <c:pt idx="0">
                  <c:v>17479.402693501117</c:v>
                </c:pt>
                <c:pt idx="1">
                  <c:v>4678.9708577214114</c:v>
                </c:pt>
                <c:pt idx="2">
                  <c:v>1929.0671237152787</c:v>
                </c:pt>
                <c:pt idx="3">
                  <c:v>2079.434040347388</c:v>
                </c:pt>
                <c:pt idx="4">
                  <c:v>14983.043757004823</c:v>
                </c:pt>
                <c:pt idx="5">
                  <c:v>2031.1178009464088</c:v>
                </c:pt>
                <c:pt idx="6">
                  <c:v>2130.9762495835494</c:v>
                </c:pt>
                <c:pt idx="7">
                  <c:v>7516.787692423015</c:v>
                </c:pt>
                <c:pt idx="8">
                  <c:v>3081.5951377768733</c:v>
                </c:pt>
                <c:pt idx="9">
                  <c:v>7411.2205196791347</c:v>
                </c:pt>
                <c:pt idx="10">
                  <c:v>3098.7230658853273</c:v>
                </c:pt>
                <c:pt idx="11">
                  <c:v>3962.9554041916363</c:v>
                </c:pt>
                <c:pt idx="12">
                  <c:v>2944.1342260787678</c:v>
                </c:pt>
                <c:pt idx="13">
                  <c:v>4962.3642193311516</c:v>
                </c:pt>
                <c:pt idx="14">
                  <c:v>1966.1179649677688</c:v>
                </c:pt>
                <c:pt idx="15">
                  <c:v>5254.0380127496301</c:v>
                </c:pt>
                <c:pt idx="16">
                  <c:v>2877.127144167061</c:v>
                </c:pt>
                <c:pt idx="17">
                  <c:v>2910.5936954383951</c:v>
                </c:pt>
                <c:pt idx="18">
                  <c:v>2910.2013917605823</c:v>
                </c:pt>
                <c:pt idx="19">
                  <c:v>266.31084340809889</c:v>
                </c:pt>
                <c:pt idx="20">
                  <c:v>919.33681619244032</c:v>
                </c:pt>
                <c:pt idx="21">
                  <c:v>841.38780842747553</c:v>
                </c:pt>
                <c:pt idx="22">
                  <c:v>2033.6313703017026</c:v>
                </c:pt>
                <c:pt idx="23">
                  <c:v>1720.7940667119688</c:v>
                </c:pt>
                <c:pt idx="24">
                  <c:v>3069.9734397706598</c:v>
                </c:pt>
                <c:pt idx="25">
                  <c:v>2690.9346710322843</c:v>
                </c:pt>
                <c:pt idx="26">
                  <c:v>915.43185225476645</c:v>
                </c:pt>
                <c:pt idx="27">
                  <c:v>3678.3022586546585</c:v>
                </c:pt>
                <c:pt idx="28">
                  <c:v>3828.584379131983</c:v>
                </c:pt>
                <c:pt idx="29">
                  <c:v>7211.7801265806411</c:v>
                </c:pt>
                <c:pt idx="30">
                  <c:v>726.98100724054711</c:v>
                </c:pt>
                <c:pt idx="31">
                  <c:v>3858.464222851946</c:v>
                </c:pt>
                <c:pt idx="32">
                  <c:v>5700.3523423235611</c:v>
                </c:pt>
                <c:pt idx="33">
                  <c:v>3350.8757218502042</c:v>
                </c:pt>
                <c:pt idx="34">
                  <c:v>6575.4011382095714</c:v>
                </c:pt>
                <c:pt idx="35">
                  <c:v>1574.0580494963315</c:v>
                </c:pt>
                <c:pt idx="36">
                  <c:v>5785.2594831234846</c:v>
                </c:pt>
                <c:pt idx="37">
                  <c:v>4191.6362529292473</c:v>
                </c:pt>
                <c:pt idx="38">
                  <c:v>2706.1737967494005</c:v>
                </c:pt>
                <c:pt idx="39">
                  <c:v>906.58561470513769</c:v>
                </c:pt>
                <c:pt idx="40">
                  <c:v>1572.554463857585</c:v>
                </c:pt>
                <c:pt idx="41">
                  <c:v>1230.2000412128677</c:v>
                </c:pt>
                <c:pt idx="42">
                  <c:v>15733.202473005415</c:v>
                </c:pt>
                <c:pt idx="43">
                  <c:v>2885.0284135680149</c:v>
                </c:pt>
                <c:pt idx="44">
                  <c:v>4776.2640643359664</c:v>
                </c:pt>
                <c:pt idx="45">
                  <c:v>1278.4877024926884</c:v>
                </c:pt>
                <c:pt idx="46">
                  <c:v>4676.7766050420169</c:v>
                </c:pt>
                <c:pt idx="47">
                  <c:v>1652.6284302965773</c:v>
                </c:pt>
                <c:pt idx="48">
                  <c:v>696.59062998041065</c:v>
                </c:pt>
                <c:pt idx="49">
                  <c:v>2691.4109165833215</c:v>
                </c:pt>
                <c:pt idx="50">
                  <c:v>1621.9045161552849</c:v>
                </c:pt>
                <c:pt idx="51">
                  <c:v>4965.2143402486954</c:v>
                </c:pt>
                <c:pt idx="52">
                  <c:v>2425.5458934104354</c:v>
                </c:pt>
                <c:pt idx="53">
                  <c:v>928.82053692156228</c:v>
                </c:pt>
              </c:numCache>
            </c:numRef>
          </c:val>
          <c:extLst>
            <c:ext xmlns:c16="http://schemas.microsoft.com/office/drawing/2014/chart" uri="{C3380CC4-5D6E-409C-BE32-E72D297353CC}">
              <c16:uniqueId val="{00000003-13F4-46CC-BD59-33AB685DFB2E}"/>
            </c:ext>
          </c:extLst>
        </c:ser>
        <c:dLbls>
          <c:showLegendKey val="0"/>
          <c:showVal val="0"/>
          <c:showCatName val="0"/>
          <c:showSerName val="0"/>
          <c:showPercent val="0"/>
          <c:showBubbleSize val="0"/>
        </c:dLbls>
        <c:gapWidth val="0"/>
        <c:overlap val="100"/>
        <c:axId val="1164160784"/>
        <c:axId val="1164161264"/>
      </c:barChart>
      <c:catAx>
        <c:axId val="116416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crossAx val="1164161264"/>
        <c:crosses val="autoZero"/>
        <c:auto val="1"/>
        <c:lblAlgn val="ctr"/>
        <c:lblOffset val="100"/>
        <c:noMultiLvlLbl val="0"/>
      </c:catAx>
      <c:valAx>
        <c:axId val="1164161264"/>
        <c:scaling>
          <c:orientation val="minMax"/>
          <c:max val="45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r>
                  <a:rPr lang="nl-BE" sz="2000"/>
                  <a:t> totaal</a:t>
                </a:r>
                <a:r>
                  <a:rPr lang="nl-BE" sz="2000" baseline="0"/>
                  <a:t> aantal woongelegenheden</a:t>
                </a:r>
                <a:endParaRPr lang="nl-BE" sz="2000"/>
              </a:p>
            </c:rich>
          </c:tx>
          <c:overlay val="0"/>
          <c:spPr>
            <a:noFill/>
            <a:ln>
              <a:noFill/>
            </a:ln>
            <a:effectLst/>
          </c:spPr>
          <c:txPr>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title>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crossAx val="1164160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sz="3000" b="1" i="0" u="none" strike="noStrike" kern="1200" spc="0" baseline="0">
                <a:solidFill>
                  <a:sysClr val="windowText" lastClr="000000">
                    <a:lumMod val="65000"/>
                    <a:lumOff val="35000"/>
                  </a:sysClr>
                </a:solidFill>
              </a:rPr>
              <a:t>Provincie Vlaams-Brabant - Verdeling doelgroepen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barChart>
        <c:barDir val="col"/>
        <c:grouping val="stacked"/>
        <c:varyColors val="0"/>
        <c:ser>
          <c:idx val="2"/>
          <c:order val="0"/>
          <c:tx>
            <c:strRef>
              <c:f>'0_OpenDataTabel'!$BJ$784</c:f>
              <c:strCache>
                <c:ptCount val="1"/>
                <c:pt idx="0">
                  <c:v>ASTER-Woonmaatschap [%]</c:v>
                </c:pt>
              </c:strCache>
            </c:strRef>
          </c:tx>
          <c:spPr>
            <a:solidFill>
              <a:srgbClr val="00B050"/>
            </a:solidFill>
            <a:ln>
              <a:noFill/>
            </a:ln>
            <a:effectLst/>
          </c:spPr>
          <c:invertIfNegative val="0"/>
          <c:cat>
            <c:strRef>
              <c:f>'0_OpenDataTabel'!$A$785:$A$846</c:f>
              <c:strCache>
                <c:ptCount val="62"/>
                <c:pt idx="0">
                  <c:v>Aarschot</c:v>
                </c:pt>
                <c:pt idx="1">
                  <c:v>Affligem</c:v>
                </c:pt>
                <c:pt idx="2">
                  <c:v>Asse</c:v>
                </c:pt>
                <c:pt idx="3">
                  <c:v>Beersel</c:v>
                </c:pt>
                <c:pt idx="4">
                  <c:v>Begijnendijk</c:v>
                </c:pt>
                <c:pt idx="5">
                  <c:v>Bekkevoort</c:v>
                </c:pt>
                <c:pt idx="6">
                  <c:v>Bertem</c:v>
                </c:pt>
                <c:pt idx="7">
                  <c:v>Bever</c:v>
                </c:pt>
                <c:pt idx="8">
                  <c:v>Bierbeek</c:v>
                </c:pt>
                <c:pt idx="9">
                  <c:v>Boortmeerbeek</c:v>
                </c:pt>
                <c:pt idx="10">
                  <c:v>Boutersem</c:v>
                </c:pt>
                <c:pt idx="11">
                  <c:v>Diest</c:v>
                </c:pt>
                <c:pt idx="12">
                  <c:v>Dilbeek</c:v>
                </c:pt>
                <c:pt idx="13">
                  <c:v>Drogenbos</c:v>
                </c:pt>
                <c:pt idx="14">
                  <c:v>Geetbets</c:v>
                </c:pt>
                <c:pt idx="15">
                  <c:v>Glabbeek</c:v>
                </c:pt>
                <c:pt idx="16">
                  <c:v>Grimbergen</c:v>
                </c:pt>
                <c:pt idx="17">
                  <c:v>Haacht</c:v>
                </c:pt>
                <c:pt idx="18">
                  <c:v>Halle</c:v>
                </c:pt>
                <c:pt idx="19">
                  <c:v>Herent</c:v>
                </c:pt>
                <c:pt idx="20">
                  <c:v>Hoegaarden</c:v>
                </c:pt>
                <c:pt idx="21">
                  <c:v>Hoeilaart</c:v>
                </c:pt>
                <c:pt idx="22">
                  <c:v>Holsbeek</c:v>
                </c:pt>
                <c:pt idx="23">
                  <c:v>Huldenberg</c:v>
                </c:pt>
                <c:pt idx="24">
                  <c:v>Kampenhout</c:v>
                </c:pt>
                <c:pt idx="25">
                  <c:v>Kapelle-op-den-Bos</c:v>
                </c:pt>
                <c:pt idx="26">
                  <c:v>Keerbergen</c:v>
                </c:pt>
                <c:pt idx="27">
                  <c:v>Kortenaken</c:v>
                </c:pt>
                <c:pt idx="28">
                  <c:v>Kortenberg</c:v>
                </c:pt>
                <c:pt idx="29">
                  <c:v>Kraainem</c:v>
                </c:pt>
                <c:pt idx="30">
                  <c:v>Landen</c:v>
                </c:pt>
                <c:pt idx="31">
                  <c:v>Lennik</c:v>
                </c:pt>
                <c:pt idx="32">
                  <c:v>Liedekerke</c:v>
                </c:pt>
                <c:pt idx="33">
                  <c:v>Linkebeek</c:v>
                </c:pt>
                <c:pt idx="34">
                  <c:v>Linter</c:v>
                </c:pt>
                <c:pt idx="35">
                  <c:v>Londerzeel</c:v>
                </c:pt>
                <c:pt idx="36">
                  <c:v>Lubbeek</c:v>
                </c:pt>
                <c:pt idx="37">
                  <c:v>Machelen</c:v>
                </c:pt>
                <c:pt idx="38">
                  <c:v>Meise</c:v>
                </c:pt>
                <c:pt idx="39">
                  <c:v>Merchtem</c:v>
                </c:pt>
                <c:pt idx="40">
                  <c:v>Opwijk</c:v>
                </c:pt>
                <c:pt idx="41">
                  <c:v>Oud-Heverlee</c:v>
                </c:pt>
                <c:pt idx="42">
                  <c:v>Overijse</c:v>
                </c:pt>
                <c:pt idx="43">
                  <c:v>Pajottegem</c:v>
                </c:pt>
                <c:pt idx="44">
                  <c:v>Pepingen</c:v>
                </c:pt>
                <c:pt idx="45">
                  <c:v>Roosdaal</c:v>
                </c:pt>
                <c:pt idx="46">
                  <c:v>Rotselaar</c:v>
                </c:pt>
                <c:pt idx="47">
                  <c:v>Scherpenheuvel-Zichem</c:v>
                </c:pt>
                <c:pt idx="48">
                  <c:v>Sint-Genesius-Rode</c:v>
                </c:pt>
                <c:pt idx="49">
                  <c:v>Sint-Pieters-Leeuw</c:v>
                </c:pt>
                <c:pt idx="50">
                  <c:v>Steenokkerzeel</c:v>
                </c:pt>
                <c:pt idx="51">
                  <c:v>Ternat</c:v>
                </c:pt>
                <c:pt idx="52">
                  <c:v>Tervuren</c:v>
                </c:pt>
                <c:pt idx="53">
                  <c:v>Tielt-Winge</c:v>
                </c:pt>
                <c:pt idx="54">
                  <c:v>Tienen</c:v>
                </c:pt>
                <c:pt idx="55">
                  <c:v>Tremelo</c:v>
                </c:pt>
                <c:pt idx="56">
                  <c:v>Vilvoorde</c:v>
                </c:pt>
                <c:pt idx="57">
                  <c:v>Wemmel</c:v>
                </c:pt>
                <c:pt idx="58">
                  <c:v>Wezembeek-Oppem</c:v>
                </c:pt>
                <c:pt idx="59">
                  <c:v>Zaventem</c:v>
                </c:pt>
                <c:pt idx="60">
                  <c:v>Zemst</c:v>
                </c:pt>
                <c:pt idx="61">
                  <c:v>Zoutleeuw</c:v>
                </c:pt>
              </c:strCache>
            </c:strRef>
          </c:cat>
          <c:val>
            <c:numRef>
              <c:f>'0_OpenDataTabel'!$BJ$785:$BJ$846</c:f>
              <c:numCache>
                <c:formatCode>0%</c:formatCode>
                <c:ptCount val="62"/>
                <c:pt idx="0">
                  <c:v>3.336113427856547E-2</c:v>
                </c:pt>
                <c:pt idx="1">
                  <c:v>1.3201901073754621E-2</c:v>
                </c:pt>
                <c:pt idx="2">
                  <c:v>3.1130204890945142E-2</c:v>
                </c:pt>
                <c:pt idx="3">
                  <c:v>4.1500694766095414E-2</c:v>
                </c:pt>
                <c:pt idx="4">
                  <c:v>6.6973629133528674E-3</c:v>
                </c:pt>
                <c:pt idx="5">
                  <c:v>1.471091344509066E-2</c:v>
                </c:pt>
                <c:pt idx="6">
                  <c:v>4.425182481751825E-2</c:v>
                </c:pt>
                <c:pt idx="7">
                  <c:v>1.4583333333333334E-2</c:v>
                </c:pt>
                <c:pt idx="8">
                  <c:v>6.5300607971177666E-3</c:v>
                </c:pt>
                <c:pt idx="9">
                  <c:v>9.4038325053229233E-3</c:v>
                </c:pt>
                <c:pt idx="10">
                  <c:v>1.5422748554117323E-2</c:v>
                </c:pt>
                <c:pt idx="11">
                  <c:v>5.8077709611451943E-2</c:v>
                </c:pt>
                <c:pt idx="12">
                  <c:v>3.7981215811745281E-2</c:v>
                </c:pt>
                <c:pt idx="13">
                  <c:v>4.5400238948626048E-2</c:v>
                </c:pt>
                <c:pt idx="14">
                  <c:v>1.355206847360913E-2</c:v>
                </c:pt>
                <c:pt idx="15">
                  <c:v>9.6436058700209645E-3</c:v>
                </c:pt>
                <c:pt idx="16">
                  <c:v>2.2881880024737167E-2</c:v>
                </c:pt>
                <c:pt idx="17">
                  <c:v>3.6350364963503648E-2</c:v>
                </c:pt>
                <c:pt idx="18">
                  <c:v>5.6498659799232673E-2</c:v>
                </c:pt>
                <c:pt idx="19">
                  <c:v>5.2232933307102103E-2</c:v>
                </c:pt>
                <c:pt idx="20">
                  <c:v>3.1796502384737681E-3</c:v>
                </c:pt>
                <c:pt idx="21">
                  <c:v>4.1972290138549306E-2</c:v>
                </c:pt>
                <c:pt idx="22">
                  <c:v>6.6164727355692444E-3</c:v>
                </c:pt>
                <c:pt idx="23">
                  <c:v>2.0403377110694183E-2</c:v>
                </c:pt>
                <c:pt idx="24">
                  <c:v>1.6278629566534166E-2</c:v>
                </c:pt>
                <c:pt idx="25">
                  <c:v>4.732789855072464E-2</c:v>
                </c:pt>
                <c:pt idx="26">
                  <c:v>8.4830339321357289E-3</c:v>
                </c:pt>
                <c:pt idx="27">
                  <c:v>5.434782608695652E-3</c:v>
                </c:pt>
                <c:pt idx="28">
                  <c:v>2.8817489234845974E-2</c:v>
                </c:pt>
                <c:pt idx="29">
                  <c:v>2.1724818959842001E-2</c:v>
                </c:pt>
                <c:pt idx="30">
                  <c:v>5.6021650879566981E-2</c:v>
                </c:pt>
                <c:pt idx="31">
                  <c:v>0</c:v>
                </c:pt>
                <c:pt idx="32">
                  <c:v>1.4925373134328358E-2</c:v>
                </c:pt>
                <c:pt idx="33">
                  <c:v>5.5223193741371374E-3</c:v>
                </c:pt>
                <c:pt idx="34">
                  <c:v>7.521058965102286E-3</c:v>
                </c:pt>
                <c:pt idx="35">
                  <c:v>2.074260829704332E-2</c:v>
                </c:pt>
                <c:pt idx="36">
                  <c:v>1.3617793917385383E-3</c:v>
                </c:pt>
                <c:pt idx="37">
                  <c:v>3.3023116181326931E-2</c:v>
                </c:pt>
                <c:pt idx="38">
                  <c:v>2.8693597389445259E-2</c:v>
                </c:pt>
                <c:pt idx="39">
                  <c:v>1.3942774005819593E-2</c:v>
                </c:pt>
                <c:pt idx="40">
                  <c:v>1.3249114158065014E-2</c:v>
                </c:pt>
                <c:pt idx="41">
                  <c:v>8.2815734989648039E-3</c:v>
                </c:pt>
                <c:pt idx="42">
                  <c:v>1.3880068946747709E-2</c:v>
                </c:pt>
                <c:pt idx="43">
                  <c:v>1.3677395823835143E-2</c:v>
                </c:pt>
                <c:pt idx="44">
                  <c:v>4.3980208905992305E-3</c:v>
                </c:pt>
                <c:pt idx="45">
                  <c:v>2.5254502740798747E-2</c:v>
                </c:pt>
                <c:pt idx="46">
                  <c:v>9.7496706192358364E-3</c:v>
                </c:pt>
                <c:pt idx="47">
                  <c:v>8.6610693769332749E-3</c:v>
                </c:pt>
                <c:pt idx="48">
                  <c:v>1.3137948458817585E-2</c:v>
                </c:pt>
                <c:pt idx="49">
                  <c:v>5.6294442981301027E-2</c:v>
                </c:pt>
                <c:pt idx="50">
                  <c:v>3.6534047436878346E-2</c:v>
                </c:pt>
                <c:pt idx="51">
                  <c:v>4.3849658314350795E-2</c:v>
                </c:pt>
                <c:pt idx="52">
                  <c:v>4.6677374021280867E-2</c:v>
                </c:pt>
                <c:pt idx="53">
                  <c:v>2.5213420686916815E-2</c:v>
                </c:pt>
                <c:pt idx="54">
                  <c:v>3.3855340243352863E-2</c:v>
                </c:pt>
                <c:pt idx="55">
                  <c:v>1.6367552045944006E-2</c:v>
                </c:pt>
                <c:pt idx="56">
                  <c:v>7.2573533226124393E-2</c:v>
                </c:pt>
                <c:pt idx="57">
                  <c:v>4.2339243186028047E-3</c:v>
                </c:pt>
                <c:pt idx="58">
                  <c:v>6.1617458279845959E-2</c:v>
                </c:pt>
                <c:pt idx="59">
                  <c:v>3.3624454148471615E-2</c:v>
                </c:pt>
                <c:pt idx="60">
                  <c:v>2.7305825242718445E-2</c:v>
                </c:pt>
                <c:pt idx="61">
                  <c:v>2.4810126582278481E-2</c:v>
                </c:pt>
              </c:numCache>
            </c:numRef>
          </c:val>
          <c:extLst>
            <c:ext xmlns:c16="http://schemas.microsoft.com/office/drawing/2014/chart" uri="{C3380CC4-5D6E-409C-BE32-E72D297353CC}">
              <c16:uniqueId val="{00000000-6A6E-4C22-B1BC-0B13BB62CC10}"/>
            </c:ext>
          </c:extLst>
        </c:ser>
        <c:ser>
          <c:idx val="0"/>
          <c:order val="1"/>
          <c:tx>
            <c:strRef>
              <c:f>'0_OpenDataTabel'!$BG$784</c:f>
              <c:strCache>
                <c:ptCount val="1"/>
                <c:pt idx="0">
                  <c:v>Gebruikers &amp; Ambassadeur [%]</c:v>
                </c:pt>
              </c:strCache>
            </c:strRef>
          </c:tx>
          <c:spPr>
            <a:solidFill>
              <a:srgbClr val="002060"/>
            </a:solidFill>
            <a:ln>
              <a:noFill/>
            </a:ln>
            <a:effectLst/>
          </c:spPr>
          <c:invertIfNegative val="0"/>
          <c:cat>
            <c:strRef>
              <c:f>'0_OpenDataTabel'!$A$785:$A$846</c:f>
              <c:strCache>
                <c:ptCount val="62"/>
                <c:pt idx="0">
                  <c:v>Aarschot</c:v>
                </c:pt>
                <c:pt idx="1">
                  <c:v>Affligem</c:v>
                </c:pt>
                <c:pt idx="2">
                  <c:v>Asse</c:v>
                </c:pt>
                <c:pt idx="3">
                  <c:v>Beersel</c:v>
                </c:pt>
                <c:pt idx="4">
                  <c:v>Begijnendijk</c:v>
                </c:pt>
                <c:pt idx="5">
                  <c:v>Bekkevoort</c:v>
                </c:pt>
                <c:pt idx="6">
                  <c:v>Bertem</c:v>
                </c:pt>
                <c:pt idx="7">
                  <c:v>Bever</c:v>
                </c:pt>
                <c:pt idx="8">
                  <c:v>Bierbeek</c:v>
                </c:pt>
                <c:pt idx="9">
                  <c:v>Boortmeerbeek</c:v>
                </c:pt>
                <c:pt idx="10">
                  <c:v>Boutersem</c:v>
                </c:pt>
                <c:pt idx="11">
                  <c:v>Diest</c:v>
                </c:pt>
                <c:pt idx="12">
                  <c:v>Dilbeek</c:v>
                </c:pt>
                <c:pt idx="13">
                  <c:v>Drogenbos</c:v>
                </c:pt>
                <c:pt idx="14">
                  <c:v>Geetbets</c:v>
                </c:pt>
                <c:pt idx="15">
                  <c:v>Glabbeek</c:v>
                </c:pt>
                <c:pt idx="16">
                  <c:v>Grimbergen</c:v>
                </c:pt>
                <c:pt idx="17">
                  <c:v>Haacht</c:v>
                </c:pt>
                <c:pt idx="18">
                  <c:v>Halle</c:v>
                </c:pt>
                <c:pt idx="19">
                  <c:v>Herent</c:v>
                </c:pt>
                <c:pt idx="20">
                  <c:v>Hoegaarden</c:v>
                </c:pt>
                <c:pt idx="21">
                  <c:v>Hoeilaart</c:v>
                </c:pt>
                <c:pt idx="22">
                  <c:v>Holsbeek</c:v>
                </c:pt>
                <c:pt idx="23">
                  <c:v>Huldenberg</c:v>
                </c:pt>
                <c:pt idx="24">
                  <c:v>Kampenhout</c:v>
                </c:pt>
                <c:pt idx="25">
                  <c:v>Kapelle-op-den-Bos</c:v>
                </c:pt>
                <c:pt idx="26">
                  <c:v>Keerbergen</c:v>
                </c:pt>
                <c:pt idx="27">
                  <c:v>Kortenaken</c:v>
                </c:pt>
                <c:pt idx="28">
                  <c:v>Kortenberg</c:v>
                </c:pt>
                <c:pt idx="29">
                  <c:v>Kraainem</c:v>
                </c:pt>
                <c:pt idx="30">
                  <c:v>Landen</c:v>
                </c:pt>
                <c:pt idx="31">
                  <c:v>Lennik</c:v>
                </c:pt>
                <c:pt idx="32">
                  <c:v>Liedekerke</c:v>
                </c:pt>
                <c:pt idx="33">
                  <c:v>Linkebeek</c:v>
                </c:pt>
                <c:pt idx="34">
                  <c:v>Linter</c:v>
                </c:pt>
                <c:pt idx="35">
                  <c:v>Londerzeel</c:v>
                </c:pt>
                <c:pt idx="36">
                  <c:v>Lubbeek</c:v>
                </c:pt>
                <c:pt idx="37">
                  <c:v>Machelen</c:v>
                </c:pt>
                <c:pt idx="38">
                  <c:v>Meise</c:v>
                </c:pt>
                <c:pt idx="39">
                  <c:v>Merchtem</c:v>
                </c:pt>
                <c:pt idx="40">
                  <c:v>Opwijk</c:v>
                </c:pt>
                <c:pt idx="41">
                  <c:v>Oud-Heverlee</c:v>
                </c:pt>
                <c:pt idx="42">
                  <c:v>Overijse</c:v>
                </c:pt>
                <c:pt idx="43">
                  <c:v>Pajottegem</c:v>
                </c:pt>
                <c:pt idx="44">
                  <c:v>Pepingen</c:v>
                </c:pt>
                <c:pt idx="45">
                  <c:v>Roosdaal</c:v>
                </c:pt>
                <c:pt idx="46">
                  <c:v>Rotselaar</c:v>
                </c:pt>
                <c:pt idx="47">
                  <c:v>Scherpenheuvel-Zichem</c:v>
                </c:pt>
                <c:pt idx="48">
                  <c:v>Sint-Genesius-Rode</c:v>
                </c:pt>
                <c:pt idx="49">
                  <c:v>Sint-Pieters-Leeuw</c:v>
                </c:pt>
                <c:pt idx="50">
                  <c:v>Steenokkerzeel</c:v>
                </c:pt>
                <c:pt idx="51">
                  <c:v>Ternat</c:v>
                </c:pt>
                <c:pt idx="52">
                  <c:v>Tervuren</c:v>
                </c:pt>
                <c:pt idx="53">
                  <c:v>Tielt-Winge</c:v>
                </c:pt>
                <c:pt idx="54">
                  <c:v>Tienen</c:v>
                </c:pt>
                <c:pt idx="55">
                  <c:v>Tremelo</c:v>
                </c:pt>
                <c:pt idx="56">
                  <c:v>Vilvoorde</c:v>
                </c:pt>
                <c:pt idx="57">
                  <c:v>Wemmel</c:v>
                </c:pt>
                <c:pt idx="58">
                  <c:v>Wezembeek-Oppem</c:v>
                </c:pt>
                <c:pt idx="59">
                  <c:v>Zaventem</c:v>
                </c:pt>
                <c:pt idx="60">
                  <c:v>Zemst</c:v>
                </c:pt>
                <c:pt idx="61">
                  <c:v>Zoutleeuw</c:v>
                </c:pt>
              </c:strCache>
            </c:strRef>
          </c:cat>
          <c:val>
            <c:numRef>
              <c:f>'0_OpenDataTabel'!$BG$785:$BG$846</c:f>
              <c:numCache>
                <c:formatCode>0%</c:formatCode>
                <c:ptCount val="62"/>
                <c:pt idx="0">
                  <c:v>0.26423596586899339</c:v>
                </c:pt>
                <c:pt idx="1">
                  <c:v>0.35940485829959512</c:v>
                </c:pt>
                <c:pt idx="2">
                  <c:v>0.22734633179114341</c:v>
                </c:pt>
                <c:pt idx="3">
                  <c:v>0.22978582677165355</c:v>
                </c:pt>
                <c:pt idx="4">
                  <c:v>0.40417120133947254</c:v>
                </c:pt>
                <c:pt idx="5">
                  <c:v>0.3584946972288745</c:v>
                </c:pt>
                <c:pt idx="6">
                  <c:v>0.37247354014598544</c:v>
                </c:pt>
                <c:pt idx="7">
                  <c:v>0.37938750000000004</c:v>
                </c:pt>
                <c:pt idx="8">
                  <c:v>0.43773924791713575</c:v>
                </c:pt>
                <c:pt idx="9">
                  <c:v>0.39463147622427253</c:v>
                </c:pt>
                <c:pt idx="10">
                  <c:v>0.43479206830074363</c:v>
                </c:pt>
                <c:pt idx="11">
                  <c:v>0.28614756646216771</c:v>
                </c:pt>
                <c:pt idx="12">
                  <c:v>0.22850686345340079</c:v>
                </c:pt>
                <c:pt idx="13">
                  <c:v>6.3393070489844688E-2</c:v>
                </c:pt>
                <c:pt idx="14">
                  <c:v>0.37434129814550643</c:v>
                </c:pt>
                <c:pt idx="15">
                  <c:v>0.43313710691823898</c:v>
                </c:pt>
                <c:pt idx="16">
                  <c:v>0.19212211165457915</c:v>
                </c:pt>
                <c:pt idx="17">
                  <c:v>0.40888525547445254</c:v>
                </c:pt>
                <c:pt idx="18">
                  <c:v>0.20246018815367633</c:v>
                </c:pt>
                <c:pt idx="19">
                  <c:v>0.35438894353728106</c:v>
                </c:pt>
                <c:pt idx="20">
                  <c:v>0.33374244833068367</c:v>
                </c:pt>
                <c:pt idx="21">
                  <c:v>0.24725713121434392</c:v>
                </c:pt>
                <c:pt idx="22">
                  <c:v>0.4286395163130276</c:v>
                </c:pt>
                <c:pt idx="23">
                  <c:v>0.35443667917448402</c:v>
                </c:pt>
                <c:pt idx="24">
                  <c:v>0.37400511073253834</c:v>
                </c:pt>
                <c:pt idx="25">
                  <c:v>0.30442391304347827</c:v>
                </c:pt>
                <c:pt idx="26">
                  <c:v>0.3369510978043912</c:v>
                </c:pt>
                <c:pt idx="27">
                  <c:v>0.40980034324942788</c:v>
                </c:pt>
                <c:pt idx="28">
                  <c:v>0.30391719112288834</c:v>
                </c:pt>
                <c:pt idx="29">
                  <c:v>0.11837557603686634</c:v>
                </c:pt>
                <c:pt idx="30">
                  <c:v>0.29540866035182684</c:v>
                </c:pt>
                <c:pt idx="31">
                  <c:v>0.33383871763255235</c:v>
                </c:pt>
                <c:pt idx="32">
                  <c:v>0.27924383699480126</c:v>
                </c:pt>
                <c:pt idx="33">
                  <c:v>0.1219180855959503</c:v>
                </c:pt>
                <c:pt idx="34">
                  <c:v>0.36126444043321304</c:v>
                </c:pt>
                <c:pt idx="35">
                  <c:v>0.34455787302314916</c:v>
                </c:pt>
                <c:pt idx="36">
                  <c:v>0.41930942653956726</c:v>
                </c:pt>
                <c:pt idx="37">
                  <c:v>0.12685830081056743</c:v>
                </c:pt>
                <c:pt idx="38">
                  <c:v>0.28331720490604256</c:v>
                </c:pt>
                <c:pt idx="39">
                  <c:v>0.29596120271580989</c:v>
                </c:pt>
                <c:pt idx="40">
                  <c:v>0.35757479587120627</c:v>
                </c:pt>
                <c:pt idx="41">
                  <c:v>0.40980372670807458</c:v>
                </c:pt>
                <c:pt idx="42">
                  <c:v>0.24381565816928244</c:v>
                </c:pt>
                <c:pt idx="43">
                  <c:v>0.34915555758183642</c:v>
                </c:pt>
                <c:pt idx="44">
                  <c:v>0.39951951621770204</c:v>
                </c:pt>
                <c:pt idx="45">
                  <c:v>0.3645348472983555</c:v>
                </c:pt>
                <c:pt idx="46">
                  <c:v>0.42450276679841897</c:v>
                </c:pt>
                <c:pt idx="47">
                  <c:v>0.32001272646928852</c:v>
                </c:pt>
                <c:pt idx="48">
                  <c:v>0.15980533097524002</c:v>
                </c:pt>
                <c:pt idx="49">
                  <c:v>0.15787621806689492</c:v>
                </c:pt>
                <c:pt idx="50">
                  <c:v>0.31357000765110943</c:v>
                </c:pt>
                <c:pt idx="51">
                  <c:v>0.33380979498861046</c:v>
                </c:pt>
                <c:pt idx="52">
                  <c:v>0.23126350130495887</c:v>
                </c:pt>
                <c:pt idx="53">
                  <c:v>0.40589636688505065</c:v>
                </c:pt>
                <c:pt idx="54">
                  <c:v>0.21811514195583595</c:v>
                </c:pt>
                <c:pt idx="55">
                  <c:v>0.36036927494615933</c:v>
                </c:pt>
                <c:pt idx="56">
                  <c:v>0.12421092493645278</c:v>
                </c:pt>
                <c:pt idx="57">
                  <c:v>0.14005398253506218</c:v>
                </c:pt>
                <c:pt idx="58">
                  <c:v>0.17216976893453145</c:v>
                </c:pt>
                <c:pt idx="59">
                  <c:v>0.15670037429819086</c:v>
                </c:pt>
                <c:pt idx="60">
                  <c:v>0.39471935679611647</c:v>
                </c:pt>
                <c:pt idx="61">
                  <c:v>0.34928759493670886</c:v>
                </c:pt>
              </c:numCache>
            </c:numRef>
          </c:val>
          <c:extLst>
            <c:ext xmlns:c16="http://schemas.microsoft.com/office/drawing/2014/chart" uri="{C3380CC4-5D6E-409C-BE32-E72D297353CC}">
              <c16:uniqueId val="{00000001-6A6E-4C22-B1BC-0B13BB62CC10}"/>
            </c:ext>
          </c:extLst>
        </c:ser>
        <c:ser>
          <c:idx val="1"/>
          <c:order val="2"/>
          <c:tx>
            <c:strRef>
              <c:f>'0_OpenDataTabel'!$BH$784</c:f>
              <c:strCache>
                <c:ptCount val="1"/>
                <c:pt idx="0">
                  <c:v>Twijfelaars &amp; sympathisanten [%]</c:v>
                </c:pt>
              </c:strCache>
            </c:strRef>
          </c:tx>
          <c:spPr>
            <a:solidFill>
              <a:srgbClr val="FFC000"/>
            </a:solidFill>
            <a:ln>
              <a:noFill/>
            </a:ln>
            <a:effectLst/>
          </c:spPr>
          <c:invertIfNegative val="0"/>
          <c:cat>
            <c:strRef>
              <c:f>'0_OpenDataTabel'!$A$785:$A$846</c:f>
              <c:strCache>
                <c:ptCount val="62"/>
                <c:pt idx="0">
                  <c:v>Aarschot</c:v>
                </c:pt>
                <c:pt idx="1">
                  <c:v>Affligem</c:v>
                </c:pt>
                <c:pt idx="2">
                  <c:v>Asse</c:v>
                </c:pt>
                <c:pt idx="3">
                  <c:v>Beersel</c:v>
                </c:pt>
                <c:pt idx="4">
                  <c:v>Begijnendijk</c:v>
                </c:pt>
                <c:pt idx="5">
                  <c:v>Bekkevoort</c:v>
                </c:pt>
                <c:pt idx="6">
                  <c:v>Bertem</c:v>
                </c:pt>
                <c:pt idx="7">
                  <c:v>Bever</c:v>
                </c:pt>
                <c:pt idx="8">
                  <c:v>Bierbeek</c:v>
                </c:pt>
                <c:pt idx="9">
                  <c:v>Boortmeerbeek</c:v>
                </c:pt>
                <c:pt idx="10">
                  <c:v>Boutersem</c:v>
                </c:pt>
                <c:pt idx="11">
                  <c:v>Diest</c:v>
                </c:pt>
                <c:pt idx="12">
                  <c:v>Dilbeek</c:v>
                </c:pt>
                <c:pt idx="13">
                  <c:v>Drogenbos</c:v>
                </c:pt>
                <c:pt idx="14">
                  <c:v>Geetbets</c:v>
                </c:pt>
                <c:pt idx="15">
                  <c:v>Glabbeek</c:v>
                </c:pt>
                <c:pt idx="16">
                  <c:v>Grimbergen</c:v>
                </c:pt>
                <c:pt idx="17">
                  <c:v>Haacht</c:v>
                </c:pt>
                <c:pt idx="18">
                  <c:v>Halle</c:v>
                </c:pt>
                <c:pt idx="19">
                  <c:v>Herent</c:v>
                </c:pt>
                <c:pt idx="20">
                  <c:v>Hoegaarden</c:v>
                </c:pt>
                <c:pt idx="21">
                  <c:v>Hoeilaart</c:v>
                </c:pt>
                <c:pt idx="22">
                  <c:v>Holsbeek</c:v>
                </c:pt>
                <c:pt idx="23">
                  <c:v>Huldenberg</c:v>
                </c:pt>
                <c:pt idx="24">
                  <c:v>Kampenhout</c:v>
                </c:pt>
                <c:pt idx="25">
                  <c:v>Kapelle-op-den-Bos</c:v>
                </c:pt>
                <c:pt idx="26">
                  <c:v>Keerbergen</c:v>
                </c:pt>
                <c:pt idx="27">
                  <c:v>Kortenaken</c:v>
                </c:pt>
                <c:pt idx="28">
                  <c:v>Kortenberg</c:v>
                </c:pt>
                <c:pt idx="29">
                  <c:v>Kraainem</c:v>
                </c:pt>
                <c:pt idx="30">
                  <c:v>Landen</c:v>
                </c:pt>
                <c:pt idx="31">
                  <c:v>Lennik</c:v>
                </c:pt>
                <c:pt idx="32">
                  <c:v>Liedekerke</c:v>
                </c:pt>
                <c:pt idx="33">
                  <c:v>Linkebeek</c:v>
                </c:pt>
                <c:pt idx="34">
                  <c:v>Linter</c:v>
                </c:pt>
                <c:pt idx="35">
                  <c:v>Londerzeel</c:v>
                </c:pt>
                <c:pt idx="36">
                  <c:v>Lubbeek</c:v>
                </c:pt>
                <c:pt idx="37">
                  <c:v>Machelen</c:v>
                </c:pt>
                <c:pt idx="38">
                  <c:v>Meise</c:v>
                </c:pt>
                <c:pt idx="39">
                  <c:v>Merchtem</c:v>
                </c:pt>
                <c:pt idx="40">
                  <c:v>Opwijk</c:v>
                </c:pt>
                <c:pt idx="41">
                  <c:v>Oud-Heverlee</c:v>
                </c:pt>
                <c:pt idx="42">
                  <c:v>Overijse</c:v>
                </c:pt>
                <c:pt idx="43">
                  <c:v>Pajottegem</c:v>
                </c:pt>
                <c:pt idx="44">
                  <c:v>Pepingen</c:v>
                </c:pt>
                <c:pt idx="45">
                  <c:v>Roosdaal</c:v>
                </c:pt>
                <c:pt idx="46">
                  <c:v>Rotselaar</c:v>
                </c:pt>
                <c:pt idx="47">
                  <c:v>Scherpenheuvel-Zichem</c:v>
                </c:pt>
                <c:pt idx="48">
                  <c:v>Sint-Genesius-Rode</c:v>
                </c:pt>
                <c:pt idx="49">
                  <c:v>Sint-Pieters-Leeuw</c:v>
                </c:pt>
                <c:pt idx="50">
                  <c:v>Steenokkerzeel</c:v>
                </c:pt>
                <c:pt idx="51">
                  <c:v>Ternat</c:v>
                </c:pt>
                <c:pt idx="52">
                  <c:v>Tervuren</c:v>
                </c:pt>
                <c:pt idx="53">
                  <c:v>Tielt-Winge</c:v>
                </c:pt>
                <c:pt idx="54">
                  <c:v>Tienen</c:v>
                </c:pt>
                <c:pt idx="55">
                  <c:v>Tremelo</c:v>
                </c:pt>
                <c:pt idx="56">
                  <c:v>Vilvoorde</c:v>
                </c:pt>
                <c:pt idx="57">
                  <c:v>Wemmel</c:v>
                </c:pt>
                <c:pt idx="58">
                  <c:v>Wezembeek-Oppem</c:v>
                </c:pt>
                <c:pt idx="59">
                  <c:v>Zaventem</c:v>
                </c:pt>
                <c:pt idx="60">
                  <c:v>Zemst</c:v>
                </c:pt>
                <c:pt idx="61">
                  <c:v>Zoutleeuw</c:v>
                </c:pt>
              </c:strCache>
            </c:strRef>
          </c:cat>
          <c:val>
            <c:numRef>
              <c:f>'0_OpenDataTabel'!$BH$785:$BH$846</c:f>
              <c:numCache>
                <c:formatCode>0%</c:formatCode>
                <c:ptCount val="62"/>
                <c:pt idx="0">
                  <c:v>0.33899493787738449</c:v>
                </c:pt>
                <c:pt idx="1">
                  <c:v>0.35039415055480988</c:v>
                </c:pt>
                <c:pt idx="2">
                  <c:v>0.30221407102103204</c:v>
                </c:pt>
                <c:pt idx="3">
                  <c:v>0.45915880850482371</c:v>
                </c:pt>
                <c:pt idx="4">
                  <c:v>0.2670176566840442</c:v>
                </c:pt>
                <c:pt idx="5">
                  <c:v>0.33886735540359575</c:v>
                </c:pt>
                <c:pt idx="6">
                  <c:v>0.30023559130610283</c:v>
                </c:pt>
                <c:pt idx="7">
                  <c:v>0.38068449630191287</c:v>
                </c:pt>
                <c:pt idx="8">
                  <c:v>0.2084531532583665</c:v>
                </c:pt>
                <c:pt idx="9">
                  <c:v>0.28407055315024948</c:v>
                </c:pt>
                <c:pt idx="10">
                  <c:v>0.27909579808236157</c:v>
                </c:pt>
                <c:pt idx="11">
                  <c:v>0.27441665391452497</c:v>
                </c:pt>
                <c:pt idx="12">
                  <c:v>0.33580139928583258</c:v>
                </c:pt>
                <c:pt idx="13">
                  <c:v>0.42787471706427121</c:v>
                </c:pt>
                <c:pt idx="14">
                  <c:v>0.35628152441560285</c:v>
                </c:pt>
                <c:pt idx="15">
                  <c:v>0.28524259268203178</c:v>
                </c:pt>
                <c:pt idx="16">
                  <c:v>0.33214521988766704</c:v>
                </c:pt>
                <c:pt idx="17">
                  <c:v>0.25986959421704886</c:v>
                </c:pt>
                <c:pt idx="18">
                  <c:v>0.34037024404318206</c:v>
                </c:pt>
                <c:pt idx="19">
                  <c:v>0.23115304518184926</c:v>
                </c:pt>
                <c:pt idx="20">
                  <c:v>0.34503924011049414</c:v>
                </c:pt>
                <c:pt idx="21">
                  <c:v>0.40179010670862375</c:v>
                </c:pt>
                <c:pt idx="22">
                  <c:v>0.25455025633310668</c:v>
                </c:pt>
                <c:pt idx="23">
                  <c:v>0.35199113194974707</c:v>
                </c:pt>
                <c:pt idx="24">
                  <c:v>0.31584466550147761</c:v>
                </c:pt>
                <c:pt idx="25">
                  <c:v>0.31636468570198206</c:v>
                </c:pt>
                <c:pt idx="26">
                  <c:v>0.3302833637810747</c:v>
                </c:pt>
                <c:pt idx="27">
                  <c:v>0.32429270788680153</c:v>
                </c:pt>
                <c:pt idx="28">
                  <c:v>0.29985940302957104</c:v>
                </c:pt>
                <c:pt idx="29">
                  <c:v>0.47553712580390156</c:v>
                </c:pt>
                <c:pt idx="30">
                  <c:v>0.37184385023282568</c:v>
                </c:pt>
                <c:pt idx="31">
                  <c:v>0.29218165304725496</c:v>
                </c:pt>
                <c:pt idx="32">
                  <c:v>0.34477346075597826</c:v>
                </c:pt>
                <c:pt idx="33">
                  <c:v>0.51708775556923081</c:v>
                </c:pt>
                <c:pt idx="34">
                  <c:v>0.37465003325509461</c:v>
                </c:pt>
                <c:pt idx="35">
                  <c:v>0.28562891974461613</c:v>
                </c:pt>
                <c:pt idx="36">
                  <c:v>0.22518108395020053</c:v>
                </c:pt>
                <c:pt idx="37">
                  <c:v>0.4245934503747012</c:v>
                </c:pt>
                <c:pt idx="38">
                  <c:v>0.33021968948274794</c:v>
                </c:pt>
                <c:pt idx="39">
                  <c:v>0.25571756821679897</c:v>
                </c:pt>
                <c:pt idx="40">
                  <c:v>0.26229233361123505</c:v>
                </c:pt>
                <c:pt idx="41">
                  <c:v>0.26476535550491243</c:v>
                </c:pt>
                <c:pt idx="42">
                  <c:v>0.43564267266023216</c:v>
                </c:pt>
                <c:pt idx="43">
                  <c:v>0.35804206789226389</c:v>
                </c:pt>
                <c:pt idx="44">
                  <c:v>0.31254454319085812</c:v>
                </c:pt>
                <c:pt idx="45">
                  <c:v>0.34055732267549582</c:v>
                </c:pt>
                <c:pt idx="46">
                  <c:v>0.24296136208697414</c:v>
                </c:pt>
                <c:pt idx="47">
                  <c:v>0.35259480914165187</c:v>
                </c:pt>
                <c:pt idx="48">
                  <c:v>0.49849530850691248</c:v>
                </c:pt>
                <c:pt idx="49">
                  <c:v>0.42597379050361955</c:v>
                </c:pt>
                <c:pt idx="50">
                  <c:v>0.36227994552798637</c:v>
                </c:pt>
                <c:pt idx="51">
                  <c:v>0.34575634817525686</c:v>
                </c:pt>
                <c:pt idx="52">
                  <c:v>0.39782192914851555</c:v>
                </c:pt>
                <c:pt idx="53">
                  <c:v>0.28632429395796866</c:v>
                </c:pt>
                <c:pt idx="54">
                  <c:v>0.36266153609713275</c:v>
                </c:pt>
                <c:pt idx="55">
                  <c:v>0.31866282012631697</c:v>
                </c:pt>
                <c:pt idx="56">
                  <c:v>0.41861438459844852</c:v>
                </c:pt>
                <c:pt idx="57">
                  <c:v>0.38665943810722936</c:v>
                </c:pt>
                <c:pt idx="58">
                  <c:v>0.4246506053935496</c:v>
                </c:pt>
                <c:pt idx="59">
                  <c:v>0.3653890248648875</c:v>
                </c:pt>
                <c:pt idx="60">
                  <c:v>0.31256855011085122</c:v>
                </c:pt>
                <c:pt idx="61">
                  <c:v>0.34432163451861619</c:v>
                </c:pt>
              </c:numCache>
            </c:numRef>
          </c:val>
          <c:extLst>
            <c:ext xmlns:c16="http://schemas.microsoft.com/office/drawing/2014/chart" uri="{C3380CC4-5D6E-409C-BE32-E72D297353CC}">
              <c16:uniqueId val="{00000002-6A6E-4C22-B1BC-0B13BB62CC10}"/>
            </c:ext>
          </c:extLst>
        </c:ser>
        <c:ser>
          <c:idx val="3"/>
          <c:order val="3"/>
          <c:tx>
            <c:strRef>
              <c:f>'0_OpenDataTabel'!$BI$784</c:f>
              <c:strCache>
                <c:ptCount val="1"/>
                <c:pt idx="0">
                  <c:v>Achterblijvers &amp; afwijzers [%]</c:v>
                </c:pt>
              </c:strCache>
            </c:strRef>
          </c:tx>
          <c:spPr>
            <a:solidFill>
              <a:srgbClr val="C00000"/>
            </a:solidFill>
            <a:ln>
              <a:noFill/>
            </a:ln>
            <a:effectLst/>
          </c:spPr>
          <c:invertIfNegative val="0"/>
          <c:cat>
            <c:strRef>
              <c:f>'0_OpenDataTabel'!$A$785:$A$846</c:f>
              <c:strCache>
                <c:ptCount val="62"/>
                <c:pt idx="0">
                  <c:v>Aarschot</c:v>
                </c:pt>
                <c:pt idx="1">
                  <c:v>Affligem</c:v>
                </c:pt>
                <c:pt idx="2">
                  <c:v>Asse</c:v>
                </c:pt>
                <c:pt idx="3">
                  <c:v>Beersel</c:v>
                </c:pt>
                <c:pt idx="4">
                  <c:v>Begijnendijk</c:v>
                </c:pt>
                <c:pt idx="5">
                  <c:v>Bekkevoort</c:v>
                </c:pt>
                <c:pt idx="6">
                  <c:v>Bertem</c:v>
                </c:pt>
                <c:pt idx="7">
                  <c:v>Bever</c:v>
                </c:pt>
                <c:pt idx="8">
                  <c:v>Bierbeek</c:v>
                </c:pt>
                <c:pt idx="9">
                  <c:v>Boortmeerbeek</c:v>
                </c:pt>
                <c:pt idx="10">
                  <c:v>Boutersem</c:v>
                </c:pt>
                <c:pt idx="11">
                  <c:v>Diest</c:v>
                </c:pt>
                <c:pt idx="12">
                  <c:v>Dilbeek</c:v>
                </c:pt>
                <c:pt idx="13">
                  <c:v>Drogenbos</c:v>
                </c:pt>
                <c:pt idx="14">
                  <c:v>Geetbets</c:v>
                </c:pt>
                <c:pt idx="15">
                  <c:v>Glabbeek</c:v>
                </c:pt>
                <c:pt idx="16">
                  <c:v>Grimbergen</c:v>
                </c:pt>
                <c:pt idx="17">
                  <c:v>Haacht</c:v>
                </c:pt>
                <c:pt idx="18">
                  <c:v>Halle</c:v>
                </c:pt>
                <c:pt idx="19">
                  <c:v>Herent</c:v>
                </c:pt>
                <c:pt idx="20">
                  <c:v>Hoegaarden</c:v>
                </c:pt>
                <c:pt idx="21">
                  <c:v>Hoeilaart</c:v>
                </c:pt>
                <c:pt idx="22">
                  <c:v>Holsbeek</c:v>
                </c:pt>
                <c:pt idx="23">
                  <c:v>Huldenberg</c:v>
                </c:pt>
                <c:pt idx="24">
                  <c:v>Kampenhout</c:v>
                </c:pt>
                <c:pt idx="25">
                  <c:v>Kapelle-op-den-Bos</c:v>
                </c:pt>
                <c:pt idx="26">
                  <c:v>Keerbergen</c:v>
                </c:pt>
                <c:pt idx="27">
                  <c:v>Kortenaken</c:v>
                </c:pt>
                <c:pt idx="28">
                  <c:v>Kortenberg</c:v>
                </c:pt>
                <c:pt idx="29">
                  <c:v>Kraainem</c:v>
                </c:pt>
                <c:pt idx="30">
                  <c:v>Landen</c:v>
                </c:pt>
                <c:pt idx="31">
                  <c:v>Lennik</c:v>
                </c:pt>
                <c:pt idx="32">
                  <c:v>Liedekerke</c:v>
                </c:pt>
                <c:pt idx="33">
                  <c:v>Linkebeek</c:v>
                </c:pt>
                <c:pt idx="34">
                  <c:v>Linter</c:v>
                </c:pt>
                <c:pt idx="35">
                  <c:v>Londerzeel</c:v>
                </c:pt>
                <c:pt idx="36">
                  <c:v>Lubbeek</c:v>
                </c:pt>
                <c:pt idx="37">
                  <c:v>Machelen</c:v>
                </c:pt>
                <c:pt idx="38">
                  <c:v>Meise</c:v>
                </c:pt>
                <c:pt idx="39">
                  <c:v>Merchtem</c:v>
                </c:pt>
                <c:pt idx="40">
                  <c:v>Opwijk</c:v>
                </c:pt>
                <c:pt idx="41">
                  <c:v>Oud-Heverlee</c:v>
                </c:pt>
                <c:pt idx="42">
                  <c:v>Overijse</c:v>
                </c:pt>
                <c:pt idx="43">
                  <c:v>Pajottegem</c:v>
                </c:pt>
                <c:pt idx="44">
                  <c:v>Pepingen</c:v>
                </c:pt>
                <c:pt idx="45">
                  <c:v>Roosdaal</c:v>
                </c:pt>
                <c:pt idx="46">
                  <c:v>Rotselaar</c:v>
                </c:pt>
                <c:pt idx="47">
                  <c:v>Scherpenheuvel-Zichem</c:v>
                </c:pt>
                <c:pt idx="48">
                  <c:v>Sint-Genesius-Rode</c:v>
                </c:pt>
                <c:pt idx="49">
                  <c:v>Sint-Pieters-Leeuw</c:v>
                </c:pt>
                <c:pt idx="50">
                  <c:v>Steenokkerzeel</c:v>
                </c:pt>
                <c:pt idx="51">
                  <c:v>Ternat</c:v>
                </c:pt>
                <c:pt idx="52">
                  <c:v>Tervuren</c:v>
                </c:pt>
                <c:pt idx="53">
                  <c:v>Tielt-Winge</c:v>
                </c:pt>
                <c:pt idx="54">
                  <c:v>Tienen</c:v>
                </c:pt>
                <c:pt idx="55">
                  <c:v>Tremelo</c:v>
                </c:pt>
                <c:pt idx="56">
                  <c:v>Vilvoorde</c:v>
                </c:pt>
                <c:pt idx="57">
                  <c:v>Wemmel</c:v>
                </c:pt>
                <c:pt idx="58">
                  <c:v>Wezembeek-Oppem</c:v>
                </c:pt>
                <c:pt idx="59">
                  <c:v>Zaventem</c:v>
                </c:pt>
                <c:pt idx="60">
                  <c:v>Zemst</c:v>
                </c:pt>
                <c:pt idx="61">
                  <c:v>Zoutleeuw</c:v>
                </c:pt>
              </c:strCache>
            </c:strRef>
          </c:cat>
          <c:val>
            <c:numRef>
              <c:f>'0_OpenDataTabel'!$BI$785:$BI$846</c:f>
              <c:numCache>
                <c:formatCode>0%</c:formatCode>
                <c:ptCount val="62"/>
                <c:pt idx="0">
                  <c:v>0.36340796197505659</c:v>
                </c:pt>
                <c:pt idx="1">
                  <c:v>0.27699909007184037</c:v>
                </c:pt>
                <c:pt idx="2">
                  <c:v>0.43930939229687943</c:v>
                </c:pt>
                <c:pt idx="3">
                  <c:v>0.26955466995742733</c:v>
                </c:pt>
                <c:pt idx="4">
                  <c:v>0.32211377906313032</c:v>
                </c:pt>
                <c:pt idx="5">
                  <c:v>0.28792703392243912</c:v>
                </c:pt>
                <c:pt idx="6">
                  <c:v>0.28303904373039351</c:v>
                </c:pt>
                <c:pt idx="7">
                  <c:v>0.22534467036475381</c:v>
                </c:pt>
                <c:pt idx="8">
                  <c:v>0.34727753802737998</c:v>
                </c:pt>
                <c:pt idx="9">
                  <c:v>0.31189413812015504</c:v>
                </c:pt>
                <c:pt idx="10">
                  <c:v>0.27068938506277751</c:v>
                </c:pt>
                <c:pt idx="11">
                  <c:v>0.38135807001185534</c:v>
                </c:pt>
                <c:pt idx="12">
                  <c:v>0.39771052144902136</c:v>
                </c:pt>
                <c:pt idx="13">
                  <c:v>0.46333197349725813</c:v>
                </c:pt>
                <c:pt idx="14">
                  <c:v>0.25582510896528154</c:v>
                </c:pt>
                <c:pt idx="15">
                  <c:v>0.2719766945297083</c:v>
                </c:pt>
                <c:pt idx="16">
                  <c:v>0.45285078843301663</c:v>
                </c:pt>
                <c:pt idx="17">
                  <c:v>0.29489478534499491</c:v>
                </c:pt>
                <c:pt idx="18">
                  <c:v>0.40067090800390892</c:v>
                </c:pt>
                <c:pt idx="19">
                  <c:v>0.36222507797376763</c:v>
                </c:pt>
                <c:pt idx="20">
                  <c:v>0.31803866132034847</c:v>
                </c:pt>
                <c:pt idx="21">
                  <c:v>0.30898047193848299</c:v>
                </c:pt>
                <c:pt idx="22">
                  <c:v>0.31019375461829646</c:v>
                </c:pt>
                <c:pt idx="23">
                  <c:v>0.27316881176507479</c:v>
                </c:pt>
                <c:pt idx="24">
                  <c:v>0.29387159419944991</c:v>
                </c:pt>
                <c:pt idx="25">
                  <c:v>0.331883502703815</c:v>
                </c:pt>
                <c:pt idx="26">
                  <c:v>0.32428250448239837</c:v>
                </c:pt>
                <c:pt idx="27">
                  <c:v>0.26047216625507502</c:v>
                </c:pt>
                <c:pt idx="28">
                  <c:v>0.36740591661269467</c:v>
                </c:pt>
                <c:pt idx="29">
                  <c:v>0.38436247919939009</c:v>
                </c:pt>
                <c:pt idx="30">
                  <c:v>0.27672583853578059</c:v>
                </c:pt>
                <c:pt idx="31">
                  <c:v>0.37397962932019263</c:v>
                </c:pt>
                <c:pt idx="32">
                  <c:v>0.36105732911489224</c:v>
                </c:pt>
                <c:pt idx="33">
                  <c:v>0.35547183946068184</c:v>
                </c:pt>
                <c:pt idx="34">
                  <c:v>0.25656446734659016</c:v>
                </c:pt>
                <c:pt idx="35">
                  <c:v>0.34907059893519143</c:v>
                </c:pt>
                <c:pt idx="36">
                  <c:v>0.35414771011849372</c:v>
                </c:pt>
                <c:pt idx="37">
                  <c:v>0.41552513263340446</c:v>
                </c:pt>
                <c:pt idx="38">
                  <c:v>0.35776950822176429</c:v>
                </c:pt>
                <c:pt idx="39">
                  <c:v>0.43437845506157158</c:v>
                </c:pt>
                <c:pt idx="40">
                  <c:v>0.36688375635949366</c:v>
                </c:pt>
                <c:pt idx="41">
                  <c:v>0.31714934428804831</c:v>
                </c:pt>
                <c:pt idx="42">
                  <c:v>0.30666160022373767</c:v>
                </c:pt>
                <c:pt idx="43">
                  <c:v>0.27912497870206454</c:v>
                </c:pt>
                <c:pt idx="44">
                  <c:v>0.28353791970084052</c:v>
                </c:pt>
                <c:pt idx="45">
                  <c:v>0.26965332728534996</c:v>
                </c:pt>
                <c:pt idx="46">
                  <c:v>0.32278620049537099</c:v>
                </c:pt>
                <c:pt idx="47">
                  <c:v>0.31873139501212633</c:v>
                </c:pt>
                <c:pt idx="48">
                  <c:v>0.32856141205902989</c:v>
                </c:pt>
                <c:pt idx="49">
                  <c:v>0.35985554844818446</c:v>
                </c:pt>
                <c:pt idx="50">
                  <c:v>0.28761599938402588</c:v>
                </c:pt>
                <c:pt idx="51">
                  <c:v>0.27658419852178184</c:v>
                </c:pt>
                <c:pt idx="52">
                  <c:v>0.32423719552524483</c:v>
                </c:pt>
                <c:pt idx="53">
                  <c:v>0.2825659184700639</c:v>
                </c:pt>
                <c:pt idx="54">
                  <c:v>0.38536798170367847</c:v>
                </c:pt>
                <c:pt idx="55">
                  <c:v>0.30460035288157972</c:v>
                </c:pt>
                <c:pt idx="56">
                  <c:v>0.38460115723897426</c:v>
                </c:pt>
                <c:pt idx="57">
                  <c:v>0.46905265503910565</c:v>
                </c:pt>
                <c:pt idx="58">
                  <c:v>0.34156216739207307</c:v>
                </c:pt>
                <c:pt idx="59">
                  <c:v>0.44428614668845007</c:v>
                </c:pt>
                <c:pt idx="60">
                  <c:v>0.26540626785031385</c:v>
                </c:pt>
                <c:pt idx="61">
                  <c:v>0.28158064396239652</c:v>
                </c:pt>
              </c:numCache>
            </c:numRef>
          </c:val>
          <c:extLst>
            <c:ext xmlns:c16="http://schemas.microsoft.com/office/drawing/2014/chart" uri="{C3380CC4-5D6E-409C-BE32-E72D297353CC}">
              <c16:uniqueId val="{00000003-6A6E-4C22-B1BC-0B13BB62CC10}"/>
            </c:ext>
          </c:extLst>
        </c:ser>
        <c:dLbls>
          <c:showLegendKey val="0"/>
          <c:showVal val="0"/>
          <c:showCatName val="0"/>
          <c:showSerName val="0"/>
          <c:showPercent val="0"/>
          <c:showBubbleSize val="0"/>
        </c:dLbls>
        <c:gapWidth val="0"/>
        <c:overlap val="100"/>
        <c:axId val="1164160784"/>
        <c:axId val="1164161264"/>
      </c:barChart>
      <c:catAx>
        <c:axId val="116416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crossAx val="1164161264"/>
        <c:crosses val="autoZero"/>
        <c:auto val="1"/>
        <c:lblAlgn val="ctr"/>
        <c:lblOffset val="100"/>
        <c:noMultiLvlLbl val="0"/>
      </c:catAx>
      <c:valAx>
        <c:axId val="116416126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nl-BE" sz="1600"/>
                  <a:t>% van het totaal</a:t>
                </a:r>
                <a:r>
                  <a:rPr lang="nl-BE" sz="1600" baseline="0"/>
                  <a:t> aantal woongelegenheden</a:t>
                </a:r>
                <a:endParaRPr lang="nl-BE" sz="1600"/>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l-B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l-BE"/>
          </a:p>
        </c:txPr>
        <c:crossAx val="1164160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nl-B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sz="3000" b="1" i="0" u="none" strike="noStrike" kern="1200" spc="0" baseline="0">
                <a:solidFill>
                  <a:sysClr val="windowText" lastClr="000000">
                    <a:lumMod val="65000"/>
                    <a:lumOff val="35000"/>
                  </a:sysClr>
                </a:solidFill>
              </a:rPr>
              <a:t>Provincie Vlaams-Brabant - Aantal woningen per doelgroep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barChart>
        <c:barDir val="col"/>
        <c:grouping val="stacked"/>
        <c:varyColors val="0"/>
        <c:ser>
          <c:idx val="2"/>
          <c:order val="0"/>
          <c:tx>
            <c:strRef>
              <c:f>'0_OpenDataTabel'!$BE$784</c:f>
              <c:strCache>
                <c:ptCount val="1"/>
                <c:pt idx="0">
                  <c:v>ASTER-Woonmaatschap</c:v>
                </c:pt>
              </c:strCache>
            </c:strRef>
          </c:tx>
          <c:spPr>
            <a:solidFill>
              <a:srgbClr val="00B050"/>
            </a:solidFill>
            <a:ln>
              <a:noFill/>
            </a:ln>
            <a:effectLst/>
          </c:spPr>
          <c:invertIfNegative val="0"/>
          <c:cat>
            <c:strRef>
              <c:f>'0_OpenDataTabel'!$A$785:$A$846</c:f>
              <c:strCache>
                <c:ptCount val="62"/>
                <c:pt idx="0">
                  <c:v>Aarschot</c:v>
                </c:pt>
                <c:pt idx="1">
                  <c:v>Affligem</c:v>
                </c:pt>
                <c:pt idx="2">
                  <c:v>Asse</c:v>
                </c:pt>
                <c:pt idx="3">
                  <c:v>Beersel</c:v>
                </c:pt>
                <c:pt idx="4">
                  <c:v>Begijnendijk</c:v>
                </c:pt>
                <c:pt idx="5">
                  <c:v>Bekkevoort</c:v>
                </c:pt>
                <c:pt idx="6">
                  <c:v>Bertem</c:v>
                </c:pt>
                <c:pt idx="7">
                  <c:v>Bever</c:v>
                </c:pt>
                <c:pt idx="8">
                  <c:v>Bierbeek</c:v>
                </c:pt>
                <c:pt idx="9">
                  <c:v>Boortmeerbeek</c:v>
                </c:pt>
                <c:pt idx="10">
                  <c:v>Boutersem</c:v>
                </c:pt>
                <c:pt idx="11">
                  <c:v>Diest</c:v>
                </c:pt>
                <c:pt idx="12">
                  <c:v>Dilbeek</c:v>
                </c:pt>
                <c:pt idx="13">
                  <c:v>Drogenbos</c:v>
                </c:pt>
                <c:pt idx="14">
                  <c:v>Geetbets</c:v>
                </c:pt>
                <c:pt idx="15">
                  <c:v>Glabbeek</c:v>
                </c:pt>
                <c:pt idx="16">
                  <c:v>Grimbergen</c:v>
                </c:pt>
                <c:pt idx="17">
                  <c:v>Haacht</c:v>
                </c:pt>
                <c:pt idx="18">
                  <c:v>Halle</c:v>
                </c:pt>
                <c:pt idx="19">
                  <c:v>Herent</c:v>
                </c:pt>
                <c:pt idx="20">
                  <c:v>Hoegaarden</c:v>
                </c:pt>
                <c:pt idx="21">
                  <c:v>Hoeilaart</c:v>
                </c:pt>
                <c:pt idx="22">
                  <c:v>Holsbeek</c:v>
                </c:pt>
                <c:pt idx="23">
                  <c:v>Huldenberg</c:v>
                </c:pt>
                <c:pt idx="24">
                  <c:v>Kampenhout</c:v>
                </c:pt>
                <c:pt idx="25">
                  <c:v>Kapelle-op-den-Bos</c:v>
                </c:pt>
                <c:pt idx="26">
                  <c:v>Keerbergen</c:v>
                </c:pt>
                <c:pt idx="27">
                  <c:v>Kortenaken</c:v>
                </c:pt>
                <c:pt idx="28">
                  <c:v>Kortenberg</c:v>
                </c:pt>
                <c:pt idx="29">
                  <c:v>Kraainem</c:v>
                </c:pt>
                <c:pt idx="30">
                  <c:v>Landen</c:v>
                </c:pt>
                <c:pt idx="31">
                  <c:v>Lennik</c:v>
                </c:pt>
                <c:pt idx="32">
                  <c:v>Liedekerke</c:v>
                </c:pt>
                <c:pt idx="33">
                  <c:v>Linkebeek</c:v>
                </c:pt>
                <c:pt idx="34">
                  <c:v>Linter</c:v>
                </c:pt>
                <c:pt idx="35">
                  <c:v>Londerzeel</c:v>
                </c:pt>
                <c:pt idx="36">
                  <c:v>Lubbeek</c:v>
                </c:pt>
                <c:pt idx="37">
                  <c:v>Machelen</c:v>
                </c:pt>
                <c:pt idx="38">
                  <c:v>Meise</c:v>
                </c:pt>
                <c:pt idx="39">
                  <c:v>Merchtem</c:v>
                </c:pt>
                <c:pt idx="40">
                  <c:v>Opwijk</c:v>
                </c:pt>
                <c:pt idx="41">
                  <c:v>Oud-Heverlee</c:v>
                </c:pt>
                <c:pt idx="42">
                  <c:v>Overijse</c:v>
                </c:pt>
                <c:pt idx="43">
                  <c:v>Pajottegem</c:v>
                </c:pt>
                <c:pt idx="44">
                  <c:v>Pepingen</c:v>
                </c:pt>
                <c:pt idx="45">
                  <c:v>Roosdaal</c:v>
                </c:pt>
                <c:pt idx="46">
                  <c:v>Rotselaar</c:v>
                </c:pt>
                <c:pt idx="47">
                  <c:v>Scherpenheuvel-Zichem</c:v>
                </c:pt>
                <c:pt idx="48">
                  <c:v>Sint-Genesius-Rode</c:v>
                </c:pt>
                <c:pt idx="49">
                  <c:v>Sint-Pieters-Leeuw</c:v>
                </c:pt>
                <c:pt idx="50">
                  <c:v>Steenokkerzeel</c:v>
                </c:pt>
                <c:pt idx="51">
                  <c:v>Ternat</c:v>
                </c:pt>
                <c:pt idx="52">
                  <c:v>Tervuren</c:v>
                </c:pt>
                <c:pt idx="53">
                  <c:v>Tielt-Winge</c:v>
                </c:pt>
                <c:pt idx="54">
                  <c:v>Tienen</c:v>
                </c:pt>
                <c:pt idx="55">
                  <c:v>Tremelo</c:v>
                </c:pt>
                <c:pt idx="56">
                  <c:v>Vilvoorde</c:v>
                </c:pt>
                <c:pt idx="57">
                  <c:v>Wemmel</c:v>
                </c:pt>
                <c:pt idx="58">
                  <c:v>Wezembeek-Oppem</c:v>
                </c:pt>
                <c:pt idx="59">
                  <c:v>Zaventem</c:v>
                </c:pt>
                <c:pt idx="60">
                  <c:v>Zemst</c:v>
                </c:pt>
                <c:pt idx="61">
                  <c:v>Zoutleeuw</c:v>
                </c:pt>
              </c:strCache>
            </c:strRef>
          </c:cat>
          <c:val>
            <c:numRef>
              <c:f>'0_OpenDataTabel'!$BE$785:$BE$846</c:f>
              <c:numCache>
                <c:formatCode>_ * #,##0_ ;_ * \-#,##0_ ;_ * "-"??_ ;_ @_ </c:formatCode>
                <c:ptCount val="62"/>
                <c:pt idx="0">
                  <c:v>520</c:v>
                </c:pt>
                <c:pt idx="1">
                  <c:v>75</c:v>
                </c:pt>
                <c:pt idx="2">
                  <c:v>471</c:v>
                </c:pt>
                <c:pt idx="3">
                  <c:v>448</c:v>
                </c:pt>
                <c:pt idx="4">
                  <c:v>32</c:v>
                </c:pt>
                <c:pt idx="5">
                  <c:v>43</c:v>
                </c:pt>
                <c:pt idx="6">
                  <c:v>194</c:v>
                </c:pt>
                <c:pt idx="7">
                  <c:v>14</c:v>
                </c:pt>
                <c:pt idx="8">
                  <c:v>29</c:v>
                </c:pt>
                <c:pt idx="9">
                  <c:v>53</c:v>
                </c:pt>
                <c:pt idx="10">
                  <c:v>56</c:v>
                </c:pt>
                <c:pt idx="11">
                  <c:v>710</c:v>
                </c:pt>
                <c:pt idx="12">
                  <c:v>736</c:v>
                </c:pt>
                <c:pt idx="13">
                  <c:v>114</c:v>
                </c:pt>
                <c:pt idx="14">
                  <c:v>38</c:v>
                </c:pt>
                <c:pt idx="15">
                  <c:v>23</c:v>
                </c:pt>
                <c:pt idx="16">
                  <c:v>407</c:v>
                </c:pt>
                <c:pt idx="17">
                  <c:v>249</c:v>
                </c:pt>
                <c:pt idx="18">
                  <c:v>1075</c:v>
                </c:pt>
                <c:pt idx="19">
                  <c:v>531</c:v>
                </c:pt>
                <c:pt idx="20">
                  <c:v>10</c:v>
                </c:pt>
                <c:pt idx="21">
                  <c:v>206</c:v>
                </c:pt>
                <c:pt idx="22">
                  <c:v>29</c:v>
                </c:pt>
                <c:pt idx="23">
                  <c:v>87</c:v>
                </c:pt>
                <c:pt idx="24">
                  <c:v>86</c:v>
                </c:pt>
                <c:pt idx="25">
                  <c:v>209</c:v>
                </c:pt>
                <c:pt idx="26">
                  <c:v>51</c:v>
                </c:pt>
                <c:pt idx="27">
                  <c:v>19</c:v>
                </c:pt>
                <c:pt idx="28">
                  <c:v>261</c:v>
                </c:pt>
                <c:pt idx="29">
                  <c:v>132</c:v>
                </c:pt>
                <c:pt idx="30">
                  <c:v>414</c:v>
                </c:pt>
                <c:pt idx="31">
                  <c:v>0</c:v>
                </c:pt>
                <c:pt idx="32">
                  <c:v>89</c:v>
                </c:pt>
                <c:pt idx="33">
                  <c:v>12</c:v>
                </c:pt>
                <c:pt idx="34">
                  <c:v>25</c:v>
                </c:pt>
                <c:pt idx="35">
                  <c:v>181</c:v>
                </c:pt>
                <c:pt idx="36">
                  <c:v>9</c:v>
                </c:pt>
                <c:pt idx="37">
                  <c:v>220</c:v>
                </c:pt>
                <c:pt idx="38">
                  <c:v>255</c:v>
                </c:pt>
                <c:pt idx="39">
                  <c:v>115</c:v>
                </c:pt>
                <c:pt idx="40">
                  <c:v>86</c:v>
                </c:pt>
                <c:pt idx="41">
                  <c:v>40</c:v>
                </c:pt>
                <c:pt idx="42">
                  <c:v>153</c:v>
                </c:pt>
                <c:pt idx="43">
                  <c:v>150</c:v>
                </c:pt>
                <c:pt idx="44">
                  <c:v>8</c:v>
                </c:pt>
                <c:pt idx="45">
                  <c:v>129</c:v>
                </c:pt>
                <c:pt idx="46">
                  <c:v>74</c:v>
                </c:pt>
                <c:pt idx="47">
                  <c:v>98</c:v>
                </c:pt>
                <c:pt idx="48">
                  <c:v>104</c:v>
                </c:pt>
                <c:pt idx="49">
                  <c:v>855</c:v>
                </c:pt>
                <c:pt idx="50">
                  <c:v>191</c:v>
                </c:pt>
                <c:pt idx="51">
                  <c:v>308</c:v>
                </c:pt>
                <c:pt idx="52">
                  <c:v>465</c:v>
                </c:pt>
                <c:pt idx="53">
                  <c:v>127</c:v>
                </c:pt>
                <c:pt idx="54">
                  <c:v>601</c:v>
                </c:pt>
                <c:pt idx="55">
                  <c:v>114</c:v>
                </c:pt>
                <c:pt idx="56">
                  <c:v>1399</c:v>
                </c:pt>
                <c:pt idx="57">
                  <c:v>32</c:v>
                </c:pt>
                <c:pt idx="58">
                  <c:v>384</c:v>
                </c:pt>
                <c:pt idx="59">
                  <c:v>539</c:v>
                </c:pt>
                <c:pt idx="60">
                  <c:v>270</c:v>
                </c:pt>
                <c:pt idx="61">
                  <c:v>98</c:v>
                </c:pt>
              </c:numCache>
            </c:numRef>
          </c:val>
          <c:extLst>
            <c:ext xmlns:c16="http://schemas.microsoft.com/office/drawing/2014/chart" uri="{C3380CC4-5D6E-409C-BE32-E72D297353CC}">
              <c16:uniqueId val="{00000000-7A6B-47E8-B515-97D53CB450EC}"/>
            </c:ext>
          </c:extLst>
        </c:ser>
        <c:ser>
          <c:idx val="0"/>
          <c:order val="1"/>
          <c:tx>
            <c:strRef>
              <c:f>'0_OpenDataTabel'!$BB$784</c:f>
              <c:strCache>
                <c:ptCount val="1"/>
                <c:pt idx="0">
                  <c:v>Gebruikers &amp; Ambassadeur [aantal]</c:v>
                </c:pt>
              </c:strCache>
            </c:strRef>
          </c:tx>
          <c:spPr>
            <a:solidFill>
              <a:srgbClr val="002060"/>
            </a:solidFill>
            <a:ln>
              <a:noFill/>
            </a:ln>
            <a:effectLst/>
          </c:spPr>
          <c:invertIfNegative val="0"/>
          <c:cat>
            <c:strRef>
              <c:f>'0_OpenDataTabel'!$A$785:$A$846</c:f>
              <c:strCache>
                <c:ptCount val="62"/>
                <c:pt idx="0">
                  <c:v>Aarschot</c:v>
                </c:pt>
                <c:pt idx="1">
                  <c:v>Affligem</c:v>
                </c:pt>
                <c:pt idx="2">
                  <c:v>Asse</c:v>
                </c:pt>
                <c:pt idx="3">
                  <c:v>Beersel</c:v>
                </c:pt>
                <c:pt idx="4">
                  <c:v>Begijnendijk</c:v>
                </c:pt>
                <c:pt idx="5">
                  <c:v>Bekkevoort</c:v>
                </c:pt>
                <c:pt idx="6">
                  <c:v>Bertem</c:v>
                </c:pt>
                <c:pt idx="7">
                  <c:v>Bever</c:v>
                </c:pt>
                <c:pt idx="8">
                  <c:v>Bierbeek</c:v>
                </c:pt>
                <c:pt idx="9">
                  <c:v>Boortmeerbeek</c:v>
                </c:pt>
                <c:pt idx="10">
                  <c:v>Boutersem</c:v>
                </c:pt>
                <c:pt idx="11">
                  <c:v>Diest</c:v>
                </c:pt>
                <c:pt idx="12">
                  <c:v>Dilbeek</c:v>
                </c:pt>
                <c:pt idx="13">
                  <c:v>Drogenbos</c:v>
                </c:pt>
                <c:pt idx="14">
                  <c:v>Geetbets</c:v>
                </c:pt>
                <c:pt idx="15">
                  <c:v>Glabbeek</c:v>
                </c:pt>
                <c:pt idx="16">
                  <c:v>Grimbergen</c:v>
                </c:pt>
                <c:pt idx="17">
                  <c:v>Haacht</c:v>
                </c:pt>
                <c:pt idx="18">
                  <c:v>Halle</c:v>
                </c:pt>
                <c:pt idx="19">
                  <c:v>Herent</c:v>
                </c:pt>
                <c:pt idx="20">
                  <c:v>Hoegaarden</c:v>
                </c:pt>
                <c:pt idx="21">
                  <c:v>Hoeilaart</c:v>
                </c:pt>
                <c:pt idx="22">
                  <c:v>Holsbeek</c:v>
                </c:pt>
                <c:pt idx="23">
                  <c:v>Huldenberg</c:v>
                </c:pt>
                <c:pt idx="24">
                  <c:v>Kampenhout</c:v>
                </c:pt>
                <c:pt idx="25">
                  <c:v>Kapelle-op-den-Bos</c:v>
                </c:pt>
                <c:pt idx="26">
                  <c:v>Keerbergen</c:v>
                </c:pt>
                <c:pt idx="27">
                  <c:v>Kortenaken</c:v>
                </c:pt>
                <c:pt idx="28">
                  <c:v>Kortenberg</c:v>
                </c:pt>
                <c:pt idx="29">
                  <c:v>Kraainem</c:v>
                </c:pt>
                <c:pt idx="30">
                  <c:v>Landen</c:v>
                </c:pt>
                <c:pt idx="31">
                  <c:v>Lennik</c:v>
                </c:pt>
                <c:pt idx="32">
                  <c:v>Liedekerke</c:v>
                </c:pt>
                <c:pt idx="33">
                  <c:v>Linkebeek</c:v>
                </c:pt>
                <c:pt idx="34">
                  <c:v>Linter</c:v>
                </c:pt>
                <c:pt idx="35">
                  <c:v>Londerzeel</c:v>
                </c:pt>
                <c:pt idx="36">
                  <c:v>Lubbeek</c:v>
                </c:pt>
                <c:pt idx="37">
                  <c:v>Machelen</c:v>
                </c:pt>
                <c:pt idx="38">
                  <c:v>Meise</c:v>
                </c:pt>
                <c:pt idx="39">
                  <c:v>Merchtem</c:v>
                </c:pt>
                <c:pt idx="40">
                  <c:v>Opwijk</c:v>
                </c:pt>
                <c:pt idx="41">
                  <c:v>Oud-Heverlee</c:v>
                </c:pt>
                <c:pt idx="42">
                  <c:v>Overijse</c:v>
                </c:pt>
                <c:pt idx="43">
                  <c:v>Pajottegem</c:v>
                </c:pt>
                <c:pt idx="44">
                  <c:v>Pepingen</c:v>
                </c:pt>
                <c:pt idx="45">
                  <c:v>Roosdaal</c:v>
                </c:pt>
                <c:pt idx="46">
                  <c:v>Rotselaar</c:v>
                </c:pt>
                <c:pt idx="47">
                  <c:v>Scherpenheuvel-Zichem</c:v>
                </c:pt>
                <c:pt idx="48">
                  <c:v>Sint-Genesius-Rode</c:v>
                </c:pt>
                <c:pt idx="49">
                  <c:v>Sint-Pieters-Leeuw</c:v>
                </c:pt>
                <c:pt idx="50">
                  <c:v>Steenokkerzeel</c:v>
                </c:pt>
                <c:pt idx="51">
                  <c:v>Ternat</c:v>
                </c:pt>
                <c:pt idx="52">
                  <c:v>Tervuren</c:v>
                </c:pt>
                <c:pt idx="53">
                  <c:v>Tielt-Winge</c:v>
                </c:pt>
                <c:pt idx="54">
                  <c:v>Tienen</c:v>
                </c:pt>
                <c:pt idx="55">
                  <c:v>Tremelo</c:v>
                </c:pt>
                <c:pt idx="56">
                  <c:v>Vilvoorde</c:v>
                </c:pt>
                <c:pt idx="57">
                  <c:v>Wemmel</c:v>
                </c:pt>
                <c:pt idx="58">
                  <c:v>Wezembeek-Oppem</c:v>
                </c:pt>
                <c:pt idx="59">
                  <c:v>Zaventem</c:v>
                </c:pt>
                <c:pt idx="60">
                  <c:v>Zemst</c:v>
                </c:pt>
                <c:pt idx="61">
                  <c:v>Zoutleeuw</c:v>
                </c:pt>
              </c:strCache>
            </c:strRef>
          </c:cat>
          <c:val>
            <c:numRef>
              <c:f>'0_OpenDataTabel'!$BB$785:$BB$846</c:f>
              <c:numCache>
                <c:formatCode>_ * #,##0_ ;_ * \-#,##0_ ;_ * "-"??_ ;_ @_ </c:formatCode>
                <c:ptCount val="62"/>
                <c:pt idx="0">
                  <c:v>4118.6459999999997</c:v>
                </c:pt>
                <c:pt idx="1">
                  <c:v>2041.779</c:v>
                </c:pt>
                <c:pt idx="2">
                  <c:v>3439.75</c:v>
                </c:pt>
                <c:pt idx="3">
                  <c:v>2480.538</c:v>
                </c:pt>
                <c:pt idx="4">
                  <c:v>1931.1299999999999</c:v>
                </c:pt>
                <c:pt idx="5">
                  <c:v>1047.8800000000001</c:v>
                </c:pt>
                <c:pt idx="6">
                  <c:v>1632.9240000000002</c:v>
                </c:pt>
                <c:pt idx="7">
                  <c:v>364.21200000000005</c:v>
                </c:pt>
                <c:pt idx="8">
                  <c:v>1944</c:v>
                </c:pt>
                <c:pt idx="9">
                  <c:v>2224.143</c:v>
                </c:pt>
                <c:pt idx="10">
                  <c:v>1578.73</c:v>
                </c:pt>
                <c:pt idx="11">
                  <c:v>3498.154</c:v>
                </c:pt>
                <c:pt idx="12">
                  <c:v>4428.0060000000003</c:v>
                </c:pt>
                <c:pt idx="13">
                  <c:v>159.18</c:v>
                </c:pt>
                <c:pt idx="14">
                  <c:v>1049.653</c:v>
                </c:pt>
                <c:pt idx="15">
                  <c:v>1033.0319999999999</c:v>
                </c:pt>
                <c:pt idx="16">
                  <c:v>3417.2759999999994</c:v>
                </c:pt>
                <c:pt idx="17">
                  <c:v>2800.864</c:v>
                </c:pt>
                <c:pt idx="18">
                  <c:v>3852.2099999999996</c:v>
                </c:pt>
                <c:pt idx="19">
                  <c:v>3602.7179999999994</c:v>
                </c:pt>
                <c:pt idx="20">
                  <c:v>1049.6200000000001</c:v>
                </c:pt>
                <c:pt idx="21">
                  <c:v>1213.538</c:v>
                </c:pt>
                <c:pt idx="22">
                  <c:v>1878.7270000000001</c:v>
                </c:pt>
                <c:pt idx="23">
                  <c:v>1511.3179999999998</c:v>
                </c:pt>
                <c:pt idx="24">
                  <c:v>1975.8690000000001</c:v>
                </c:pt>
                <c:pt idx="25">
                  <c:v>1344.336</c:v>
                </c:pt>
                <c:pt idx="26">
                  <c:v>2025.75</c:v>
                </c:pt>
                <c:pt idx="27">
                  <c:v>1432.6619999999998</c:v>
                </c:pt>
                <c:pt idx="28">
                  <c:v>2752.5779999999995</c:v>
                </c:pt>
                <c:pt idx="29">
                  <c:v>719.24999999999989</c:v>
                </c:pt>
                <c:pt idx="30">
                  <c:v>2183.0700000000002</c:v>
                </c:pt>
                <c:pt idx="31">
                  <c:v>1353.7159999999999</c:v>
                </c:pt>
                <c:pt idx="32">
                  <c:v>1665.1309999999999</c:v>
                </c:pt>
                <c:pt idx="33">
                  <c:v>264.928</c:v>
                </c:pt>
                <c:pt idx="34">
                  <c:v>1200.8430000000001</c:v>
                </c:pt>
                <c:pt idx="35">
                  <c:v>3006.6119999999996</c:v>
                </c:pt>
                <c:pt idx="36">
                  <c:v>2771.2159999999999</c:v>
                </c:pt>
                <c:pt idx="37">
                  <c:v>845.13000000000011</c:v>
                </c:pt>
                <c:pt idx="38">
                  <c:v>2517.84</c:v>
                </c:pt>
                <c:pt idx="39">
                  <c:v>2441.0880000000002</c:v>
                </c:pt>
                <c:pt idx="40">
                  <c:v>2321.018</c:v>
                </c:pt>
                <c:pt idx="41">
                  <c:v>1979.3520000000001</c:v>
                </c:pt>
                <c:pt idx="42">
                  <c:v>2687.5800000000004</c:v>
                </c:pt>
                <c:pt idx="43">
                  <c:v>3829.1889999999999</c:v>
                </c:pt>
                <c:pt idx="44">
                  <c:v>726.726</c:v>
                </c:pt>
                <c:pt idx="45">
                  <c:v>1862.0439999999999</c:v>
                </c:pt>
                <c:pt idx="46">
                  <c:v>3221.9760000000001</c:v>
                </c:pt>
                <c:pt idx="47">
                  <c:v>3620.9439999999995</c:v>
                </c:pt>
                <c:pt idx="48">
                  <c:v>1265.019</c:v>
                </c:pt>
                <c:pt idx="49">
                  <c:v>2397.8240000000001</c:v>
                </c:pt>
                <c:pt idx="50">
                  <c:v>1639.3440000000001</c:v>
                </c:pt>
                <c:pt idx="51">
                  <c:v>2344.6799999999998</c:v>
                </c:pt>
                <c:pt idx="52">
                  <c:v>2303.8470000000002</c:v>
                </c:pt>
                <c:pt idx="53">
                  <c:v>2044.5</c:v>
                </c:pt>
                <c:pt idx="54">
                  <c:v>3871.98</c:v>
                </c:pt>
                <c:pt idx="55">
                  <c:v>2509.9719999999998</c:v>
                </c:pt>
                <c:pt idx="56">
                  <c:v>2394.4140000000002</c:v>
                </c:pt>
                <c:pt idx="57">
                  <c:v>1058.528</c:v>
                </c:pt>
                <c:pt idx="58">
                  <c:v>1072.962</c:v>
                </c:pt>
                <c:pt idx="59">
                  <c:v>2511.9069999999997</c:v>
                </c:pt>
                <c:pt idx="60">
                  <c:v>3902.9849999999997</c:v>
                </c:pt>
                <c:pt idx="61">
                  <c:v>1379.6859999999999</c:v>
                </c:pt>
              </c:numCache>
            </c:numRef>
          </c:val>
          <c:extLst>
            <c:ext xmlns:c16="http://schemas.microsoft.com/office/drawing/2014/chart" uri="{C3380CC4-5D6E-409C-BE32-E72D297353CC}">
              <c16:uniqueId val="{00000001-7A6B-47E8-B515-97D53CB450EC}"/>
            </c:ext>
          </c:extLst>
        </c:ser>
        <c:ser>
          <c:idx val="1"/>
          <c:order val="2"/>
          <c:tx>
            <c:strRef>
              <c:f>'0_OpenDataTabel'!$BC$784</c:f>
              <c:strCache>
                <c:ptCount val="1"/>
                <c:pt idx="0">
                  <c:v>Twijfelaars &amp; sympathisanten [aantal]</c:v>
                </c:pt>
              </c:strCache>
            </c:strRef>
          </c:tx>
          <c:spPr>
            <a:solidFill>
              <a:srgbClr val="FFC000"/>
            </a:solidFill>
            <a:ln>
              <a:noFill/>
            </a:ln>
            <a:effectLst/>
          </c:spPr>
          <c:invertIfNegative val="0"/>
          <c:cat>
            <c:strRef>
              <c:f>'0_OpenDataTabel'!$A$785:$A$846</c:f>
              <c:strCache>
                <c:ptCount val="62"/>
                <c:pt idx="0">
                  <c:v>Aarschot</c:v>
                </c:pt>
                <c:pt idx="1">
                  <c:v>Affligem</c:v>
                </c:pt>
                <c:pt idx="2">
                  <c:v>Asse</c:v>
                </c:pt>
                <c:pt idx="3">
                  <c:v>Beersel</c:v>
                </c:pt>
                <c:pt idx="4">
                  <c:v>Begijnendijk</c:v>
                </c:pt>
                <c:pt idx="5">
                  <c:v>Bekkevoort</c:v>
                </c:pt>
                <c:pt idx="6">
                  <c:v>Bertem</c:v>
                </c:pt>
                <c:pt idx="7">
                  <c:v>Bever</c:v>
                </c:pt>
                <c:pt idx="8">
                  <c:v>Bierbeek</c:v>
                </c:pt>
                <c:pt idx="9">
                  <c:v>Boortmeerbeek</c:v>
                </c:pt>
                <c:pt idx="10">
                  <c:v>Boutersem</c:v>
                </c:pt>
                <c:pt idx="11">
                  <c:v>Diest</c:v>
                </c:pt>
                <c:pt idx="12">
                  <c:v>Dilbeek</c:v>
                </c:pt>
                <c:pt idx="13">
                  <c:v>Drogenbos</c:v>
                </c:pt>
                <c:pt idx="14">
                  <c:v>Geetbets</c:v>
                </c:pt>
                <c:pt idx="15">
                  <c:v>Glabbeek</c:v>
                </c:pt>
                <c:pt idx="16">
                  <c:v>Grimbergen</c:v>
                </c:pt>
                <c:pt idx="17">
                  <c:v>Haacht</c:v>
                </c:pt>
                <c:pt idx="18">
                  <c:v>Halle</c:v>
                </c:pt>
                <c:pt idx="19">
                  <c:v>Herent</c:v>
                </c:pt>
                <c:pt idx="20">
                  <c:v>Hoegaarden</c:v>
                </c:pt>
                <c:pt idx="21">
                  <c:v>Hoeilaart</c:v>
                </c:pt>
                <c:pt idx="22">
                  <c:v>Holsbeek</c:v>
                </c:pt>
                <c:pt idx="23">
                  <c:v>Huldenberg</c:v>
                </c:pt>
                <c:pt idx="24">
                  <c:v>Kampenhout</c:v>
                </c:pt>
                <c:pt idx="25">
                  <c:v>Kapelle-op-den-Bos</c:v>
                </c:pt>
                <c:pt idx="26">
                  <c:v>Keerbergen</c:v>
                </c:pt>
                <c:pt idx="27">
                  <c:v>Kortenaken</c:v>
                </c:pt>
                <c:pt idx="28">
                  <c:v>Kortenberg</c:v>
                </c:pt>
                <c:pt idx="29">
                  <c:v>Kraainem</c:v>
                </c:pt>
                <c:pt idx="30">
                  <c:v>Landen</c:v>
                </c:pt>
                <c:pt idx="31">
                  <c:v>Lennik</c:v>
                </c:pt>
                <c:pt idx="32">
                  <c:v>Liedekerke</c:v>
                </c:pt>
                <c:pt idx="33">
                  <c:v>Linkebeek</c:v>
                </c:pt>
                <c:pt idx="34">
                  <c:v>Linter</c:v>
                </c:pt>
                <c:pt idx="35">
                  <c:v>Londerzeel</c:v>
                </c:pt>
                <c:pt idx="36">
                  <c:v>Lubbeek</c:v>
                </c:pt>
                <c:pt idx="37">
                  <c:v>Machelen</c:v>
                </c:pt>
                <c:pt idx="38">
                  <c:v>Meise</c:v>
                </c:pt>
                <c:pt idx="39">
                  <c:v>Merchtem</c:v>
                </c:pt>
                <c:pt idx="40">
                  <c:v>Opwijk</c:v>
                </c:pt>
                <c:pt idx="41">
                  <c:v>Oud-Heverlee</c:v>
                </c:pt>
                <c:pt idx="42">
                  <c:v>Overijse</c:v>
                </c:pt>
                <c:pt idx="43">
                  <c:v>Pajottegem</c:v>
                </c:pt>
                <c:pt idx="44">
                  <c:v>Pepingen</c:v>
                </c:pt>
                <c:pt idx="45">
                  <c:v>Roosdaal</c:v>
                </c:pt>
                <c:pt idx="46">
                  <c:v>Rotselaar</c:v>
                </c:pt>
                <c:pt idx="47">
                  <c:v>Scherpenheuvel-Zichem</c:v>
                </c:pt>
                <c:pt idx="48">
                  <c:v>Sint-Genesius-Rode</c:v>
                </c:pt>
                <c:pt idx="49">
                  <c:v>Sint-Pieters-Leeuw</c:v>
                </c:pt>
                <c:pt idx="50">
                  <c:v>Steenokkerzeel</c:v>
                </c:pt>
                <c:pt idx="51">
                  <c:v>Ternat</c:v>
                </c:pt>
                <c:pt idx="52">
                  <c:v>Tervuren</c:v>
                </c:pt>
                <c:pt idx="53">
                  <c:v>Tielt-Winge</c:v>
                </c:pt>
                <c:pt idx="54">
                  <c:v>Tienen</c:v>
                </c:pt>
                <c:pt idx="55">
                  <c:v>Tremelo</c:v>
                </c:pt>
                <c:pt idx="56">
                  <c:v>Vilvoorde</c:v>
                </c:pt>
                <c:pt idx="57">
                  <c:v>Wemmel</c:v>
                </c:pt>
                <c:pt idx="58">
                  <c:v>Wezembeek-Oppem</c:v>
                </c:pt>
                <c:pt idx="59">
                  <c:v>Zaventem</c:v>
                </c:pt>
                <c:pt idx="60">
                  <c:v>Zemst</c:v>
                </c:pt>
                <c:pt idx="61">
                  <c:v>Zoutleeuw</c:v>
                </c:pt>
              </c:strCache>
            </c:strRef>
          </c:cat>
          <c:val>
            <c:numRef>
              <c:f>'0_OpenDataTabel'!$BC$785:$BC$846</c:f>
              <c:numCache>
                <c:formatCode>_ * #,##0_ ;_ * \-#,##0_ ;_ * "-"??_ ;_ @_ </c:formatCode>
                <c:ptCount val="62"/>
                <c:pt idx="0">
                  <c:v>5283.9140966947925</c:v>
                </c:pt>
                <c:pt idx="1">
                  <c:v>1990.5891693018748</c:v>
                </c:pt>
                <c:pt idx="2">
                  <c:v>4572.4988945482146</c:v>
                </c:pt>
                <c:pt idx="3">
                  <c:v>4956.6193378095722</c:v>
                </c:pt>
                <c:pt idx="4">
                  <c:v>1275.8103636363633</c:v>
                </c:pt>
                <c:pt idx="5">
                  <c:v>990.50927984471036</c:v>
                </c:pt>
                <c:pt idx="6">
                  <c:v>1316.2328322859548</c:v>
                </c:pt>
                <c:pt idx="7">
                  <c:v>365.45711644983635</c:v>
                </c:pt>
                <c:pt idx="8">
                  <c:v>925.74045362040556</c:v>
                </c:pt>
                <c:pt idx="9">
                  <c:v>1601.0216375548061</c:v>
                </c:pt>
                <c:pt idx="10">
                  <c:v>1013.3968428370549</c:v>
                </c:pt>
                <c:pt idx="11">
                  <c:v>3354.743594105068</c:v>
                </c:pt>
                <c:pt idx="12">
                  <c:v>6507.1595153608632</c:v>
                </c:pt>
                <c:pt idx="13">
                  <c:v>1074.393414548385</c:v>
                </c:pt>
                <c:pt idx="14">
                  <c:v>999.01339446135034</c:v>
                </c:pt>
                <c:pt idx="15">
                  <c:v>680.30358354664577</c:v>
                </c:pt>
                <c:pt idx="16">
                  <c:v>5907.8670261419338</c:v>
                </c:pt>
                <c:pt idx="17">
                  <c:v>1780.1067203867847</c:v>
                </c:pt>
                <c:pt idx="18">
                  <c:v>6476.2246334096253</c:v>
                </c:pt>
                <c:pt idx="19">
                  <c:v>2349.9018573186795</c:v>
                </c:pt>
                <c:pt idx="20">
                  <c:v>1085.1484101475041</c:v>
                </c:pt>
                <c:pt idx="21">
                  <c:v>1971.9858437259254</c:v>
                </c:pt>
                <c:pt idx="22">
                  <c:v>1115.6937735080066</c:v>
                </c:pt>
                <c:pt idx="23">
                  <c:v>1500.8901866337214</c:v>
                </c:pt>
                <c:pt idx="24">
                  <c:v>1668.6073678443061</c:v>
                </c:pt>
                <c:pt idx="25">
                  <c:v>1397.0664520599528</c:v>
                </c:pt>
                <c:pt idx="26">
                  <c:v>1985.663583051821</c:v>
                </c:pt>
                <c:pt idx="27">
                  <c:v>1133.7273067722581</c:v>
                </c:pt>
                <c:pt idx="28">
                  <c:v>2715.8266132388248</c:v>
                </c:pt>
                <c:pt idx="29">
                  <c:v>2889.3635763845059</c:v>
                </c:pt>
                <c:pt idx="30">
                  <c:v>2747.9260532205817</c:v>
                </c:pt>
                <c:pt idx="31">
                  <c:v>1184.7966031066189</c:v>
                </c:pt>
                <c:pt idx="32">
                  <c:v>2055.8841464878983</c:v>
                </c:pt>
                <c:pt idx="33">
                  <c:v>1123.6316928519386</c:v>
                </c:pt>
                <c:pt idx="34">
                  <c:v>1245.3367105399345</c:v>
                </c:pt>
                <c:pt idx="35">
                  <c:v>2492.3979536915203</c:v>
                </c:pt>
                <c:pt idx="36">
                  <c:v>1488.2217838268753</c:v>
                </c:pt>
                <c:pt idx="37">
                  <c:v>2828.6415663962593</c:v>
                </c:pt>
                <c:pt idx="38">
                  <c:v>2934.6623804331807</c:v>
                </c:pt>
                <c:pt idx="39">
                  <c:v>2109.1585026521579</c:v>
                </c:pt>
                <c:pt idx="40">
                  <c:v>1702.5395374705267</c:v>
                </c:pt>
                <c:pt idx="41">
                  <c:v>1278.8166670887269</c:v>
                </c:pt>
                <c:pt idx="42">
                  <c:v>4802.0891807337393</c:v>
                </c:pt>
                <c:pt idx="43">
                  <c:v>3926.6473585744579</c:v>
                </c:pt>
                <c:pt idx="44">
                  <c:v>568.51852406417095</c:v>
                </c:pt>
                <c:pt idx="45">
                  <c:v>1739.5668042264326</c:v>
                </c:pt>
                <c:pt idx="46">
                  <c:v>1844.0767382401336</c:v>
                </c:pt>
                <c:pt idx="47">
                  <c:v>3989.610265437791</c:v>
                </c:pt>
                <c:pt idx="48">
                  <c:v>3946.0888621407194</c:v>
                </c:pt>
                <c:pt idx="49">
                  <c:v>6469.6899301689737</c:v>
                </c:pt>
                <c:pt idx="50">
                  <c:v>1893.9995552203127</c:v>
                </c:pt>
                <c:pt idx="51">
                  <c:v>2428.5925895830042</c:v>
                </c:pt>
                <c:pt idx="52">
                  <c:v>3963.1020581775119</c:v>
                </c:pt>
                <c:pt idx="53">
                  <c:v>1442.2154686662882</c:v>
                </c:pt>
                <c:pt idx="54">
                  <c:v>6437.9675887963003</c:v>
                </c:pt>
                <c:pt idx="55">
                  <c:v>2219.4865421797977</c:v>
                </c:pt>
                <c:pt idx="56">
                  <c:v>8069.6294919042921</c:v>
                </c:pt>
                <c:pt idx="57">
                  <c:v>2922.3720332144394</c:v>
                </c:pt>
                <c:pt idx="58">
                  <c:v>2646.4225728126012</c:v>
                </c:pt>
                <c:pt idx="59">
                  <c:v>5857.1860685841466</c:v>
                </c:pt>
                <c:pt idx="60">
                  <c:v>3090.6778234960971</c:v>
                </c:pt>
                <c:pt idx="61">
                  <c:v>1360.070456348534</c:v>
                </c:pt>
              </c:numCache>
            </c:numRef>
          </c:val>
          <c:extLst>
            <c:ext xmlns:c16="http://schemas.microsoft.com/office/drawing/2014/chart" uri="{C3380CC4-5D6E-409C-BE32-E72D297353CC}">
              <c16:uniqueId val="{00000002-7A6B-47E8-B515-97D53CB450EC}"/>
            </c:ext>
          </c:extLst>
        </c:ser>
        <c:ser>
          <c:idx val="3"/>
          <c:order val="3"/>
          <c:tx>
            <c:strRef>
              <c:f>'0_OpenDataTabel'!$BD$784</c:f>
              <c:strCache>
                <c:ptCount val="1"/>
                <c:pt idx="0">
                  <c:v>Achterblijvers &amp; afwijzers [aantal]</c:v>
                </c:pt>
              </c:strCache>
            </c:strRef>
          </c:tx>
          <c:spPr>
            <a:solidFill>
              <a:srgbClr val="C00000"/>
            </a:solidFill>
            <a:ln>
              <a:noFill/>
            </a:ln>
            <a:effectLst/>
          </c:spPr>
          <c:invertIfNegative val="0"/>
          <c:cat>
            <c:strRef>
              <c:f>'0_OpenDataTabel'!$A$785:$A$846</c:f>
              <c:strCache>
                <c:ptCount val="62"/>
                <c:pt idx="0">
                  <c:v>Aarschot</c:v>
                </c:pt>
                <c:pt idx="1">
                  <c:v>Affligem</c:v>
                </c:pt>
                <c:pt idx="2">
                  <c:v>Asse</c:v>
                </c:pt>
                <c:pt idx="3">
                  <c:v>Beersel</c:v>
                </c:pt>
                <c:pt idx="4">
                  <c:v>Begijnendijk</c:v>
                </c:pt>
                <c:pt idx="5">
                  <c:v>Bekkevoort</c:v>
                </c:pt>
                <c:pt idx="6">
                  <c:v>Bertem</c:v>
                </c:pt>
                <c:pt idx="7">
                  <c:v>Bever</c:v>
                </c:pt>
                <c:pt idx="8">
                  <c:v>Bierbeek</c:v>
                </c:pt>
                <c:pt idx="9">
                  <c:v>Boortmeerbeek</c:v>
                </c:pt>
                <c:pt idx="10">
                  <c:v>Boutersem</c:v>
                </c:pt>
                <c:pt idx="11">
                  <c:v>Diest</c:v>
                </c:pt>
                <c:pt idx="12">
                  <c:v>Dilbeek</c:v>
                </c:pt>
                <c:pt idx="13">
                  <c:v>Drogenbos</c:v>
                </c:pt>
                <c:pt idx="14">
                  <c:v>Geetbets</c:v>
                </c:pt>
                <c:pt idx="15">
                  <c:v>Glabbeek</c:v>
                </c:pt>
                <c:pt idx="16">
                  <c:v>Grimbergen</c:v>
                </c:pt>
                <c:pt idx="17">
                  <c:v>Haacht</c:v>
                </c:pt>
                <c:pt idx="18">
                  <c:v>Halle</c:v>
                </c:pt>
                <c:pt idx="19">
                  <c:v>Herent</c:v>
                </c:pt>
                <c:pt idx="20">
                  <c:v>Hoegaarden</c:v>
                </c:pt>
                <c:pt idx="21">
                  <c:v>Hoeilaart</c:v>
                </c:pt>
                <c:pt idx="22">
                  <c:v>Holsbeek</c:v>
                </c:pt>
                <c:pt idx="23">
                  <c:v>Huldenberg</c:v>
                </c:pt>
                <c:pt idx="24">
                  <c:v>Kampenhout</c:v>
                </c:pt>
                <c:pt idx="25">
                  <c:v>Kapelle-op-den-Bos</c:v>
                </c:pt>
                <c:pt idx="26">
                  <c:v>Keerbergen</c:v>
                </c:pt>
                <c:pt idx="27">
                  <c:v>Kortenaken</c:v>
                </c:pt>
                <c:pt idx="28">
                  <c:v>Kortenberg</c:v>
                </c:pt>
                <c:pt idx="29">
                  <c:v>Kraainem</c:v>
                </c:pt>
                <c:pt idx="30">
                  <c:v>Landen</c:v>
                </c:pt>
                <c:pt idx="31">
                  <c:v>Lennik</c:v>
                </c:pt>
                <c:pt idx="32">
                  <c:v>Liedekerke</c:v>
                </c:pt>
                <c:pt idx="33">
                  <c:v>Linkebeek</c:v>
                </c:pt>
                <c:pt idx="34">
                  <c:v>Linter</c:v>
                </c:pt>
                <c:pt idx="35">
                  <c:v>Londerzeel</c:v>
                </c:pt>
                <c:pt idx="36">
                  <c:v>Lubbeek</c:v>
                </c:pt>
                <c:pt idx="37">
                  <c:v>Machelen</c:v>
                </c:pt>
                <c:pt idx="38">
                  <c:v>Meise</c:v>
                </c:pt>
                <c:pt idx="39">
                  <c:v>Merchtem</c:v>
                </c:pt>
                <c:pt idx="40">
                  <c:v>Opwijk</c:v>
                </c:pt>
                <c:pt idx="41">
                  <c:v>Oud-Heverlee</c:v>
                </c:pt>
                <c:pt idx="42">
                  <c:v>Overijse</c:v>
                </c:pt>
                <c:pt idx="43">
                  <c:v>Pajottegem</c:v>
                </c:pt>
                <c:pt idx="44">
                  <c:v>Pepingen</c:v>
                </c:pt>
                <c:pt idx="45">
                  <c:v>Roosdaal</c:v>
                </c:pt>
                <c:pt idx="46">
                  <c:v>Rotselaar</c:v>
                </c:pt>
                <c:pt idx="47">
                  <c:v>Scherpenheuvel-Zichem</c:v>
                </c:pt>
                <c:pt idx="48">
                  <c:v>Sint-Genesius-Rode</c:v>
                </c:pt>
                <c:pt idx="49">
                  <c:v>Sint-Pieters-Leeuw</c:v>
                </c:pt>
                <c:pt idx="50">
                  <c:v>Steenokkerzeel</c:v>
                </c:pt>
                <c:pt idx="51">
                  <c:v>Ternat</c:v>
                </c:pt>
                <c:pt idx="52">
                  <c:v>Tervuren</c:v>
                </c:pt>
                <c:pt idx="53">
                  <c:v>Tielt-Winge</c:v>
                </c:pt>
                <c:pt idx="54">
                  <c:v>Tienen</c:v>
                </c:pt>
                <c:pt idx="55">
                  <c:v>Tremelo</c:v>
                </c:pt>
                <c:pt idx="56">
                  <c:v>Vilvoorde</c:v>
                </c:pt>
                <c:pt idx="57">
                  <c:v>Wemmel</c:v>
                </c:pt>
                <c:pt idx="58">
                  <c:v>Wezembeek-Oppem</c:v>
                </c:pt>
                <c:pt idx="59">
                  <c:v>Zaventem</c:v>
                </c:pt>
                <c:pt idx="60">
                  <c:v>Zemst</c:v>
                </c:pt>
                <c:pt idx="61">
                  <c:v>Zoutleeuw</c:v>
                </c:pt>
              </c:strCache>
            </c:strRef>
          </c:cat>
          <c:val>
            <c:numRef>
              <c:f>'0_OpenDataTabel'!$BD$785:$BD$846</c:f>
              <c:numCache>
                <c:formatCode>_ * #,##0_ ;_ * \-#,##0_ ;_ * "-"??_ ;_ @_ </c:formatCode>
                <c:ptCount val="62"/>
                <c:pt idx="0">
                  <c:v>5664.4399033052068</c:v>
                </c:pt>
                <c:pt idx="1">
                  <c:v>1573.6318306981252</c:v>
                </c:pt>
                <c:pt idx="2">
                  <c:v>6646.7511054517854</c:v>
                </c:pt>
                <c:pt idx="3">
                  <c:v>2909.8426621904277</c:v>
                </c:pt>
                <c:pt idx="4">
                  <c:v>1539.0596363636366</c:v>
                </c:pt>
                <c:pt idx="5">
                  <c:v>841.61072015528953</c:v>
                </c:pt>
                <c:pt idx="6">
                  <c:v>1240.8431677140452</c:v>
                </c:pt>
                <c:pt idx="7">
                  <c:v>216.33088355016366</c:v>
                </c:pt>
                <c:pt idx="8">
                  <c:v>1542.2595463795944</c:v>
                </c:pt>
                <c:pt idx="9">
                  <c:v>1757.8353624451938</c:v>
                </c:pt>
                <c:pt idx="10">
                  <c:v>982.87315716294506</c:v>
                </c:pt>
                <c:pt idx="11">
                  <c:v>4662.1024058949315</c:v>
                </c:pt>
                <c:pt idx="12">
                  <c:v>7706.8344846391356</c:v>
                </c:pt>
                <c:pt idx="13">
                  <c:v>1163.4265854516152</c:v>
                </c:pt>
                <c:pt idx="14">
                  <c:v>717.33360553864952</c:v>
                </c:pt>
                <c:pt idx="15">
                  <c:v>648.66441645335431</c:v>
                </c:pt>
                <c:pt idx="16">
                  <c:v>8054.8569738580663</c:v>
                </c:pt>
                <c:pt idx="17">
                  <c:v>2020.0292796132153</c:v>
                </c:pt>
                <c:pt idx="18">
                  <c:v>7623.5653665903756</c:v>
                </c:pt>
                <c:pt idx="19">
                  <c:v>3682.3801426813216</c:v>
                </c:pt>
                <c:pt idx="20">
                  <c:v>1000.231589852496</c:v>
                </c:pt>
                <c:pt idx="21">
                  <c:v>1516.4761562740746</c:v>
                </c:pt>
                <c:pt idx="22">
                  <c:v>1359.5792264919935</c:v>
                </c:pt>
                <c:pt idx="23">
                  <c:v>1164.7918133662788</c:v>
                </c:pt>
                <c:pt idx="24">
                  <c:v>1552.5236321556938</c:v>
                </c:pt>
                <c:pt idx="25">
                  <c:v>1465.597547940047</c:v>
                </c:pt>
                <c:pt idx="26">
                  <c:v>1949.586416948179</c:v>
                </c:pt>
                <c:pt idx="27">
                  <c:v>910.61069322774222</c:v>
                </c:pt>
                <c:pt idx="28">
                  <c:v>3327.5953867611756</c:v>
                </c:pt>
                <c:pt idx="29">
                  <c:v>2335.3864236154941</c:v>
                </c:pt>
                <c:pt idx="30">
                  <c:v>2045.0039467794186</c:v>
                </c:pt>
                <c:pt idx="31">
                  <c:v>1516.4873968933812</c:v>
                </c:pt>
                <c:pt idx="32">
                  <c:v>2152.9848535121023</c:v>
                </c:pt>
                <c:pt idx="33">
                  <c:v>772.44030714806161</c:v>
                </c:pt>
                <c:pt idx="34">
                  <c:v>852.82028946006562</c:v>
                </c:pt>
                <c:pt idx="35">
                  <c:v>3045.9900463084805</c:v>
                </c:pt>
                <c:pt idx="36">
                  <c:v>2340.5622161731249</c:v>
                </c:pt>
                <c:pt idx="37">
                  <c:v>2768.2284336037405</c:v>
                </c:pt>
                <c:pt idx="38">
                  <c:v>3179.4976195668191</c:v>
                </c:pt>
                <c:pt idx="39">
                  <c:v>3582.7534973478423</c:v>
                </c:pt>
                <c:pt idx="40">
                  <c:v>2381.4424625294732</c:v>
                </c:pt>
                <c:pt idx="41">
                  <c:v>1531.8313329112732</c:v>
                </c:pt>
                <c:pt idx="42">
                  <c:v>3380.3308192662603</c:v>
                </c:pt>
                <c:pt idx="43">
                  <c:v>3061.1636414255418</c:v>
                </c:pt>
                <c:pt idx="44">
                  <c:v>515.75547593582894</c:v>
                </c:pt>
                <c:pt idx="45">
                  <c:v>1377.3891957735675</c:v>
                </c:pt>
                <c:pt idx="46">
                  <c:v>2449.9472617598658</c:v>
                </c:pt>
                <c:pt idx="47">
                  <c:v>3606.4457345622095</c:v>
                </c:pt>
                <c:pt idx="48">
                  <c:v>2600.8921378592804</c:v>
                </c:pt>
                <c:pt idx="49">
                  <c:v>5465.4860698310258</c:v>
                </c:pt>
                <c:pt idx="50">
                  <c:v>1503.6564447796873</c:v>
                </c:pt>
                <c:pt idx="51">
                  <c:v>1942.7274104169956</c:v>
                </c:pt>
                <c:pt idx="52">
                  <c:v>3230.0509418224888</c:v>
                </c:pt>
                <c:pt idx="53">
                  <c:v>1423.2845313337118</c:v>
                </c:pt>
                <c:pt idx="54">
                  <c:v>6841.0524112037001</c:v>
                </c:pt>
                <c:pt idx="55">
                  <c:v>2121.5414578202026</c:v>
                </c:pt>
                <c:pt idx="56">
                  <c:v>7413.9565080957072</c:v>
                </c:pt>
                <c:pt idx="57">
                  <c:v>3545.0999667855604</c:v>
                </c:pt>
                <c:pt idx="58">
                  <c:v>2128.6154271873993</c:v>
                </c:pt>
                <c:pt idx="59">
                  <c:v>7121.9069314158542</c:v>
                </c:pt>
                <c:pt idx="60">
                  <c:v>2624.3371765039033</c:v>
                </c:pt>
                <c:pt idx="61">
                  <c:v>1112.2435436514663</c:v>
                </c:pt>
              </c:numCache>
            </c:numRef>
          </c:val>
          <c:extLst>
            <c:ext xmlns:c16="http://schemas.microsoft.com/office/drawing/2014/chart" uri="{C3380CC4-5D6E-409C-BE32-E72D297353CC}">
              <c16:uniqueId val="{00000003-7A6B-47E8-B515-97D53CB450EC}"/>
            </c:ext>
          </c:extLst>
        </c:ser>
        <c:dLbls>
          <c:showLegendKey val="0"/>
          <c:showVal val="0"/>
          <c:showCatName val="0"/>
          <c:showSerName val="0"/>
          <c:showPercent val="0"/>
          <c:showBubbleSize val="0"/>
        </c:dLbls>
        <c:gapWidth val="0"/>
        <c:overlap val="100"/>
        <c:axId val="1164160784"/>
        <c:axId val="1164161264"/>
      </c:barChart>
      <c:catAx>
        <c:axId val="116416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crossAx val="1164161264"/>
        <c:crosses val="autoZero"/>
        <c:auto val="1"/>
        <c:lblAlgn val="ctr"/>
        <c:lblOffset val="100"/>
        <c:noMultiLvlLbl val="0"/>
      </c:catAx>
      <c:valAx>
        <c:axId val="1164161264"/>
        <c:scaling>
          <c:orientation val="minMax"/>
          <c:max val="2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nl-BE" sz="1600"/>
                  <a:t> totaal</a:t>
                </a:r>
                <a:r>
                  <a:rPr lang="nl-BE" sz="1600" baseline="0"/>
                  <a:t> aantal woongelegenheden</a:t>
                </a:r>
                <a:endParaRPr lang="nl-BE" sz="1600"/>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l-BE"/>
            </a:p>
          </c:txPr>
        </c:title>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l-BE"/>
          </a:p>
        </c:txPr>
        <c:crossAx val="1164160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sz="3000" b="1" i="0" u="none" strike="noStrike" kern="1200" spc="0" baseline="0">
                <a:solidFill>
                  <a:sysClr val="windowText" lastClr="000000">
                    <a:lumMod val="65000"/>
                    <a:lumOff val="35000"/>
                  </a:sysClr>
                </a:solidFill>
              </a:rPr>
              <a:t>Provincie West-Vlaanderen - Verdeling doelgroepen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barChart>
        <c:barDir val="col"/>
        <c:grouping val="stacked"/>
        <c:varyColors val="0"/>
        <c:ser>
          <c:idx val="2"/>
          <c:order val="0"/>
          <c:tx>
            <c:strRef>
              <c:f>'0_OpenDataTabel'!$BJ$849</c:f>
              <c:strCache>
                <c:ptCount val="1"/>
                <c:pt idx="0">
                  <c:v>ASTER-Woonmaatschap [%]</c:v>
                </c:pt>
              </c:strCache>
            </c:strRef>
          </c:tx>
          <c:spPr>
            <a:solidFill>
              <a:srgbClr val="00B050"/>
            </a:solidFill>
            <a:ln>
              <a:noFill/>
            </a:ln>
            <a:effectLst/>
          </c:spPr>
          <c:invertIfNegative val="0"/>
          <c:cat>
            <c:strRef>
              <c:f>'0_OpenDataTabel'!$A$850:$A$910</c:f>
              <c:strCache>
                <c:ptCount val="61"/>
                <c:pt idx="0">
                  <c:v>Alveringem</c:v>
                </c:pt>
                <c:pt idx="1">
                  <c:v>Anzegem</c:v>
                </c:pt>
                <c:pt idx="2">
                  <c:v>Ardooie</c:v>
                </c:pt>
                <c:pt idx="3">
                  <c:v>Avelgem</c:v>
                </c:pt>
                <c:pt idx="4">
                  <c:v>Beernem</c:v>
                </c:pt>
                <c:pt idx="5">
                  <c:v>Blankenberge</c:v>
                </c:pt>
                <c:pt idx="6">
                  <c:v>Bredene</c:v>
                </c:pt>
                <c:pt idx="7">
                  <c:v>Damme</c:v>
                </c:pt>
                <c:pt idx="8">
                  <c:v>De Haan</c:v>
                </c:pt>
                <c:pt idx="9">
                  <c:v>De Panne</c:v>
                </c:pt>
                <c:pt idx="10">
                  <c:v>Deerlijk</c:v>
                </c:pt>
                <c:pt idx="11">
                  <c:v>Dentergem</c:v>
                </c:pt>
                <c:pt idx="12">
                  <c:v>Diksmuide</c:v>
                </c:pt>
                <c:pt idx="13">
                  <c:v>Gistel</c:v>
                </c:pt>
                <c:pt idx="14">
                  <c:v>Harelbeke</c:v>
                </c:pt>
                <c:pt idx="15">
                  <c:v>Heuvelland</c:v>
                </c:pt>
                <c:pt idx="16">
                  <c:v>Hooglede</c:v>
                </c:pt>
                <c:pt idx="17">
                  <c:v>Houthulst</c:v>
                </c:pt>
                <c:pt idx="18">
                  <c:v>Ichtegem</c:v>
                </c:pt>
                <c:pt idx="19">
                  <c:v>Ieper</c:v>
                </c:pt>
                <c:pt idx="20">
                  <c:v>Ingelmunster</c:v>
                </c:pt>
                <c:pt idx="21">
                  <c:v>Izegem</c:v>
                </c:pt>
                <c:pt idx="22">
                  <c:v>Jabbeke</c:v>
                </c:pt>
                <c:pt idx="23">
                  <c:v>Knokke-Heist</c:v>
                </c:pt>
                <c:pt idx="24">
                  <c:v>Koekelare</c:v>
                </c:pt>
                <c:pt idx="25">
                  <c:v>Koksijde</c:v>
                </c:pt>
                <c:pt idx="26">
                  <c:v>Kortemark</c:v>
                </c:pt>
                <c:pt idx="27">
                  <c:v>Kortrijk</c:v>
                </c:pt>
                <c:pt idx="28">
                  <c:v>Kuurne</c:v>
                </c:pt>
                <c:pt idx="29">
                  <c:v>Langemark-Poelkapelle</c:v>
                </c:pt>
                <c:pt idx="30">
                  <c:v>Ledegem</c:v>
                </c:pt>
                <c:pt idx="31">
                  <c:v>Lendelede</c:v>
                </c:pt>
                <c:pt idx="32">
                  <c:v>Lichtervelde</c:v>
                </c:pt>
                <c:pt idx="33">
                  <c:v>Lo-Reninge</c:v>
                </c:pt>
                <c:pt idx="34">
                  <c:v>Menen</c:v>
                </c:pt>
                <c:pt idx="35">
                  <c:v>Mesen</c:v>
                </c:pt>
                <c:pt idx="36">
                  <c:v>Middelkerke</c:v>
                </c:pt>
                <c:pt idx="37">
                  <c:v>Moorslede</c:v>
                </c:pt>
                <c:pt idx="38">
                  <c:v>Nieuwpoort</c:v>
                </c:pt>
                <c:pt idx="39">
                  <c:v>Oostende</c:v>
                </c:pt>
                <c:pt idx="40">
                  <c:v>Oostkamp</c:v>
                </c:pt>
                <c:pt idx="41">
                  <c:v>Oostrozebeke</c:v>
                </c:pt>
                <c:pt idx="42">
                  <c:v>Oudenburg</c:v>
                </c:pt>
                <c:pt idx="43">
                  <c:v>Pittem</c:v>
                </c:pt>
                <c:pt idx="44">
                  <c:v>Poperinge</c:v>
                </c:pt>
                <c:pt idx="45">
                  <c:v>Roeselare</c:v>
                </c:pt>
                <c:pt idx="46">
                  <c:v>Spiere-Helkijn</c:v>
                </c:pt>
                <c:pt idx="47">
                  <c:v>Staden</c:v>
                </c:pt>
                <c:pt idx="48">
                  <c:v>Tielt</c:v>
                </c:pt>
                <c:pt idx="49">
                  <c:v>Torhout</c:v>
                </c:pt>
                <c:pt idx="50">
                  <c:v>Veurne</c:v>
                </c:pt>
                <c:pt idx="51">
                  <c:v>Vleteren</c:v>
                </c:pt>
                <c:pt idx="52">
                  <c:v>Waregem</c:v>
                </c:pt>
                <c:pt idx="53">
                  <c:v>Wervik</c:v>
                </c:pt>
                <c:pt idx="54">
                  <c:v>Wevelgem</c:v>
                </c:pt>
                <c:pt idx="55">
                  <c:v>Wielsbeke</c:v>
                </c:pt>
                <c:pt idx="56">
                  <c:v>Wingene</c:v>
                </c:pt>
                <c:pt idx="57">
                  <c:v>Zedelgem</c:v>
                </c:pt>
                <c:pt idx="58">
                  <c:v>Zonnebeke</c:v>
                </c:pt>
                <c:pt idx="59">
                  <c:v>Zuienkerke</c:v>
                </c:pt>
                <c:pt idx="60">
                  <c:v>Zwevegem</c:v>
                </c:pt>
              </c:strCache>
            </c:strRef>
          </c:cat>
          <c:val>
            <c:numRef>
              <c:f>'0_OpenDataTabel'!$BJ$850:$BJ$910</c:f>
              <c:numCache>
                <c:formatCode>0%</c:formatCode>
                <c:ptCount val="61"/>
                <c:pt idx="0">
                  <c:v>2.7373823781009408E-2</c:v>
                </c:pt>
                <c:pt idx="1">
                  <c:v>3.312599450311008E-2</c:v>
                </c:pt>
                <c:pt idx="2">
                  <c:v>3.6021748980516535E-2</c:v>
                </c:pt>
                <c:pt idx="3">
                  <c:v>7.2986748216106012E-2</c:v>
                </c:pt>
                <c:pt idx="4">
                  <c:v>3.1783159053384698E-2</c:v>
                </c:pt>
                <c:pt idx="5">
                  <c:v>2.9588558399834181E-2</c:v>
                </c:pt>
                <c:pt idx="6">
                  <c:v>3.6443010344500329E-2</c:v>
                </c:pt>
                <c:pt idx="7">
                  <c:v>2.657050673752135E-2</c:v>
                </c:pt>
                <c:pt idx="8">
                  <c:v>9.3644152221558086E-3</c:v>
                </c:pt>
                <c:pt idx="9">
                  <c:v>1.3624357013763381E-2</c:v>
                </c:pt>
                <c:pt idx="10">
                  <c:v>4.4332406119610569E-2</c:v>
                </c:pt>
                <c:pt idx="11">
                  <c:v>5.1934287228404874E-2</c:v>
                </c:pt>
                <c:pt idx="12">
                  <c:v>5.195738058182689E-2</c:v>
                </c:pt>
                <c:pt idx="13">
                  <c:v>5.3410893707033315E-2</c:v>
                </c:pt>
                <c:pt idx="14">
                  <c:v>4.9049049049049047E-2</c:v>
                </c:pt>
                <c:pt idx="15">
                  <c:v>3.8281250000000003E-2</c:v>
                </c:pt>
                <c:pt idx="16">
                  <c:v>3.0676220331392744E-2</c:v>
                </c:pt>
                <c:pt idx="17">
                  <c:v>2.7509133892112615E-2</c:v>
                </c:pt>
                <c:pt idx="18">
                  <c:v>2.9296285110238598E-2</c:v>
                </c:pt>
                <c:pt idx="19">
                  <c:v>7.1003258060892041E-2</c:v>
                </c:pt>
                <c:pt idx="20">
                  <c:v>2.7412692452121669E-2</c:v>
                </c:pt>
                <c:pt idx="21">
                  <c:v>3.8363533408833521E-2</c:v>
                </c:pt>
                <c:pt idx="22">
                  <c:v>1.521518620489784E-2</c:v>
                </c:pt>
                <c:pt idx="23">
                  <c:v>9.0718941531277367E-3</c:v>
                </c:pt>
                <c:pt idx="24">
                  <c:v>2.6290630975143402E-2</c:v>
                </c:pt>
                <c:pt idx="25">
                  <c:v>1.4667512869332206E-2</c:v>
                </c:pt>
                <c:pt idx="26">
                  <c:v>3.2169746748802193E-2</c:v>
                </c:pt>
                <c:pt idx="27">
                  <c:v>6.66399639513343E-2</c:v>
                </c:pt>
                <c:pt idx="28">
                  <c:v>7.6814547734754657E-2</c:v>
                </c:pt>
                <c:pt idx="29">
                  <c:v>5.2978314575898987E-2</c:v>
                </c:pt>
                <c:pt idx="30">
                  <c:v>4.7311331640895453E-2</c:v>
                </c:pt>
                <c:pt idx="31">
                  <c:v>2.8996282527881039E-2</c:v>
                </c:pt>
                <c:pt idx="32">
                  <c:v>3.1054405392392875E-2</c:v>
                </c:pt>
                <c:pt idx="33">
                  <c:v>0.05</c:v>
                </c:pt>
                <c:pt idx="34">
                  <c:v>9.7150180020748156E-2</c:v>
                </c:pt>
                <c:pt idx="35">
                  <c:v>0.14587332053742802</c:v>
                </c:pt>
                <c:pt idx="36">
                  <c:v>7.6709831770022403E-3</c:v>
                </c:pt>
                <c:pt idx="37">
                  <c:v>4.5038167938931298E-2</c:v>
                </c:pt>
                <c:pt idx="38">
                  <c:v>2.8926117873930336E-2</c:v>
                </c:pt>
                <c:pt idx="39">
                  <c:v>5.6273721393408742E-2</c:v>
                </c:pt>
                <c:pt idx="40">
                  <c:v>4.3263061411549036E-2</c:v>
                </c:pt>
                <c:pt idx="41">
                  <c:v>4.9972840847365564E-2</c:v>
                </c:pt>
                <c:pt idx="42">
                  <c:v>3.7593984962406013E-2</c:v>
                </c:pt>
                <c:pt idx="43">
                  <c:v>5.3669576462980928E-2</c:v>
                </c:pt>
                <c:pt idx="44">
                  <c:v>5.1945342651507249E-2</c:v>
                </c:pt>
                <c:pt idx="45">
                  <c:v>5.6348140979614769E-2</c:v>
                </c:pt>
                <c:pt idx="46">
                  <c:v>0.15564598168870802</c:v>
                </c:pt>
                <c:pt idx="47">
                  <c:v>4.339514433186771E-2</c:v>
                </c:pt>
                <c:pt idx="48">
                  <c:v>5.5404238357802428E-2</c:v>
                </c:pt>
                <c:pt idx="49">
                  <c:v>2.889309554647803E-2</c:v>
                </c:pt>
                <c:pt idx="50">
                  <c:v>8.6984228134459135E-2</c:v>
                </c:pt>
                <c:pt idx="51">
                  <c:v>4.7738693467336682E-2</c:v>
                </c:pt>
                <c:pt idx="52">
                  <c:v>5.6873043662793783E-2</c:v>
                </c:pt>
                <c:pt idx="53">
                  <c:v>0.10615296147211041</c:v>
                </c:pt>
                <c:pt idx="54">
                  <c:v>6.0264675941635565E-2</c:v>
                </c:pt>
                <c:pt idx="55">
                  <c:v>7.405734928877851E-2</c:v>
                </c:pt>
                <c:pt idx="56">
                  <c:v>3.678784590341834E-2</c:v>
                </c:pt>
                <c:pt idx="57">
                  <c:v>4.8978054064236602E-2</c:v>
                </c:pt>
                <c:pt idx="58">
                  <c:v>5.0822933622716587E-2</c:v>
                </c:pt>
                <c:pt idx="59">
                  <c:v>2.9619181946403384E-2</c:v>
                </c:pt>
                <c:pt idx="60">
                  <c:v>9.5165523664380663E-2</c:v>
                </c:pt>
              </c:numCache>
            </c:numRef>
          </c:val>
          <c:extLst>
            <c:ext xmlns:c16="http://schemas.microsoft.com/office/drawing/2014/chart" uri="{C3380CC4-5D6E-409C-BE32-E72D297353CC}">
              <c16:uniqueId val="{00000000-B9E8-41DF-BA09-AC9B52A3CBD9}"/>
            </c:ext>
          </c:extLst>
        </c:ser>
        <c:ser>
          <c:idx val="0"/>
          <c:order val="1"/>
          <c:tx>
            <c:strRef>
              <c:f>'0_OpenDataTabel'!$BG$849</c:f>
              <c:strCache>
                <c:ptCount val="1"/>
                <c:pt idx="0">
                  <c:v>Gebruikers &amp; Ambassadeur [%]</c:v>
                </c:pt>
              </c:strCache>
            </c:strRef>
          </c:tx>
          <c:spPr>
            <a:solidFill>
              <a:srgbClr val="002060"/>
            </a:solidFill>
            <a:ln>
              <a:noFill/>
            </a:ln>
            <a:effectLst/>
          </c:spPr>
          <c:invertIfNegative val="0"/>
          <c:cat>
            <c:strRef>
              <c:f>'0_OpenDataTabel'!$A$850:$A$910</c:f>
              <c:strCache>
                <c:ptCount val="61"/>
                <c:pt idx="0">
                  <c:v>Alveringem</c:v>
                </c:pt>
                <c:pt idx="1">
                  <c:v>Anzegem</c:v>
                </c:pt>
                <c:pt idx="2">
                  <c:v>Ardooie</c:v>
                </c:pt>
                <c:pt idx="3">
                  <c:v>Avelgem</c:v>
                </c:pt>
                <c:pt idx="4">
                  <c:v>Beernem</c:v>
                </c:pt>
                <c:pt idx="5">
                  <c:v>Blankenberge</c:v>
                </c:pt>
                <c:pt idx="6">
                  <c:v>Bredene</c:v>
                </c:pt>
                <c:pt idx="7">
                  <c:v>Damme</c:v>
                </c:pt>
                <c:pt idx="8">
                  <c:v>De Haan</c:v>
                </c:pt>
                <c:pt idx="9">
                  <c:v>De Panne</c:v>
                </c:pt>
                <c:pt idx="10">
                  <c:v>Deerlijk</c:v>
                </c:pt>
                <c:pt idx="11">
                  <c:v>Dentergem</c:v>
                </c:pt>
                <c:pt idx="12">
                  <c:v>Diksmuide</c:v>
                </c:pt>
                <c:pt idx="13">
                  <c:v>Gistel</c:v>
                </c:pt>
                <c:pt idx="14">
                  <c:v>Harelbeke</c:v>
                </c:pt>
                <c:pt idx="15">
                  <c:v>Heuvelland</c:v>
                </c:pt>
                <c:pt idx="16">
                  <c:v>Hooglede</c:v>
                </c:pt>
                <c:pt idx="17">
                  <c:v>Houthulst</c:v>
                </c:pt>
                <c:pt idx="18">
                  <c:v>Ichtegem</c:v>
                </c:pt>
                <c:pt idx="19">
                  <c:v>Ieper</c:v>
                </c:pt>
                <c:pt idx="20">
                  <c:v>Ingelmunster</c:v>
                </c:pt>
                <c:pt idx="21">
                  <c:v>Izegem</c:v>
                </c:pt>
                <c:pt idx="22">
                  <c:v>Jabbeke</c:v>
                </c:pt>
                <c:pt idx="23">
                  <c:v>Knokke-Heist</c:v>
                </c:pt>
                <c:pt idx="24">
                  <c:v>Koekelare</c:v>
                </c:pt>
                <c:pt idx="25">
                  <c:v>Koksijde</c:v>
                </c:pt>
                <c:pt idx="26">
                  <c:v>Kortemark</c:v>
                </c:pt>
                <c:pt idx="27">
                  <c:v>Kortrijk</c:v>
                </c:pt>
                <c:pt idx="28">
                  <c:v>Kuurne</c:v>
                </c:pt>
                <c:pt idx="29">
                  <c:v>Langemark-Poelkapelle</c:v>
                </c:pt>
                <c:pt idx="30">
                  <c:v>Ledegem</c:v>
                </c:pt>
                <c:pt idx="31">
                  <c:v>Lendelede</c:v>
                </c:pt>
                <c:pt idx="32">
                  <c:v>Lichtervelde</c:v>
                </c:pt>
                <c:pt idx="33">
                  <c:v>Lo-Reninge</c:v>
                </c:pt>
                <c:pt idx="34">
                  <c:v>Menen</c:v>
                </c:pt>
                <c:pt idx="35">
                  <c:v>Mesen</c:v>
                </c:pt>
                <c:pt idx="36">
                  <c:v>Middelkerke</c:v>
                </c:pt>
                <c:pt idx="37">
                  <c:v>Moorslede</c:v>
                </c:pt>
                <c:pt idx="38">
                  <c:v>Nieuwpoort</c:v>
                </c:pt>
                <c:pt idx="39">
                  <c:v>Oostende</c:v>
                </c:pt>
                <c:pt idx="40">
                  <c:v>Oostkamp</c:v>
                </c:pt>
                <c:pt idx="41">
                  <c:v>Oostrozebeke</c:v>
                </c:pt>
                <c:pt idx="42">
                  <c:v>Oudenburg</c:v>
                </c:pt>
                <c:pt idx="43">
                  <c:v>Pittem</c:v>
                </c:pt>
                <c:pt idx="44">
                  <c:v>Poperinge</c:v>
                </c:pt>
                <c:pt idx="45">
                  <c:v>Roeselare</c:v>
                </c:pt>
                <c:pt idx="46">
                  <c:v>Spiere-Helkijn</c:v>
                </c:pt>
                <c:pt idx="47">
                  <c:v>Staden</c:v>
                </c:pt>
                <c:pt idx="48">
                  <c:v>Tielt</c:v>
                </c:pt>
                <c:pt idx="49">
                  <c:v>Torhout</c:v>
                </c:pt>
                <c:pt idx="50">
                  <c:v>Veurne</c:v>
                </c:pt>
                <c:pt idx="51">
                  <c:v>Vleteren</c:v>
                </c:pt>
                <c:pt idx="52">
                  <c:v>Waregem</c:v>
                </c:pt>
                <c:pt idx="53">
                  <c:v>Wervik</c:v>
                </c:pt>
                <c:pt idx="54">
                  <c:v>Wevelgem</c:v>
                </c:pt>
                <c:pt idx="55">
                  <c:v>Wielsbeke</c:v>
                </c:pt>
                <c:pt idx="56">
                  <c:v>Wingene</c:v>
                </c:pt>
                <c:pt idx="57">
                  <c:v>Zedelgem</c:v>
                </c:pt>
                <c:pt idx="58">
                  <c:v>Zonnebeke</c:v>
                </c:pt>
                <c:pt idx="59">
                  <c:v>Zuienkerke</c:v>
                </c:pt>
                <c:pt idx="60">
                  <c:v>Zwevegem</c:v>
                </c:pt>
              </c:strCache>
            </c:strRef>
          </c:cat>
          <c:val>
            <c:numRef>
              <c:f>'0_OpenDataTabel'!$BG$850:$BG$910</c:f>
              <c:numCache>
                <c:formatCode>0%</c:formatCode>
                <c:ptCount val="61"/>
                <c:pt idx="0">
                  <c:v>0.37849700598802399</c:v>
                </c:pt>
                <c:pt idx="1">
                  <c:v>0.41098394329524085</c:v>
                </c:pt>
                <c:pt idx="2">
                  <c:v>0.38565020389669236</c:v>
                </c:pt>
                <c:pt idx="3">
                  <c:v>0.33501977573904179</c:v>
                </c:pt>
                <c:pt idx="4">
                  <c:v>0.42033516785910846</c:v>
                </c:pt>
                <c:pt idx="5">
                  <c:v>9.4289978236086647E-2</c:v>
                </c:pt>
                <c:pt idx="6">
                  <c:v>0.25333966024485149</c:v>
                </c:pt>
                <c:pt idx="7">
                  <c:v>0.38772632378060357</c:v>
                </c:pt>
                <c:pt idx="8">
                  <c:v>0.13268738792588164</c:v>
                </c:pt>
                <c:pt idx="9">
                  <c:v>7.2622827749200605E-2</c:v>
                </c:pt>
                <c:pt idx="10">
                  <c:v>0.41669054242002784</c:v>
                </c:pt>
                <c:pt idx="11">
                  <c:v>0.41271118177000532</c:v>
                </c:pt>
                <c:pt idx="12">
                  <c:v>0.33782413504130249</c:v>
                </c:pt>
                <c:pt idx="13">
                  <c:v>0.35683588930019394</c:v>
                </c:pt>
                <c:pt idx="14">
                  <c:v>0.3182797082797082</c:v>
                </c:pt>
                <c:pt idx="15">
                  <c:v>0.39578124999999997</c:v>
                </c:pt>
                <c:pt idx="16">
                  <c:v>0.43231303179579039</c:v>
                </c:pt>
                <c:pt idx="17">
                  <c:v>0.38444637868042125</c:v>
                </c:pt>
                <c:pt idx="18">
                  <c:v>0.38266233766233765</c:v>
                </c:pt>
                <c:pt idx="19">
                  <c:v>0.32109201213346816</c:v>
                </c:pt>
                <c:pt idx="20">
                  <c:v>0.38298779571911379</c:v>
                </c:pt>
                <c:pt idx="21">
                  <c:v>0.31298591449603624</c:v>
                </c:pt>
                <c:pt idx="22">
                  <c:v>0.43137284451528762</c:v>
                </c:pt>
                <c:pt idx="23">
                  <c:v>6.4503356357622332E-2</c:v>
                </c:pt>
                <c:pt idx="24">
                  <c:v>0.34187762906309749</c:v>
                </c:pt>
                <c:pt idx="25">
                  <c:v>0.10213454622382061</c:v>
                </c:pt>
                <c:pt idx="26">
                  <c:v>0.3672142368240931</c:v>
                </c:pt>
                <c:pt idx="27">
                  <c:v>0.26627714915135436</c:v>
                </c:pt>
                <c:pt idx="28">
                  <c:v>0.36112995767361655</c:v>
                </c:pt>
                <c:pt idx="29">
                  <c:v>0.42581553664562172</c:v>
                </c:pt>
                <c:pt idx="30">
                  <c:v>0.40831710131548582</c:v>
                </c:pt>
                <c:pt idx="31">
                  <c:v>0.3943940520446097</c:v>
                </c:pt>
                <c:pt idx="32">
                  <c:v>0.44265093885411649</c:v>
                </c:pt>
                <c:pt idx="33">
                  <c:v>0.41693333333333332</c:v>
                </c:pt>
                <c:pt idx="34">
                  <c:v>0.26254933788979068</c:v>
                </c:pt>
                <c:pt idx="35">
                  <c:v>0.19554894433781189</c:v>
                </c:pt>
                <c:pt idx="36">
                  <c:v>0.10916743249914555</c:v>
                </c:pt>
                <c:pt idx="37">
                  <c:v>0.39946946564885494</c:v>
                </c:pt>
                <c:pt idx="38">
                  <c:v>8.0820537543690493E-2</c:v>
                </c:pt>
                <c:pt idx="39">
                  <c:v>0.1101418586298899</c:v>
                </c:pt>
                <c:pt idx="40">
                  <c:v>0.40631310724106329</c:v>
                </c:pt>
                <c:pt idx="41">
                  <c:v>0.38476588810429113</c:v>
                </c:pt>
                <c:pt idx="42">
                  <c:v>0.37670977443609022</c:v>
                </c:pt>
                <c:pt idx="43">
                  <c:v>0.42754607177497578</c:v>
                </c:pt>
                <c:pt idx="44">
                  <c:v>0.34799186398247628</c:v>
                </c:pt>
                <c:pt idx="45">
                  <c:v>0.324051759123404</c:v>
                </c:pt>
                <c:pt idx="46">
                  <c:v>0.24741200406917596</c:v>
                </c:pt>
                <c:pt idx="47">
                  <c:v>0.40632479449436054</c:v>
                </c:pt>
                <c:pt idx="48">
                  <c:v>0.33952673885604195</c:v>
                </c:pt>
                <c:pt idx="49">
                  <c:v>0.35308608149845572</c:v>
                </c:pt>
                <c:pt idx="50">
                  <c:v>0.31136115978970841</c:v>
                </c:pt>
                <c:pt idx="51">
                  <c:v>0.41418090452261302</c:v>
                </c:pt>
                <c:pt idx="52">
                  <c:v>0.33904854368932036</c:v>
                </c:pt>
                <c:pt idx="53">
                  <c:v>0.33637975848188617</c:v>
                </c:pt>
                <c:pt idx="54">
                  <c:v>0.40535568374618264</c:v>
                </c:pt>
                <c:pt idx="55">
                  <c:v>0.4125220139986453</c:v>
                </c:pt>
                <c:pt idx="56">
                  <c:v>0.45315420510037979</c:v>
                </c:pt>
                <c:pt idx="57">
                  <c:v>0.42998775548648388</c:v>
                </c:pt>
                <c:pt idx="58">
                  <c:v>0.43861638632664129</c:v>
                </c:pt>
                <c:pt idx="59">
                  <c:v>0.37416431593794081</c:v>
                </c:pt>
                <c:pt idx="60">
                  <c:v>0.40950588434510193</c:v>
                </c:pt>
              </c:numCache>
            </c:numRef>
          </c:val>
          <c:extLst>
            <c:ext xmlns:c16="http://schemas.microsoft.com/office/drawing/2014/chart" uri="{C3380CC4-5D6E-409C-BE32-E72D297353CC}">
              <c16:uniqueId val="{00000001-B9E8-41DF-BA09-AC9B52A3CBD9}"/>
            </c:ext>
          </c:extLst>
        </c:ser>
        <c:ser>
          <c:idx val="1"/>
          <c:order val="2"/>
          <c:tx>
            <c:strRef>
              <c:f>'0_OpenDataTabel'!$BH$849</c:f>
              <c:strCache>
                <c:ptCount val="1"/>
                <c:pt idx="0">
                  <c:v>Twijfelaars &amp; sympathisanten [%]</c:v>
                </c:pt>
              </c:strCache>
            </c:strRef>
          </c:tx>
          <c:spPr>
            <a:solidFill>
              <a:srgbClr val="FFC000"/>
            </a:solidFill>
            <a:ln>
              <a:noFill/>
            </a:ln>
            <a:effectLst/>
          </c:spPr>
          <c:invertIfNegative val="0"/>
          <c:cat>
            <c:strRef>
              <c:f>'0_OpenDataTabel'!$A$850:$A$910</c:f>
              <c:strCache>
                <c:ptCount val="61"/>
                <c:pt idx="0">
                  <c:v>Alveringem</c:v>
                </c:pt>
                <c:pt idx="1">
                  <c:v>Anzegem</c:v>
                </c:pt>
                <c:pt idx="2">
                  <c:v>Ardooie</c:v>
                </c:pt>
                <c:pt idx="3">
                  <c:v>Avelgem</c:v>
                </c:pt>
                <c:pt idx="4">
                  <c:v>Beernem</c:v>
                </c:pt>
                <c:pt idx="5">
                  <c:v>Blankenberge</c:v>
                </c:pt>
                <c:pt idx="6">
                  <c:v>Bredene</c:v>
                </c:pt>
                <c:pt idx="7">
                  <c:v>Damme</c:v>
                </c:pt>
                <c:pt idx="8">
                  <c:v>De Haan</c:v>
                </c:pt>
                <c:pt idx="9">
                  <c:v>De Panne</c:v>
                </c:pt>
                <c:pt idx="10">
                  <c:v>Deerlijk</c:v>
                </c:pt>
                <c:pt idx="11">
                  <c:v>Dentergem</c:v>
                </c:pt>
                <c:pt idx="12">
                  <c:v>Diksmuide</c:v>
                </c:pt>
                <c:pt idx="13">
                  <c:v>Gistel</c:v>
                </c:pt>
                <c:pt idx="14">
                  <c:v>Harelbeke</c:v>
                </c:pt>
                <c:pt idx="15">
                  <c:v>Heuvelland</c:v>
                </c:pt>
                <c:pt idx="16">
                  <c:v>Hooglede</c:v>
                </c:pt>
                <c:pt idx="17">
                  <c:v>Houthulst</c:v>
                </c:pt>
                <c:pt idx="18">
                  <c:v>Ichtegem</c:v>
                </c:pt>
                <c:pt idx="19">
                  <c:v>Ieper</c:v>
                </c:pt>
                <c:pt idx="20">
                  <c:v>Ingelmunster</c:v>
                </c:pt>
                <c:pt idx="21">
                  <c:v>Izegem</c:v>
                </c:pt>
                <c:pt idx="22">
                  <c:v>Jabbeke</c:v>
                </c:pt>
                <c:pt idx="23">
                  <c:v>Knokke-Heist</c:v>
                </c:pt>
                <c:pt idx="24">
                  <c:v>Koekelare</c:v>
                </c:pt>
                <c:pt idx="25">
                  <c:v>Koksijde</c:v>
                </c:pt>
                <c:pt idx="26">
                  <c:v>Kortemark</c:v>
                </c:pt>
                <c:pt idx="27">
                  <c:v>Kortrijk</c:v>
                </c:pt>
                <c:pt idx="28">
                  <c:v>Kuurne</c:v>
                </c:pt>
                <c:pt idx="29">
                  <c:v>Langemark-Poelkapelle</c:v>
                </c:pt>
                <c:pt idx="30">
                  <c:v>Ledegem</c:v>
                </c:pt>
                <c:pt idx="31">
                  <c:v>Lendelede</c:v>
                </c:pt>
                <c:pt idx="32">
                  <c:v>Lichtervelde</c:v>
                </c:pt>
                <c:pt idx="33">
                  <c:v>Lo-Reninge</c:v>
                </c:pt>
                <c:pt idx="34">
                  <c:v>Menen</c:v>
                </c:pt>
                <c:pt idx="35">
                  <c:v>Mesen</c:v>
                </c:pt>
                <c:pt idx="36">
                  <c:v>Middelkerke</c:v>
                </c:pt>
                <c:pt idx="37">
                  <c:v>Moorslede</c:v>
                </c:pt>
                <c:pt idx="38">
                  <c:v>Nieuwpoort</c:v>
                </c:pt>
                <c:pt idx="39">
                  <c:v>Oostende</c:v>
                </c:pt>
                <c:pt idx="40">
                  <c:v>Oostkamp</c:v>
                </c:pt>
                <c:pt idx="41">
                  <c:v>Oostrozebeke</c:v>
                </c:pt>
                <c:pt idx="42">
                  <c:v>Oudenburg</c:v>
                </c:pt>
                <c:pt idx="43">
                  <c:v>Pittem</c:v>
                </c:pt>
                <c:pt idx="44">
                  <c:v>Poperinge</c:v>
                </c:pt>
                <c:pt idx="45">
                  <c:v>Roeselare</c:v>
                </c:pt>
                <c:pt idx="46">
                  <c:v>Spiere-Helkijn</c:v>
                </c:pt>
                <c:pt idx="47">
                  <c:v>Staden</c:v>
                </c:pt>
                <c:pt idx="48">
                  <c:v>Tielt</c:v>
                </c:pt>
                <c:pt idx="49">
                  <c:v>Torhout</c:v>
                </c:pt>
                <c:pt idx="50">
                  <c:v>Veurne</c:v>
                </c:pt>
                <c:pt idx="51">
                  <c:v>Vleteren</c:v>
                </c:pt>
                <c:pt idx="52">
                  <c:v>Waregem</c:v>
                </c:pt>
                <c:pt idx="53">
                  <c:v>Wervik</c:v>
                </c:pt>
                <c:pt idx="54">
                  <c:v>Wevelgem</c:v>
                </c:pt>
                <c:pt idx="55">
                  <c:v>Wielsbeke</c:v>
                </c:pt>
                <c:pt idx="56">
                  <c:v>Wingene</c:v>
                </c:pt>
                <c:pt idx="57">
                  <c:v>Zedelgem</c:v>
                </c:pt>
                <c:pt idx="58">
                  <c:v>Zonnebeke</c:v>
                </c:pt>
                <c:pt idx="59">
                  <c:v>Zuienkerke</c:v>
                </c:pt>
                <c:pt idx="60">
                  <c:v>Zwevegem</c:v>
                </c:pt>
              </c:strCache>
            </c:strRef>
          </c:cat>
          <c:val>
            <c:numRef>
              <c:f>'0_OpenDataTabel'!$BH$850:$BH$910</c:f>
              <c:numCache>
                <c:formatCode>0%</c:formatCode>
                <c:ptCount val="61"/>
                <c:pt idx="0">
                  <c:v>0.39421424938422411</c:v>
                </c:pt>
                <c:pt idx="1">
                  <c:v>0.27844470474412619</c:v>
                </c:pt>
                <c:pt idx="2">
                  <c:v>0.29288391542995446</c:v>
                </c:pt>
                <c:pt idx="3">
                  <c:v>0.32105139326091398</c:v>
                </c:pt>
                <c:pt idx="4">
                  <c:v>0.2291432780423753</c:v>
                </c:pt>
                <c:pt idx="5">
                  <c:v>0.11952507405522342</c:v>
                </c:pt>
                <c:pt idx="6">
                  <c:v>0.21096597874641704</c:v>
                </c:pt>
                <c:pt idx="7">
                  <c:v>0.326504444046191</c:v>
                </c:pt>
                <c:pt idx="8">
                  <c:v>0.20763535407908504</c:v>
                </c:pt>
                <c:pt idx="9">
                  <c:v>0.16434988936694628</c:v>
                </c:pt>
                <c:pt idx="10">
                  <c:v>0.27096343960395392</c:v>
                </c:pt>
                <c:pt idx="11">
                  <c:v>0.3143349789344782</c:v>
                </c:pt>
                <c:pt idx="12">
                  <c:v>0.30958090510655489</c:v>
                </c:pt>
                <c:pt idx="13">
                  <c:v>0.28999046566977332</c:v>
                </c:pt>
                <c:pt idx="14">
                  <c:v>0.2910727638252768</c:v>
                </c:pt>
                <c:pt idx="15">
                  <c:v>0.35879869061007036</c:v>
                </c:pt>
                <c:pt idx="16">
                  <c:v>0.26327912585307817</c:v>
                </c:pt>
                <c:pt idx="17">
                  <c:v>0.34838054594943224</c:v>
                </c:pt>
                <c:pt idx="18">
                  <c:v>0.32831212315391656</c:v>
                </c:pt>
                <c:pt idx="19">
                  <c:v>0.31344174124805835</c:v>
                </c:pt>
                <c:pt idx="20">
                  <c:v>0.28924402350588124</c:v>
                </c:pt>
                <c:pt idx="21">
                  <c:v>0.33300657434547998</c:v>
                </c:pt>
                <c:pt idx="22">
                  <c:v>0.22691474199493594</c:v>
                </c:pt>
                <c:pt idx="23">
                  <c:v>0.14453385209153166</c:v>
                </c:pt>
                <c:pt idx="24">
                  <c:v>0.33011948644913214</c:v>
                </c:pt>
                <c:pt idx="25">
                  <c:v>0.14855594576850173</c:v>
                </c:pt>
                <c:pt idx="26">
                  <c:v>0.33199529989597631</c:v>
                </c:pt>
                <c:pt idx="27">
                  <c:v>0.32985983807605507</c:v>
                </c:pt>
                <c:pt idx="28">
                  <c:v>0.26872513929927999</c:v>
                </c:pt>
                <c:pt idx="29">
                  <c:v>0.30102052732722967</c:v>
                </c:pt>
                <c:pt idx="30">
                  <c:v>0.29343308492320375</c:v>
                </c:pt>
                <c:pt idx="31">
                  <c:v>0.26502546611116395</c:v>
                </c:pt>
                <c:pt idx="32">
                  <c:v>0.23524189986454722</c:v>
                </c:pt>
                <c:pt idx="33">
                  <c:v>0.33298709521687453</c:v>
                </c:pt>
                <c:pt idx="34">
                  <c:v>0.40422008295012873</c:v>
                </c:pt>
                <c:pt idx="35">
                  <c:v>0.58172889445430942</c:v>
                </c:pt>
                <c:pt idx="36">
                  <c:v>0.10595664377866759</c:v>
                </c:pt>
                <c:pt idx="37">
                  <c:v>0.30534208818209946</c:v>
                </c:pt>
                <c:pt idx="38">
                  <c:v>9.3946225109391435E-2</c:v>
                </c:pt>
                <c:pt idx="39">
                  <c:v>0.20354919919212283</c:v>
                </c:pt>
                <c:pt idx="40">
                  <c:v>0.23846617385537963</c:v>
                </c:pt>
                <c:pt idx="41">
                  <c:v>0.23612391428561247</c:v>
                </c:pt>
                <c:pt idx="42">
                  <c:v>0.2655093768529474</c:v>
                </c:pt>
                <c:pt idx="43">
                  <c:v>0.26077732899201966</c:v>
                </c:pt>
                <c:pt idx="44">
                  <c:v>0.31826793028170886</c:v>
                </c:pt>
                <c:pt idx="45">
                  <c:v>0.27584912142868179</c:v>
                </c:pt>
                <c:pt idx="46">
                  <c:v>0.50482284602967964</c:v>
                </c:pt>
                <c:pt idx="47">
                  <c:v>0.30884879449662272</c:v>
                </c:pt>
                <c:pt idx="48">
                  <c:v>0.30925986109870185</c:v>
                </c:pt>
                <c:pt idx="49">
                  <c:v>0.26406776583389718</c:v>
                </c:pt>
                <c:pt idx="50">
                  <c:v>0.2751484148546432</c:v>
                </c:pt>
                <c:pt idx="51">
                  <c:v>0.34095375084600965</c:v>
                </c:pt>
                <c:pt idx="52">
                  <c:v>0.24585073000411936</c:v>
                </c:pt>
                <c:pt idx="53">
                  <c:v>0.34769344136724389</c:v>
                </c:pt>
                <c:pt idx="54">
                  <c:v>0.27011928366770643</c:v>
                </c:pt>
                <c:pt idx="55">
                  <c:v>0.30222218091566444</c:v>
                </c:pt>
                <c:pt idx="56">
                  <c:v>0.24304182994735804</c:v>
                </c:pt>
                <c:pt idx="57">
                  <c:v>0.23830543038360796</c:v>
                </c:pt>
                <c:pt idx="58">
                  <c:v>0.27035845695218319</c:v>
                </c:pt>
                <c:pt idx="59">
                  <c:v>0.33815225260177129</c:v>
                </c:pt>
                <c:pt idx="60">
                  <c:v>0.26525646551008791</c:v>
                </c:pt>
              </c:numCache>
            </c:numRef>
          </c:val>
          <c:extLst>
            <c:ext xmlns:c16="http://schemas.microsoft.com/office/drawing/2014/chart" uri="{C3380CC4-5D6E-409C-BE32-E72D297353CC}">
              <c16:uniqueId val="{00000002-B9E8-41DF-BA09-AC9B52A3CBD9}"/>
            </c:ext>
          </c:extLst>
        </c:ser>
        <c:ser>
          <c:idx val="3"/>
          <c:order val="3"/>
          <c:tx>
            <c:strRef>
              <c:f>'0_OpenDataTabel'!$BI$849</c:f>
              <c:strCache>
                <c:ptCount val="1"/>
                <c:pt idx="0">
                  <c:v>Achterblijvers &amp; afwijzers [%]</c:v>
                </c:pt>
              </c:strCache>
            </c:strRef>
          </c:tx>
          <c:spPr>
            <a:solidFill>
              <a:srgbClr val="C00000"/>
            </a:solidFill>
            <a:ln>
              <a:noFill/>
            </a:ln>
            <a:effectLst/>
          </c:spPr>
          <c:invertIfNegative val="0"/>
          <c:cat>
            <c:strRef>
              <c:f>'0_OpenDataTabel'!$A$850:$A$910</c:f>
              <c:strCache>
                <c:ptCount val="61"/>
                <c:pt idx="0">
                  <c:v>Alveringem</c:v>
                </c:pt>
                <c:pt idx="1">
                  <c:v>Anzegem</c:v>
                </c:pt>
                <c:pt idx="2">
                  <c:v>Ardooie</c:v>
                </c:pt>
                <c:pt idx="3">
                  <c:v>Avelgem</c:v>
                </c:pt>
                <c:pt idx="4">
                  <c:v>Beernem</c:v>
                </c:pt>
                <c:pt idx="5">
                  <c:v>Blankenberge</c:v>
                </c:pt>
                <c:pt idx="6">
                  <c:v>Bredene</c:v>
                </c:pt>
                <c:pt idx="7">
                  <c:v>Damme</c:v>
                </c:pt>
                <c:pt idx="8">
                  <c:v>De Haan</c:v>
                </c:pt>
                <c:pt idx="9">
                  <c:v>De Panne</c:v>
                </c:pt>
                <c:pt idx="10">
                  <c:v>Deerlijk</c:v>
                </c:pt>
                <c:pt idx="11">
                  <c:v>Dentergem</c:v>
                </c:pt>
                <c:pt idx="12">
                  <c:v>Diksmuide</c:v>
                </c:pt>
                <c:pt idx="13">
                  <c:v>Gistel</c:v>
                </c:pt>
                <c:pt idx="14">
                  <c:v>Harelbeke</c:v>
                </c:pt>
                <c:pt idx="15">
                  <c:v>Heuvelland</c:v>
                </c:pt>
                <c:pt idx="16">
                  <c:v>Hooglede</c:v>
                </c:pt>
                <c:pt idx="17">
                  <c:v>Houthulst</c:v>
                </c:pt>
                <c:pt idx="18">
                  <c:v>Ichtegem</c:v>
                </c:pt>
                <c:pt idx="19">
                  <c:v>Ieper</c:v>
                </c:pt>
                <c:pt idx="20">
                  <c:v>Ingelmunster</c:v>
                </c:pt>
                <c:pt idx="21">
                  <c:v>Izegem</c:v>
                </c:pt>
                <c:pt idx="22">
                  <c:v>Jabbeke</c:v>
                </c:pt>
                <c:pt idx="23">
                  <c:v>Knokke-Heist</c:v>
                </c:pt>
                <c:pt idx="24">
                  <c:v>Koekelare</c:v>
                </c:pt>
                <c:pt idx="25">
                  <c:v>Koksijde</c:v>
                </c:pt>
                <c:pt idx="26">
                  <c:v>Kortemark</c:v>
                </c:pt>
                <c:pt idx="27">
                  <c:v>Kortrijk</c:v>
                </c:pt>
                <c:pt idx="28">
                  <c:v>Kuurne</c:v>
                </c:pt>
                <c:pt idx="29">
                  <c:v>Langemark-Poelkapelle</c:v>
                </c:pt>
                <c:pt idx="30">
                  <c:v>Ledegem</c:v>
                </c:pt>
                <c:pt idx="31">
                  <c:v>Lendelede</c:v>
                </c:pt>
                <c:pt idx="32">
                  <c:v>Lichtervelde</c:v>
                </c:pt>
                <c:pt idx="33">
                  <c:v>Lo-Reninge</c:v>
                </c:pt>
                <c:pt idx="34">
                  <c:v>Menen</c:v>
                </c:pt>
                <c:pt idx="35">
                  <c:v>Mesen</c:v>
                </c:pt>
                <c:pt idx="36">
                  <c:v>Middelkerke</c:v>
                </c:pt>
                <c:pt idx="37">
                  <c:v>Moorslede</c:v>
                </c:pt>
                <c:pt idx="38">
                  <c:v>Nieuwpoort</c:v>
                </c:pt>
                <c:pt idx="39">
                  <c:v>Oostende</c:v>
                </c:pt>
                <c:pt idx="40">
                  <c:v>Oostkamp</c:v>
                </c:pt>
                <c:pt idx="41">
                  <c:v>Oostrozebeke</c:v>
                </c:pt>
                <c:pt idx="42">
                  <c:v>Oudenburg</c:v>
                </c:pt>
                <c:pt idx="43">
                  <c:v>Pittem</c:v>
                </c:pt>
                <c:pt idx="44">
                  <c:v>Poperinge</c:v>
                </c:pt>
                <c:pt idx="45">
                  <c:v>Roeselare</c:v>
                </c:pt>
                <c:pt idx="46">
                  <c:v>Spiere-Helkijn</c:v>
                </c:pt>
                <c:pt idx="47">
                  <c:v>Staden</c:v>
                </c:pt>
                <c:pt idx="48">
                  <c:v>Tielt</c:v>
                </c:pt>
                <c:pt idx="49">
                  <c:v>Torhout</c:v>
                </c:pt>
                <c:pt idx="50">
                  <c:v>Veurne</c:v>
                </c:pt>
                <c:pt idx="51">
                  <c:v>Vleteren</c:v>
                </c:pt>
                <c:pt idx="52">
                  <c:v>Waregem</c:v>
                </c:pt>
                <c:pt idx="53">
                  <c:v>Wervik</c:v>
                </c:pt>
                <c:pt idx="54">
                  <c:v>Wevelgem</c:v>
                </c:pt>
                <c:pt idx="55">
                  <c:v>Wielsbeke</c:v>
                </c:pt>
                <c:pt idx="56">
                  <c:v>Wingene</c:v>
                </c:pt>
                <c:pt idx="57">
                  <c:v>Zedelgem</c:v>
                </c:pt>
                <c:pt idx="58">
                  <c:v>Zonnebeke</c:v>
                </c:pt>
                <c:pt idx="59">
                  <c:v>Zuienkerke</c:v>
                </c:pt>
                <c:pt idx="60">
                  <c:v>Zwevegem</c:v>
                </c:pt>
              </c:strCache>
            </c:strRef>
          </c:cat>
          <c:val>
            <c:numRef>
              <c:f>'0_OpenDataTabel'!$BI$850:$BI$910</c:f>
              <c:numCache>
                <c:formatCode>0%</c:formatCode>
                <c:ptCount val="61"/>
                <c:pt idx="0">
                  <c:v>0.19991492084674256</c:v>
                </c:pt>
                <c:pt idx="1">
                  <c:v>0.27744535745752286</c:v>
                </c:pt>
                <c:pt idx="2">
                  <c:v>0.28544413169283661</c:v>
                </c:pt>
                <c:pt idx="3">
                  <c:v>0.27094208278393822</c:v>
                </c:pt>
                <c:pt idx="4">
                  <c:v>0.31873839504513157</c:v>
                </c:pt>
                <c:pt idx="5">
                  <c:v>0.75659638930885575</c:v>
                </c:pt>
                <c:pt idx="6">
                  <c:v>0.4992513506642311</c:v>
                </c:pt>
                <c:pt idx="7">
                  <c:v>0.25919872543568406</c:v>
                </c:pt>
                <c:pt idx="8">
                  <c:v>0.65031284277287749</c:v>
                </c:pt>
                <c:pt idx="9">
                  <c:v>0.74940292587008972</c:v>
                </c:pt>
                <c:pt idx="10">
                  <c:v>0.26801361185640771</c:v>
                </c:pt>
                <c:pt idx="11">
                  <c:v>0.22101955206711157</c:v>
                </c:pt>
                <c:pt idx="12">
                  <c:v>0.30063757927031581</c:v>
                </c:pt>
                <c:pt idx="13">
                  <c:v>0.29976275132299945</c:v>
                </c:pt>
                <c:pt idx="14">
                  <c:v>0.34159847884596595</c:v>
                </c:pt>
                <c:pt idx="15">
                  <c:v>0.20713880938992962</c:v>
                </c:pt>
                <c:pt idx="16">
                  <c:v>0.27373162201973866</c:v>
                </c:pt>
                <c:pt idx="17">
                  <c:v>0.23966394147803385</c:v>
                </c:pt>
                <c:pt idx="18">
                  <c:v>0.25972925407350717</c:v>
                </c:pt>
                <c:pt idx="19">
                  <c:v>0.29446298855758146</c:v>
                </c:pt>
                <c:pt idx="20">
                  <c:v>0.30035548832288328</c:v>
                </c:pt>
                <c:pt idx="21">
                  <c:v>0.31564397774965031</c:v>
                </c:pt>
                <c:pt idx="22">
                  <c:v>0.32649722728487857</c:v>
                </c:pt>
                <c:pt idx="23">
                  <c:v>0.78189089739771822</c:v>
                </c:pt>
                <c:pt idx="24">
                  <c:v>0.30171225351262693</c:v>
                </c:pt>
                <c:pt idx="25">
                  <c:v>0.73464199513834538</c:v>
                </c:pt>
                <c:pt idx="26">
                  <c:v>0.26862071653112846</c:v>
                </c:pt>
                <c:pt idx="27">
                  <c:v>0.33722304882125625</c:v>
                </c:pt>
                <c:pt idx="28">
                  <c:v>0.2933303552923488</c:v>
                </c:pt>
                <c:pt idx="29">
                  <c:v>0.22018562145124965</c:v>
                </c:pt>
                <c:pt idx="30">
                  <c:v>0.25093848212041492</c:v>
                </c:pt>
                <c:pt idx="31">
                  <c:v>0.31158419931634534</c:v>
                </c:pt>
                <c:pt idx="32">
                  <c:v>0.29105275588894342</c:v>
                </c:pt>
                <c:pt idx="33">
                  <c:v>0.20007957144979208</c:v>
                </c:pt>
                <c:pt idx="34">
                  <c:v>0.23608039913933243</c:v>
                </c:pt>
                <c:pt idx="35">
                  <c:v>7.6848840670450697E-2</c:v>
                </c:pt>
                <c:pt idx="36">
                  <c:v>0.77720494054518463</c:v>
                </c:pt>
                <c:pt idx="37">
                  <c:v>0.25015027823011432</c:v>
                </c:pt>
                <c:pt idx="38">
                  <c:v>0.79630711947298771</c:v>
                </c:pt>
                <c:pt idx="39">
                  <c:v>0.63003522078457852</c:v>
                </c:pt>
                <c:pt idx="40">
                  <c:v>0.31195765749200804</c:v>
                </c:pt>
                <c:pt idx="41">
                  <c:v>0.32913735676273093</c:v>
                </c:pt>
                <c:pt idx="42">
                  <c:v>0.32018686374855637</c:v>
                </c:pt>
                <c:pt idx="43">
                  <c:v>0.25800702277002363</c:v>
                </c:pt>
                <c:pt idx="44">
                  <c:v>0.28179486308430762</c:v>
                </c:pt>
                <c:pt idx="45">
                  <c:v>0.3437509784682995</c:v>
                </c:pt>
                <c:pt idx="46">
                  <c:v>9.2119168212436514E-2</c:v>
                </c:pt>
                <c:pt idx="47">
                  <c:v>0.24143126667714898</c:v>
                </c:pt>
                <c:pt idx="48">
                  <c:v>0.29580916168745369</c:v>
                </c:pt>
                <c:pt idx="49">
                  <c:v>0.35395305712116909</c:v>
                </c:pt>
                <c:pt idx="50">
                  <c:v>0.32650619722118923</c:v>
                </c:pt>
                <c:pt idx="51">
                  <c:v>0.1971266511640406</c:v>
                </c:pt>
                <c:pt idx="52">
                  <c:v>0.35822768264376653</c:v>
                </c:pt>
                <c:pt idx="53">
                  <c:v>0.20977383867875954</c:v>
                </c:pt>
                <c:pt idx="54">
                  <c:v>0.26426035664447534</c:v>
                </c:pt>
                <c:pt idx="55">
                  <c:v>0.21119845579691179</c:v>
                </c:pt>
                <c:pt idx="56">
                  <c:v>0.26701611904884381</c:v>
                </c:pt>
                <c:pt idx="57">
                  <c:v>0.28272876006567155</c:v>
                </c:pt>
                <c:pt idx="58">
                  <c:v>0.24020222309845893</c:v>
                </c:pt>
                <c:pt idx="59">
                  <c:v>0.25806424951388451</c:v>
                </c:pt>
                <c:pt idx="60">
                  <c:v>0.23007212648042949</c:v>
                </c:pt>
              </c:numCache>
            </c:numRef>
          </c:val>
          <c:extLst>
            <c:ext xmlns:c16="http://schemas.microsoft.com/office/drawing/2014/chart" uri="{C3380CC4-5D6E-409C-BE32-E72D297353CC}">
              <c16:uniqueId val="{00000003-B9E8-41DF-BA09-AC9B52A3CBD9}"/>
            </c:ext>
          </c:extLst>
        </c:ser>
        <c:dLbls>
          <c:showLegendKey val="0"/>
          <c:showVal val="0"/>
          <c:showCatName val="0"/>
          <c:showSerName val="0"/>
          <c:showPercent val="0"/>
          <c:showBubbleSize val="0"/>
        </c:dLbls>
        <c:gapWidth val="0"/>
        <c:overlap val="100"/>
        <c:axId val="1164160784"/>
        <c:axId val="1164161264"/>
      </c:barChart>
      <c:catAx>
        <c:axId val="116416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crossAx val="1164161264"/>
        <c:crosses val="autoZero"/>
        <c:auto val="1"/>
        <c:lblAlgn val="ctr"/>
        <c:lblOffset val="100"/>
        <c:noMultiLvlLbl val="0"/>
      </c:catAx>
      <c:valAx>
        <c:axId val="116416126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nl-BE" sz="1600"/>
                  <a:t>% van het totaal</a:t>
                </a:r>
                <a:r>
                  <a:rPr lang="nl-BE" sz="1600" baseline="0"/>
                  <a:t> aantal woongelegenheden</a:t>
                </a:r>
                <a:endParaRPr lang="nl-BE" sz="1600"/>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l-B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l-BE"/>
          </a:p>
        </c:txPr>
        <c:crossAx val="1164160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nl-B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sz="3000" b="1" i="0" u="none" strike="noStrike" kern="1200" spc="0" baseline="0">
                <a:solidFill>
                  <a:sysClr val="windowText" lastClr="000000">
                    <a:lumMod val="65000"/>
                    <a:lumOff val="35000"/>
                  </a:sysClr>
                </a:solidFill>
              </a:rPr>
              <a:t>Provincie West-Vlaanderen - Aantal woningen per doelgroep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barChart>
        <c:barDir val="col"/>
        <c:grouping val="stacked"/>
        <c:varyColors val="0"/>
        <c:ser>
          <c:idx val="2"/>
          <c:order val="0"/>
          <c:tx>
            <c:strRef>
              <c:f>'0_OpenDataTabel'!$BE$849</c:f>
              <c:strCache>
                <c:ptCount val="1"/>
                <c:pt idx="0">
                  <c:v>ASTER-Woonmaatschap</c:v>
                </c:pt>
              </c:strCache>
            </c:strRef>
          </c:tx>
          <c:spPr>
            <a:solidFill>
              <a:srgbClr val="00B050"/>
            </a:solidFill>
            <a:ln>
              <a:noFill/>
            </a:ln>
            <a:effectLst/>
          </c:spPr>
          <c:invertIfNegative val="0"/>
          <c:cat>
            <c:strRef>
              <c:f>'0_OpenDataTabel'!$A$850:$A$910</c:f>
              <c:strCache>
                <c:ptCount val="61"/>
                <c:pt idx="0">
                  <c:v>Alveringem</c:v>
                </c:pt>
                <c:pt idx="1">
                  <c:v>Anzegem</c:v>
                </c:pt>
                <c:pt idx="2">
                  <c:v>Ardooie</c:v>
                </c:pt>
                <c:pt idx="3">
                  <c:v>Avelgem</c:v>
                </c:pt>
                <c:pt idx="4">
                  <c:v>Beernem</c:v>
                </c:pt>
                <c:pt idx="5">
                  <c:v>Blankenberge</c:v>
                </c:pt>
                <c:pt idx="6">
                  <c:v>Bredene</c:v>
                </c:pt>
                <c:pt idx="7">
                  <c:v>Damme</c:v>
                </c:pt>
                <c:pt idx="8">
                  <c:v>De Haan</c:v>
                </c:pt>
                <c:pt idx="9">
                  <c:v>De Panne</c:v>
                </c:pt>
                <c:pt idx="10">
                  <c:v>Deerlijk</c:v>
                </c:pt>
                <c:pt idx="11">
                  <c:v>Dentergem</c:v>
                </c:pt>
                <c:pt idx="12">
                  <c:v>Diksmuide</c:v>
                </c:pt>
                <c:pt idx="13">
                  <c:v>Gistel</c:v>
                </c:pt>
                <c:pt idx="14">
                  <c:v>Harelbeke</c:v>
                </c:pt>
                <c:pt idx="15">
                  <c:v>Heuvelland</c:v>
                </c:pt>
                <c:pt idx="16">
                  <c:v>Hooglede</c:v>
                </c:pt>
                <c:pt idx="17">
                  <c:v>Houthulst</c:v>
                </c:pt>
                <c:pt idx="18">
                  <c:v>Ichtegem</c:v>
                </c:pt>
                <c:pt idx="19">
                  <c:v>Ieper</c:v>
                </c:pt>
                <c:pt idx="20">
                  <c:v>Ingelmunster</c:v>
                </c:pt>
                <c:pt idx="21">
                  <c:v>Izegem</c:v>
                </c:pt>
                <c:pt idx="22">
                  <c:v>Jabbeke</c:v>
                </c:pt>
                <c:pt idx="23">
                  <c:v>Knokke-Heist</c:v>
                </c:pt>
                <c:pt idx="24">
                  <c:v>Koekelare</c:v>
                </c:pt>
                <c:pt idx="25">
                  <c:v>Koksijde</c:v>
                </c:pt>
                <c:pt idx="26">
                  <c:v>Kortemark</c:v>
                </c:pt>
                <c:pt idx="27">
                  <c:v>Kortrijk</c:v>
                </c:pt>
                <c:pt idx="28">
                  <c:v>Kuurne</c:v>
                </c:pt>
                <c:pt idx="29">
                  <c:v>Langemark-Poelkapelle</c:v>
                </c:pt>
                <c:pt idx="30">
                  <c:v>Ledegem</c:v>
                </c:pt>
                <c:pt idx="31">
                  <c:v>Lendelede</c:v>
                </c:pt>
                <c:pt idx="32">
                  <c:v>Lichtervelde</c:v>
                </c:pt>
                <c:pt idx="33">
                  <c:v>Lo-Reninge</c:v>
                </c:pt>
                <c:pt idx="34">
                  <c:v>Menen</c:v>
                </c:pt>
                <c:pt idx="35">
                  <c:v>Mesen</c:v>
                </c:pt>
                <c:pt idx="36">
                  <c:v>Middelkerke</c:v>
                </c:pt>
                <c:pt idx="37">
                  <c:v>Moorslede</c:v>
                </c:pt>
                <c:pt idx="38">
                  <c:v>Nieuwpoort</c:v>
                </c:pt>
                <c:pt idx="39">
                  <c:v>Oostende</c:v>
                </c:pt>
                <c:pt idx="40">
                  <c:v>Oostkamp</c:v>
                </c:pt>
                <c:pt idx="41">
                  <c:v>Oostrozebeke</c:v>
                </c:pt>
                <c:pt idx="42">
                  <c:v>Oudenburg</c:v>
                </c:pt>
                <c:pt idx="43">
                  <c:v>Pittem</c:v>
                </c:pt>
                <c:pt idx="44">
                  <c:v>Poperinge</c:v>
                </c:pt>
                <c:pt idx="45">
                  <c:v>Roeselare</c:v>
                </c:pt>
                <c:pt idx="46">
                  <c:v>Spiere-Helkijn</c:v>
                </c:pt>
                <c:pt idx="47">
                  <c:v>Staden</c:v>
                </c:pt>
                <c:pt idx="48">
                  <c:v>Tielt</c:v>
                </c:pt>
                <c:pt idx="49">
                  <c:v>Torhout</c:v>
                </c:pt>
                <c:pt idx="50">
                  <c:v>Veurne</c:v>
                </c:pt>
                <c:pt idx="51">
                  <c:v>Vleteren</c:v>
                </c:pt>
                <c:pt idx="52">
                  <c:v>Waregem</c:v>
                </c:pt>
                <c:pt idx="53">
                  <c:v>Wervik</c:v>
                </c:pt>
                <c:pt idx="54">
                  <c:v>Wevelgem</c:v>
                </c:pt>
                <c:pt idx="55">
                  <c:v>Wielsbeke</c:v>
                </c:pt>
                <c:pt idx="56">
                  <c:v>Wingene</c:v>
                </c:pt>
                <c:pt idx="57">
                  <c:v>Zedelgem</c:v>
                </c:pt>
                <c:pt idx="58">
                  <c:v>Zonnebeke</c:v>
                </c:pt>
                <c:pt idx="59">
                  <c:v>Zuienkerke</c:v>
                </c:pt>
                <c:pt idx="60">
                  <c:v>Zwevegem</c:v>
                </c:pt>
              </c:strCache>
            </c:strRef>
          </c:cat>
          <c:val>
            <c:numRef>
              <c:f>'0_OpenDataTabel'!$BE$850:$BE$910</c:f>
              <c:numCache>
                <c:formatCode>_ * #,##0_ ;_ * \-#,##0_ ;_ * "-"??_ ;_ @_ </c:formatCode>
                <c:ptCount val="61"/>
                <c:pt idx="0">
                  <c:v>64</c:v>
                </c:pt>
                <c:pt idx="1">
                  <c:v>229</c:v>
                </c:pt>
                <c:pt idx="2">
                  <c:v>159</c:v>
                </c:pt>
                <c:pt idx="3">
                  <c:v>358</c:v>
                </c:pt>
                <c:pt idx="4">
                  <c:v>231</c:v>
                </c:pt>
                <c:pt idx="5">
                  <c:v>571</c:v>
                </c:pt>
                <c:pt idx="6">
                  <c:v>384</c:v>
                </c:pt>
                <c:pt idx="7">
                  <c:v>140</c:v>
                </c:pt>
                <c:pt idx="8">
                  <c:v>141</c:v>
                </c:pt>
                <c:pt idx="9">
                  <c:v>196</c:v>
                </c:pt>
                <c:pt idx="10">
                  <c:v>255</c:v>
                </c:pt>
                <c:pt idx="11">
                  <c:v>196</c:v>
                </c:pt>
                <c:pt idx="12">
                  <c:v>434</c:v>
                </c:pt>
                <c:pt idx="13">
                  <c:v>303</c:v>
                </c:pt>
                <c:pt idx="14">
                  <c:v>686</c:v>
                </c:pt>
                <c:pt idx="15">
                  <c:v>147</c:v>
                </c:pt>
                <c:pt idx="16">
                  <c:v>137</c:v>
                </c:pt>
                <c:pt idx="17">
                  <c:v>128</c:v>
                </c:pt>
                <c:pt idx="18">
                  <c:v>194</c:v>
                </c:pt>
                <c:pt idx="19">
                  <c:v>1264</c:v>
                </c:pt>
                <c:pt idx="20">
                  <c:v>146</c:v>
                </c:pt>
                <c:pt idx="21">
                  <c:v>542</c:v>
                </c:pt>
                <c:pt idx="22">
                  <c:v>105</c:v>
                </c:pt>
                <c:pt idx="23">
                  <c:v>373</c:v>
                </c:pt>
                <c:pt idx="24">
                  <c:v>110</c:v>
                </c:pt>
                <c:pt idx="25">
                  <c:v>416</c:v>
                </c:pt>
                <c:pt idx="26">
                  <c:v>188</c:v>
                </c:pt>
                <c:pt idx="27">
                  <c:v>2662</c:v>
                </c:pt>
                <c:pt idx="28">
                  <c:v>490</c:v>
                </c:pt>
                <c:pt idx="29">
                  <c:v>193</c:v>
                </c:pt>
                <c:pt idx="30">
                  <c:v>205</c:v>
                </c:pt>
                <c:pt idx="31">
                  <c:v>78</c:v>
                </c:pt>
                <c:pt idx="32">
                  <c:v>129</c:v>
                </c:pt>
                <c:pt idx="33">
                  <c:v>72</c:v>
                </c:pt>
                <c:pt idx="34">
                  <c:v>1592</c:v>
                </c:pt>
                <c:pt idx="35">
                  <c:v>76</c:v>
                </c:pt>
                <c:pt idx="36">
                  <c:v>202</c:v>
                </c:pt>
                <c:pt idx="37">
                  <c:v>236</c:v>
                </c:pt>
                <c:pt idx="38">
                  <c:v>480</c:v>
                </c:pt>
                <c:pt idx="39">
                  <c:v>2995</c:v>
                </c:pt>
                <c:pt idx="40">
                  <c:v>472</c:v>
                </c:pt>
                <c:pt idx="41">
                  <c:v>184</c:v>
                </c:pt>
                <c:pt idx="42">
                  <c:v>175</c:v>
                </c:pt>
                <c:pt idx="43">
                  <c:v>166</c:v>
                </c:pt>
                <c:pt idx="44">
                  <c:v>498</c:v>
                </c:pt>
                <c:pt idx="45">
                  <c:v>1805</c:v>
                </c:pt>
                <c:pt idx="46">
                  <c:v>153</c:v>
                </c:pt>
                <c:pt idx="47">
                  <c:v>227</c:v>
                </c:pt>
                <c:pt idx="48">
                  <c:v>834</c:v>
                </c:pt>
                <c:pt idx="49">
                  <c:v>290</c:v>
                </c:pt>
                <c:pt idx="50">
                  <c:v>546</c:v>
                </c:pt>
                <c:pt idx="51">
                  <c:v>76</c:v>
                </c:pt>
                <c:pt idx="52">
                  <c:v>1072</c:v>
                </c:pt>
                <c:pt idx="53">
                  <c:v>923</c:v>
                </c:pt>
                <c:pt idx="54">
                  <c:v>888</c:v>
                </c:pt>
                <c:pt idx="55">
                  <c:v>328</c:v>
                </c:pt>
                <c:pt idx="56">
                  <c:v>339</c:v>
                </c:pt>
                <c:pt idx="57">
                  <c:v>520</c:v>
                </c:pt>
                <c:pt idx="58">
                  <c:v>281</c:v>
                </c:pt>
                <c:pt idx="59">
                  <c:v>42</c:v>
                </c:pt>
                <c:pt idx="60">
                  <c:v>1124</c:v>
                </c:pt>
              </c:numCache>
            </c:numRef>
          </c:val>
          <c:extLst>
            <c:ext xmlns:c16="http://schemas.microsoft.com/office/drawing/2014/chart" uri="{C3380CC4-5D6E-409C-BE32-E72D297353CC}">
              <c16:uniqueId val="{00000000-4C8C-47F0-B732-AE98264EF622}"/>
            </c:ext>
          </c:extLst>
        </c:ser>
        <c:ser>
          <c:idx val="0"/>
          <c:order val="1"/>
          <c:tx>
            <c:strRef>
              <c:f>'0_OpenDataTabel'!$BB$849</c:f>
              <c:strCache>
                <c:ptCount val="1"/>
                <c:pt idx="0">
                  <c:v>Gebruikers &amp; Ambassadeur [aantal]</c:v>
                </c:pt>
              </c:strCache>
            </c:strRef>
          </c:tx>
          <c:spPr>
            <a:solidFill>
              <a:srgbClr val="002060"/>
            </a:solidFill>
            <a:ln>
              <a:noFill/>
            </a:ln>
            <a:effectLst/>
          </c:spPr>
          <c:invertIfNegative val="0"/>
          <c:cat>
            <c:strRef>
              <c:f>'0_OpenDataTabel'!$A$850:$A$910</c:f>
              <c:strCache>
                <c:ptCount val="61"/>
                <c:pt idx="0">
                  <c:v>Alveringem</c:v>
                </c:pt>
                <c:pt idx="1">
                  <c:v>Anzegem</c:v>
                </c:pt>
                <c:pt idx="2">
                  <c:v>Ardooie</c:v>
                </c:pt>
                <c:pt idx="3">
                  <c:v>Avelgem</c:v>
                </c:pt>
                <c:pt idx="4">
                  <c:v>Beernem</c:v>
                </c:pt>
                <c:pt idx="5">
                  <c:v>Blankenberge</c:v>
                </c:pt>
                <c:pt idx="6">
                  <c:v>Bredene</c:v>
                </c:pt>
                <c:pt idx="7">
                  <c:v>Damme</c:v>
                </c:pt>
                <c:pt idx="8">
                  <c:v>De Haan</c:v>
                </c:pt>
                <c:pt idx="9">
                  <c:v>De Panne</c:v>
                </c:pt>
                <c:pt idx="10">
                  <c:v>Deerlijk</c:v>
                </c:pt>
                <c:pt idx="11">
                  <c:v>Dentergem</c:v>
                </c:pt>
                <c:pt idx="12">
                  <c:v>Diksmuide</c:v>
                </c:pt>
                <c:pt idx="13">
                  <c:v>Gistel</c:v>
                </c:pt>
                <c:pt idx="14">
                  <c:v>Harelbeke</c:v>
                </c:pt>
                <c:pt idx="15">
                  <c:v>Heuvelland</c:v>
                </c:pt>
                <c:pt idx="16">
                  <c:v>Hooglede</c:v>
                </c:pt>
                <c:pt idx="17">
                  <c:v>Houthulst</c:v>
                </c:pt>
                <c:pt idx="18">
                  <c:v>Ichtegem</c:v>
                </c:pt>
                <c:pt idx="19">
                  <c:v>Ieper</c:v>
                </c:pt>
                <c:pt idx="20">
                  <c:v>Ingelmunster</c:v>
                </c:pt>
                <c:pt idx="21">
                  <c:v>Izegem</c:v>
                </c:pt>
                <c:pt idx="22">
                  <c:v>Jabbeke</c:v>
                </c:pt>
                <c:pt idx="23">
                  <c:v>Knokke-Heist</c:v>
                </c:pt>
                <c:pt idx="24">
                  <c:v>Koekelare</c:v>
                </c:pt>
                <c:pt idx="25">
                  <c:v>Koksijde</c:v>
                </c:pt>
                <c:pt idx="26">
                  <c:v>Kortemark</c:v>
                </c:pt>
                <c:pt idx="27">
                  <c:v>Kortrijk</c:v>
                </c:pt>
                <c:pt idx="28">
                  <c:v>Kuurne</c:v>
                </c:pt>
                <c:pt idx="29">
                  <c:v>Langemark-Poelkapelle</c:v>
                </c:pt>
                <c:pt idx="30">
                  <c:v>Ledegem</c:v>
                </c:pt>
                <c:pt idx="31">
                  <c:v>Lendelede</c:v>
                </c:pt>
                <c:pt idx="32">
                  <c:v>Lichtervelde</c:v>
                </c:pt>
                <c:pt idx="33">
                  <c:v>Lo-Reninge</c:v>
                </c:pt>
                <c:pt idx="34">
                  <c:v>Menen</c:v>
                </c:pt>
                <c:pt idx="35">
                  <c:v>Mesen</c:v>
                </c:pt>
                <c:pt idx="36">
                  <c:v>Middelkerke</c:v>
                </c:pt>
                <c:pt idx="37">
                  <c:v>Moorslede</c:v>
                </c:pt>
                <c:pt idx="38">
                  <c:v>Nieuwpoort</c:v>
                </c:pt>
                <c:pt idx="39">
                  <c:v>Oostende</c:v>
                </c:pt>
                <c:pt idx="40">
                  <c:v>Oostkamp</c:v>
                </c:pt>
                <c:pt idx="41">
                  <c:v>Oostrozebeke</c:v>
                </c:pt>
                <c:pt idx="42">
                  <c:v>Oudenburg</c:v>
                </c:pt>
                <c:pt idx="43">
                  <c:v>Pittem</c:v>
                </c:pt>
                <c:pt idx="44">
                  <c:v>Poperinge</c:v>
                </c:pt>
                <c:pt idx="45">
                  <c:v>Roeselare</c:v>
                </c:pt>
                <c:pt idx="46">
                  <c:v>Spiere-Helkijn</c:v>
                </c:pt>
                <c:pt idx="47">
                  <c:v>Staden</c:v>
                </c:pt>
                <c:pt idx="48">
                  <c:v>Tielt</c:v>
                </c:pt>
                <c:pt idx="49">
                  <c:v>Torhout</c:v>
                </c:pt>
                <c:pt idx="50">
                  <c:v>Veurne</c:v>
                </c:pt>
                <c:pt idx="51">
                  <c:v>Vleteren</c:v>
                </c:pt>
                <c:pt idx="52">
                  <c:v>Waregem</c:v>
                </c:pt>
                <c:pt idx="53">
                  <c:v>Wervik</c:v>
                </c:pt>
                <c:pt idx="54">
                  <c:v>Wevelgem</c:v>
                </c:pt>
                <c:pt idx="55">
                  <c:v>Wielsbeke</c:v>
                </c:pt>
                <c:pt idx="56">
                  <c:v>Wingene</c:v>
                </c:pt>
                <c:pt idx="57">
                  <c:v>Zedelgem</c:v>
                </c:pt>
                <c:pt idx="58">
                  <c:v>Zonnebeke</c:v>
                </c:pt>
                <c:pt idx="59">
                  <c:v>Zuienkerke</c:v>
                </c:pt>
                <c:pt idx="60">
                  <c:v>Zwevegem</c:v>
                </c:pt>
              </c:strCache>
            </c:strRef>
          </c:cat>
          <c:val>
            <c:numRef>
              <c:f>'0_OpenDataTabel'!$BB$850:$BB$910</c:f>
              <c:numCache>
                <c:formatCode>_ * #,##0_ ;_ * \-#,##0_ ;_ * "-"??_ ;_ @_ </c:formatCode>
                <c:ptCount val="61"/>
                <c:pt idx="0">
                  <c:v>884.92600000000004</c:v>
                </c:pt>
                <c:pt idx="1">
                  <c:v>2841.1320000000001</c:v>
                </c:pt>
                <c:pt idx="2">
                  <c:v>1702.26</c:v>
                </c:pt>
                <c:pt idx="3">
                  <c:v>1643.2719999999999</c:v>
                </c:pt>
                <c:pt idx="4">
                  <c:v>3054.9960000000001</c:v>
                </c:pt>
                <c:pt idx="5">
                  <c:v>1819.6080000000002</c:v>
                </c:pt>
                <c:pt idx="6">
                  <c:v>2669.44</c:v>
                </c:pt>
                <c:pt idx="7">
                  <c:v>2042.93</c:v>
                </c:pt>
                <c:pt idx="8">
                  <c:v>1997.874</c:v>
                </c:pt>
                <c:pt idx="9">
                  <c:v>1044.752</c:v>
                </c:pt>
                <c:pt idx="10">
                  <c:v>2396.8040000000001</c:v>
                </c:pt>
                <c:pt idx="11">
                  <c:v>1557.5720000000001</c:v>
                </c:pt>
                <c:pt idx="12">
                  <c:v>2821.8449999999998</c:v>
                </c:pt>
                <c:pt idx="13">
                  <c:v>2024.3300000000002</c:v>
                </c:pt>
                <c:pt idx="14">
                  <c:v>4451.4599999999991</c:v>
                </c:pt>
                <c:pt idx="15">
                  <c:v>1519.8</c:v>
                </c:pt>
                <c:pt idx="16">
                  <c:v>1930.7099999999998</c:v>
                </c:pt>
                <c:pt idx="17">
                  <c:v>1788.8290000000002</c:v>
                </c:pt>
                <c:pt idx="18">
                  <c:v>2533.9899999999998</c:v>
                </c:pt>
                <c:pt idx="19">
                  <c:v>5716.08</c:v>
                </c:pt>
                <c:pt idx="20">
                  <c:v>2039.7930000000001</c:v>
                </c:pt>
                <c:pt idx="21">
                  <c:v>4421.8649999999998</c:v>
                </c:pt>
                <c:pt idx="22">
                  <c:v>2976.904</c:v>
                </c:pt>
                <c:pt idx="23">
                  <c:v>2652.12</c:v>
                </c:pt>
                <c:pt idx="24">
                  <c:v>1430.4159999999999</c:v>
                </c:pt>
                <c:pt idx="25">
                  <c:v>2896.7400000000002</c:v>
                </c:pt>
                <c:pt idx="26">
                  <c:v>2146</c:v>
                </c:pt>
                <c:pt idx="27">
                  <c:v>10636.707</c:v>
                </c:pt>
                <c:pt idx="28">
                  <c:v>2303.6480000000001</c:v>
                </c:pt>
                <c:pt idx="29">
                  <c:v>1551.2459999999999</c:v>
                </c:pt>
                <c:pt idx="30">
                  <c:v>1769.2380000000001</c:v>
                </c:pt>
                <c:pt idx="31">
                  <c:v>1060.92</c:v>
                </c:pt>
                <c:pt idx="32">
                  <c:v>1838.7719999999999</c:v>
                </c:pt>
                <c:pt idx="33">
                  <c:v>600.38400000000001</c:v>
                </c:pt>
                <c:pt idx="34">
                  <c:v>4302.3959999999997</c:v>
                </c:pt>
                <c:pt idx="35">
                  <c:v>101.881</c:v>
                </c:pt>
                <c:pt idx="36">
                  <c:v>2874.7059999999997</c:v>
                </c:pt>
                <c:pt idx="37">
                  <c:v>2093.2199999999998</c:v>
                </c:pt>
                <c:pt idx="38">
                  <c:v>1341.136</c:v>
                </c:pt>
                <c:pt idx="39">
                  <c:v>5861.97</c:v>
                </c:pt>
                <c:pt idx="40">
                  <c:v>4432.8760000000002</c:v>
                </c:pt>
                <c:pt idx="41">
                  <c:v>1416.7079999999999</c:v>
                </c:pt>
                <c:pt idx="42">
                  <c:v>1753.5839999999998</c:v>
                </c:pt>
                <c:pt idx="43">
                  <c:v>1322.4</c:v>
                </c:pt>
                <c:pt idx="44">
                  <c:v>3336.1979999999999</c:v>
                </c:pt>
                <c:pt idx="45">
                  <c:v>10380.35</c:v>
                </c:pt>
                <c:pt idx="46">
                  <c:v>243.20599999999996</c:v>
                </c:pt>
                <c:pt idx="47">
                  <c:v>2125.4850000000001</c:v>
                </c:pt>
                <c:pt idx="48">
                  <c:v>5110.8959999999997</c:v>
                </c:pt>
                <c:pt idx="49">
                  <c:v>3543.9250000000002</c:v>
                </c:pt>
                <c:pt idx="50">
                  <c:v>1954.4139999999998</c:v>
                </c:pt>
                <c:pt idx="51">
                  <c:v>659.37599999999998</c:v>
                </c:pt>
                <c:pt idx="52">
                  <c:v>6390.7259999999997</c:v>
                </c:pt>
                <c:pt idx="53">
                  <c:v>2924.8220000000001</c:v>
                </c:pt>
                <c:pt idx="54">
                  <c:v>5972.9160000000011</c:v>
                </c:pt>
                <c:pt idx="55">
                  <c:v>1827.06</c:v>
                </c:pt>
                <c:pt idx="56">
                  <c:v>4175.8159999999998</c:v>
                </c:pt>
                <c:pt idx="57">
                  <c:v>4565.1799999999994</c:v>
                </c:pt>
                <c:pt idx="58">
                  <c:v>2425.1099999999997</c:v>
                </c:pt>
                <c:pt idx="59">
                  <c:v>530.56500000000005</c:v>
                </c:pt>
                <c:pt idx="60">
                  <c:v>4836.6739999999991</c:v>
                </c:pt>
              </c:numCache>
            </c:numRef>
          </c:val>
          <c:extLst>
            <c:ext xmlns:c16="http://schemas.microsoft.com/office/drawing/2014/chart" uri="{C3380CC4-5D6E-409C-BE32-E72D297353CC}">
              <c16:uniqueId val="{00000001-4C8C-47F0-B732-AE98264EF622}"/>
            </c:ext>
          </c:extLst>
        </c:ser>
        <c:ser>
          <c:idx val="1"/>
          <c:order val="2"/>
          <c:tx>
            <c:strRef>
              <c:f>'0_OpenDataTabel'!$BC$849</c:f>
              <c:strCache>
                <c:ptCount val="1"/>
                <c:pt idx="0">
                  <c:v>Twijfelaars &amp; sympathisanten [aantal]</c:v>
                </c:pt>
              </c:strCache>
            </c:strRef>
          </c:tx>
          <c:spPr>
            <a:solidFill>
              <a:srgbClr val="FFC000"/>
            </a:solidFill>
            <a:ln>
              <a:noFill/>
            </a:ln>
            <a:effectLst/>
          </c:spPr>
          <c:invertIfNegative val="0"/>
          <c:cat>
            <c:strRef>
              <c:f>'0_OpenDataTabel'!$A$850:$A$910</c:f>
              <c:strCache>
                <c:ptCount val="61"/>
                <c:pt idx="0">
                  <c:v>Alveringem</c:v>
                </c:pt>
                <c:pt idx="1">
                  <c:v>Anzegem</c:v>
                </c:pt>
                <c:pt idx="2">
                  <c:v>Ardooie</c:v>
                </c:pt>
                <c:pt idx="3">
                  <c:v>Avelgem</c:v>
                </c:pt>
                <c:pt idx="4">
                  <c:v>Beernem</c:v>
                </c:pt>
                <c:pt idx="5">
                  <c:v>Blankenberge</c:v>
                </c:pt>
                <c:pt idx="6">
                  <c:v>Bredene</c:v>
                </c:pt>
                <c:pt idx="7">
                  <c:v>Damme</c:v>
                </c:pt>
                <c:pt idx="8">
                  <c:v>De Haan</c:v>
                </c:pt>
                <c:pt idx="9">
                  <c:v>De Panne</c:v>
                </c:pt>
                <c:pt idx="10">
                  <c:v>Deerlijk</c:v>
                </c:pt>
                <c:pt idx="11">
                  <c:v>Dentergem</c:v>
                </c:pt>
                <c:pt idx="12">
                  <c:v>Diksmuide</c:v>
                </c:pt>
                <c:pt idx="13">
                  <c:v>Gistel</c:v>
                </c:pt>
                <c:pt idx="14">
                  <c:v>Harelbeke</c:v>
                </c:pt>
                <c:pt idx="15">
                  <c:v>Heuvelland</c:v>
                </c:pt>
                <c:pt idx="16">
                  <c:v>Hooglede</c:v>
                </c:pt>
                <c:pt idx="17">
                  <c:v>Houthulst</c:v>
                </c:pt>
                <c:pt idx="18">
                  <c:v>Ichtegem</c:v>
                </c:pt>
                <c:pt idx="19">
                  <c:v>Ieper</c:v>
                </c:pt>
                <c:pt idx="20">
                  <c:v>Ingelmunster</c:v>
                </c:pt>
                <c:pt idx="21">
                  <c:v>Izegem</c:v>
                </c:pt>
                <c:pt idx="22">
                  <c:v>Jabbeke</c:v>
                </c:pt>
                <c:pt idx="23">
                  <c:v>Knokke-Heist</c:v>
                </c:pt>
                <c:pt idx="24">
                  <c:v>Koekelare</c:v>
                </c:pt>
                <c:pt idx="25">
                  <c:v>Koksijde</c:v>
                </c:pt>
                <c:pt idx="26">
                  <c:v>Kortemark</c:v>
                </c:pt>
                <c:pt idx="27">
                  <c:v>Kortrijk</c:v>
                </c:pt>
                <c:pt idx="28">
                  <c:v>Kuurne</c:v>
                </c:pt>
                <c:pt idx="29">
                  <c:v>Langemark-Poelkapelle</c:v>
                </c:pt>
                <c:pt idx="30">
                  <c:v>Ledegem</c:v>
                </c:pt>
                <c:pt idx="31">
                  <c:v>Lendelede</c:v>
                </c:pt>
                <c:pt idx="32">
                  <c:v>Lichtervelde</c:v>
                </c:pt>
                <c:pt idx="33">
                  <c:v>Lo-Reninge</c:v>
                </c:pt>
                <c:pt idx="34">
                  <c:v>Menen</c:v>
                </c:pt>
                <c:pt idx="35">
                  <c:v>Mesen</c:v>
                </c:pt>
                <c:pt idx="36">
                  <c:v>Middelkerke</c:v>
                </c:pt>
                <c:pt idx="37">
                  <c:v>Moorslede</c:v>
                </c:pt>
                <c:pt idx="38">
                  <c:v>Nieuwpoort</c:v>
                </c:pt>
                <c:pt idx="39">
                  <c:v>Oostende</c:v>
                </c:pt>
                <c:pt idx="40">
                  <c:v>Oostkamp</c:v>
                </c:pt>
                <c:pt idx="41">
                  <c:v>Oostrozebeke</c:v>
                </c:pt>
                <c:pt idx="42">
                  <c:v>Oudenburg</c:v>
                </c:pt>
                <c:pt idx="43">
                  <c:v>Pittem</c:v>
                </c:pt>
                <c:pt idx="44">
                  <c:v>Poperinge</c:v>
                </c:pt>
                <c:pt idx="45">
                  <c:v>Roeselare</c:v>
                </c:pt>
                <c:pt idx="46">
                  <c:v>Spiere-Helkijn</c:v>
                </c:pt>
                <c:pt idx="47">
                  <c:v>Staden</c:v>
                </c:pt>
                <c:pt idx="48">
                  <c:v>Tielt</c:v>
                </c:pt>
                <c:pt idx="49">
                  <c:v>Torhout</c:v>
                </c:pt>
                <c:pt idx="50">
                  <c:v>Veurne</c:v>
                </c:pt>
                <c:pt idx="51">
                  <c:v>Vleteren</c:v>
                </c:pt>
                <c:pt idx="52">
                  <c:v>Waregem</c:v>
                </c:pt>
                <c:pt idx="53">
                  <c:v>Wervik</c:v>
                </c:pt>
                <c:pt idx="54">
                  <c:v>Wevelgem</c:v>
                </c:pt>
                <c:pt idx="55">
                  <c:v>Wielsbeke</c:v>
                </c:pt>
                <c:pt idx="56">
                  <c:v>Wingene</c:v>
                </c:pt>
                <c:pt idx="57">
                  <c:v>Zedelgem</c:v>
                </c:pt>
                <c:pt idx="58">
                  <c:v>Zonnebeke</c:v>
                </c:pt>
                <c:pt idx="59">
                  <c:v>Zuienkerke</c:v>
                </c:pt>
                <c:pt idx="60">
                  <c:v>Zwevegem</c:v>
                </c:pt>
              </c:strCache>
            </c:strRef>
          </c:cat>
          <c:val>
            <c:numRef>
              <c:f>'0_OpenDataTabel'!$BC$850:$BC$910</c:f>
              <c:numCache>
                <c:formatCode>_ * #,##0_ ;_ * \-#,##0_ ;_ * "-"??_ ;_ @_ </c:formatCode>
                <c:ptCount val="61"/>
                <c:pt idx="0">
                  <c:v>921.67291506031597</c:v>
                </c:pt>
                <c:pt idx="1">
                  <c:v>1924.8882438961446</c:v>
                </c:pt>
                <c:pt idx="2">
                  <c:v>1292.7896027078189</c:v>
                </c:pt>
                <c:pt idx="3">
                  <c:v>1574.7570839447831</c:v>
                </c:pt>
                <c:pt idx="4">
                  <c:v>1665.4133448119837</c:v>
                </c:pt>
                <c:pt idx="5">
                  <c:v>2306.5948791177016</c:v>
                </c:pt>
                <c:pt idx="6">
                  <c:v>2222.9485180509964</c:v>
                </c:pt>
                <c:pt idx="7">
                  <c:v>1720.3519156793805</c:v>
                </c:pt>
                <c:pt idx="8">
                  <c:v>3126.3655263687833</c:v>
                </c:pt>
                <c:pt idx="9">
                  <c:v>2364.3375084328891</c:v>
                </c:pt>
                <c:pt idx="10">
                  <c:v>1558.5817046019429</c:v>
                </c:pt>
                <c:pt idx="11">
                  <c:v>1186.3002104987208</c:v>
                </c:pt>
                <c:pt idx="12">
                  <c:v>2585.9293003550529</c:v>
                </c:pt>
                <c:pt idx="13">
                  <c:v>1645.1159117446241</c:v>
                </c:pt>
                <c:pt idx="14">
                  <c:v>4070.9436748603212</c:v>
                </c:pt>
                <c:pt idx="15">
                  <c:v>1377.7869719426701</c:v>
                </c:pt>
                <c:pt idx="16">
                  <c:v>1175.804576059847</c:v>
                </c:pt>
                <c:pt idx="17">
                  <c:v>1621.0146803027083</c:v>
                </c:pt>
                <c:pt idx="18">
                  <c:v>2174.0828795252355</c:v>
                </c:pt>
                <c:pt idx="19">
                  <c:v>5579.8898776979349</c:v>
                </c:pt>
                <c:pt idx="20">
                  <c:v>1540.5136691923235</c:v>
                </c:pt>
                <c:pt idx="21">
                  <c:v>4704.716882352941</c:v>
                </c:pt>
                <c:pt idx="22">
                  <c:v>1565.9386345070529</c:v>
                </c:pt>
                <c:pt idx="23">
                  <c:v>5942.6538625954163</c:v>
                </c:pt>
                <c:pt idx="24">
                  <c:v>1381.2199313031688</c:v>
                </c:pt>
                <c:pt idx="25">
                  <c:v>4213.3437338862459</c:v>
                </c:pt>
                <c:pt idx="26">
                  <c:v>1940.1805325920855</c:v>
                </c:pt>
                <c:pt idx="27">
                  <c:v>13176.581091786096</c:v>
                </c:pt>
                <c:pt idx="28">
                  <c:v>1714.1976635901069</c:v>
                </c:pt>
                <c:pt idx="29">
                  <c:v>1096.6177810530976</c:v>
                </c:pt>
                <c:pt idx="30">
                  <c:v>1271.4455569722418</c:v>
                </c:pt>
                <c:pt idx="31">
                  <c:v>712.91850383903102</c:v>
                </c:pt>
                <c:pt idx="32">
                  <c:v>977.19485203732916</c:v>
                </c:pt>
                <c:pt idx="33">
                  <c:v>479.50141711229935</c:v>
                </c:pt>
                <c:pt idx="34">
                  <c:v>6623.9544993037598</c:v>
                </c:pt>
                <c:pt idx="35">
                  <c:v>303.08075401069522</c:v>
                </c:pt>
                <c:pt idx="36">
                  <c:v>2790.1563006236538</c:v>
                </c:pt>
                <c:pt idx="37">
                  <c:v>1599.9925420742011</c:v>
                </c:pt>
                <c:pt idx="38">
                  <c:v>1558.9436594652416</c:v>
                </c:pt>
                <c:pt idx="39">
                  <c:v>10833.295479403161</c:v>
                </c:pt>
                <c:pt idx="40">
                  <c:v>2601.6659567621919</c:v>
                </c:pt>
                <c:pt idx="41">
                  <c:v>869.4082523996251</c:v>
                </c:pt>
                <c:pt idx="42">
                  <c:v>1235.9461492504702</c:v>
                </c:pt>
                <c:pt idx="43">
                  <c:v>806.58427857231686</c:v>
                </c:pt>
                <c:pt idx="44">
                  <c:v>3051.2346476107427</c:v>
                </c:pt>
                <c:pt idx="45">
                  <c:v>8836.2749067249642</c:v>
                </c:pt>
                <c:pt idx="46">
                  <c:v>496.24085764717506</c:v>
                </c:pt>
                <c:pt idx="47">
                  <c:v>1615.5880440118335</c:v>
                </c:pt>
                <c:pt idx="48">
                  <c:v>4655.2886891187591</c:v>
                </c:pt>
                <c:pt idx="49">
                  <c:v>2650.4481656748258</c:v>
                </c:pt>
                <c:pt idx="50">
                  <c:v>1727.1066000425953</c:v>
                </c:pt>
                <c:pt idx="51">
                  <c:v>542.79837134684738</c:v>
                </c:pt>
                <c:pt idx="52">
                  <c:v>4634.0404098476456</c:v>
                </c:pt>
                <c:pt idx="53">
                  <c:v>3023.1944726881857</c:v>
                </c:pt>
                <c:pt idx="54">
                  <c:v>3980.2076448436546</c:v>
                </c:pt>
                <c:pt idx="55">
                  <c:v>1338.5420392754777</c:v>
                </c:pt>
                <c:pt idx="56">
                  <c:v>2239.6304629649044</c:v>
                </c:pt>
                <c:pt idx="57">
                  <c:v>2530.0887543827657</c:v>
                </c:pt>
                <c:pt idx="58">
                  <c:v>1494.8119084886209</c:v>
                </c:pt>
                <c:pt idx="59">
                  <c:v>479.4998941893117</c:v>
                </c:pt>
                <c:pt idx="60">
                  <c:v>3132.9441141396483</c:v>
                </c:pt>
              </c:numCache>
            </c:numRef>
          </c:val>
          <c:extLst>
            <c:ext xmlns:c16="http://schemas.microsoft.com/office/drawing/2014/chart" uri="{C3380CC4-5D6E-409C-BE32-E72D297353CC}">
              <c16:uniqueId val="{00000002-4C8C-47F0-B732-AE98264EF622}"/>
            </c:ext>
          </c:extLst>
        </c:ser>
        <c:ser>
          <c:idx val="3"/>
          <c:order val="3"/>
          <c:tx>
            <c:strRef>
              <c:f>'0_OpenDataTabel'!$BD$849</c:f>
              <c:strCache>
                <c:ptCount val="1"/>
                <c:pt idx="0">
                  <c:v>Achterblijvers &amp; afwijzers [aantal]</c:v>
                </c:pt>
              </c:strCache>
            </c:strRef>
          </c:tx>
          <c:spPr>
            <a:solidFill>
              <a:srgbClr val="C00000"/>
            </a:solidFill>
            <a:ln>
              <a:noFill/>
            </a:ln>
            <a:effectLst/>
          </c:spPr>
          <c:invertIfNegative val="0"/>
          <c:cat>
            <c:strRef>
              <c:f>'0_OpenDataTabel'!$A$850:$A$910</c:f>
              <c:strCache>
                <c:ptCount val="61"/>
                <c:pt idx="0">
                  <c:v>Alveringem</c:v>
                </c:pt>
                <c:pt idx="1">
                  <c:v>Anzegem</c:v>
                </c:pt>
                <c:pt idx="2">
                  <c:v>Ardooie</c:v>
                </c:pt>
                <c:pt idx="3">
                  <c:v>Avelgem</c:v>
                </c:pt>
                <c:pt idx="4">
                  <c:v>Beernem</c:v>
                </c:pt>
                <c:pt idx="5">
                  <c:v>Blankenberge</c:v>
                </c:pt>
                <c:pt idx="6">
                  <c:v>Bredene</c:v>
                </c:pt>
                <c:pt idx="7">
                  <c:v>Damme</c:v>
                </c:pt>
                <c:pt idx="8">
                  <c:v>De Haan</c:v>
                </c:pt>
                <c:pt idx="9">
                  <c:v>De Panne</c:v>
                </c:pt>
                <c:pt idx="10">
                  <c:v>Deerlijk</c:v>
                </c:pt>
                <c:pt idx="11">
                  <c:v>Dentergem</c:v>
                </c:pt>
                <c:pt idx="12">
                  <c:v>Diksmuide</c:v>
                </c:pt>
                <c:pt idx="13">
                  <c:v>Gistel</c:v>
                </c:pt>
                <c:pt idx="14">
                  <c:v>Harelbeke</c:v>
                </c:pt>
                <c:pt idx="15">
                  <c:v>Heuvelland</c:v>
                </c:pt>
                <c:pt idx="16">
                  <c:v>Hooglede</c:v>
                </c:pt>
                <c:pt idx="17">
                  <c:v>Houthulst</c:v>
                </c:pt>
                <c:pt idx="18">
                  <c:v>Ichtegem</c:v>
                </c:pt>
                <c:pt idx="19">
                  <c:v>Ieper</c:v>
                </c:pt>
                <c:pt idx="20">
                  <c:v>Ingelmunster</c:v>
                </c:pt>
                <c:pt idx="21">
                  <c:v>Izegem</c:v>
                </c:pt>
                <c:pt idx="22">
                  <c:v>Jabbeke</c:v>
                </c:pt>
                <c:pt idx="23">
                  <c:v>Knokke-Heist</c:v>
                </c:pt>
                <c:pt idx="24">
                  <c:v>Koekelare</c:v>
                </c:pt>
                <c:pt idx="25">
                  <c:v>Koksijde</c:v>
                </c:pt>
                <c:pt idx="26">
                  <c:v>Kortemark</c:v>
                </c:pt>
                <c:pt idx="27">
                  <c:v>Kortrijk</c:v>
                </c:pt>
                <c:pt idx="28">
                  <c:v>Kuurne</c:v>
                </c:pt>
                <c:pt idx="29">
                  <c:v>Langemark-Poelkapelle</c:v>
                </c:pt>
                <c:pt idx="30">
                  <c:v>Ledegem</c:v>
                </c:pt>
                <c:pt idx="31">
                  <c:v>Lendelede</c:v>
                </c:pt>
                <c:pt idx="32">
                  <c:v>Lichtervelde</c:v>
                </c:pt>
                <c:pt idx="33">
                  <c:v>Lo-Reninge</c:v>
                </c:pt>
                <c:pt idx="34">
                  <c:v>Menen</c:v>
                </c:pt>
                <c:pt idx="35">
                  <c:v>Mesen</c:v>
                </c:pt>
                <c:pt idx="36">
                  <c:v>Middelkerke</c:v>
                </c:pt>
                <c:pt idx="37">
                  <c:v>Moorslede</c:v>
                </c:pt>
                <c:pt idx="38">
                  <c:v>Nieuwpoort</c:v>
                </c:pt>
                <c:pt idx="39">
                  <c:v>Oostende</c:v>
                </c:pt>
                <c:pt idx="40">
                  <c:v>Oostkamp</c:v>
                </c:pt>
                <c:pt idx="41">
                  <c:v>Oostrozebeke</c:v>
                </c:pt>
                <c:pt idx="42">
                  <c:v>Oudenburg</c:v>
                </c:pt>
                <c:pt idx="43">
                  <c:v>Pittem</c:v>
                </c:pt>
                <c:pt idx="44">
                  <c:v>Poperinge</c:v>
                </c:pt>
                <c:pt idx="45">
                  <c:v>Roeselare</c:v>
                </c:pt>
                <c:pt idx="46">
                  <c:v>Spiere-Helkijn</c:v>
                </c:pt>
                <c:pt idx="47">
                  <c:v>Staden</c:v>
                </c:pt>
                <c:pt idx="48">
                  <c:v>Tielt</c:v>
                </c:pt>
                <c:pt idx="49">
                  <c:v>Torhout</c:v>
                </c:pt>
                <c:pt idx="50">
                  <c:v>Veurne</c:v>
                </c:pt>
                <c:pt idx="51">
                  <c:v>Vleteren</c:v>
                </c:pt>
                <c:pt idx="52">
                  <c:v>Waregem</c:v>
                </c:pt>
                <c:pt idx="53">
                  <c:v>Wervik</c:v>
                </c:pt>
                <c:pt idx="54">
                  <c:v>Wevelgem</c:v>
                </c:pt>
                <c:pt idx="55">
                  <c:v>Wielsbeke</c:v>
                </c:pt>
                <c:pt idx="56">
                  <c:v>Wingene</c:v>
                </c:pt>
                <c:pt idx="57">
                  <c:v>Zedelgem</c:v>
                </c:pt>
                <c:pt idx="58">
                  <c:v>Zonnebeke</c:v>
                </c:pt>
                <c:pt idx="59">
                  <c:v>Zuienkerke</c:v>
                </c:pt>
                <c:pt idx="60">
                  <c:v>Zwevegem</c:v>
                </c:pt>
              </c:strCache>
            </c:strRef>
          </c:cat>
          <c:val>
            <c:numRef>
              <c:f>'0_OpenDataTabel'!$BD$850:$BD$910</c:f>
              <c:numCache>
                <c:formatCode>_ * #,##0_ ;_ * \-#,##0_ ;_ * "-"??_ ;_ @_ </c:formatCode>
                <c:ptCount val="61"/>
                <c:pt idx="0">
                  <c:v>467.4010849396841</c:v>
                </c:pt>
                <c:pt idx="1">
                  <c:v>1917.9797561038554</c:v>
                </c:pt>
                <c:pt idx="2">
                  <c:v>1259.9503972921809</c:v>
                </c:pt>
                <c:pt idx="3">
                  <c:v>1328.970916055217</c:v>
                </c:pt>
                <c:pt idx="4">
                  <c:v>2316.5906551880162</c:v>
                </c:pt>
                <c:pt idx="5">
                  <c:v>14600.797120882298</c:v>
                </c:pt>
                <c:pt idx="6">
                  <c:v>5260.6114819490031</c:v>
                </c:pt>
                <c:pt idx="7">
                  <c:v>1365.7180843206193</c:v>
                </c:pt>
                <c:pt idx="8">
                  <c:v>9791.7604736312169</c:v>
                </c:pt>
                <c:pt idx="9">
                  <c:v>10780.910491567111</c:v>
                </c:pt>
                <c:pt idx="10">
                  <c:v>1541.614295398057</c:v>
                </c:pt>
                <c:pt idx="11">
                  <c:v>834.12778950127904</c:v>
                </c:pt>
                <c:pt idx="12">
                  <c:v>2511.2256996449478</c:v>
                </c:pt>
                <c:pt idx="13">
                  <c:v>1700.554088255376</c:v>
                </c:pt>
                <c:pt idx="14">
                  <c:v>4777.5963251396797</c:v>
                </c:pt>
                <c:pt idx="15">
                  <c:v>795.41302805732971</c:v>
                </c:pt>
                <c:pt idx="16">
                  <c:v>1222.4854239401529</c:v>
                </c:pt>
                <c:pt idx="17">
                  <c:v>1115.1563196972916</c:v>
                </c:pt>
                <c:pt idx="18">
                  <c:v>1719.9271204747645</c:v>
                </c:pt>
                <c:pt idx="19">
                  <c:v>5242.0301223020651</c:v>
                </c:pt>
                <c:pt idx="20">
                  <c:v>1599.6933308076764</c:v>
                </c:pt>
                <c:pt idx="21">
                  <c:v>4459.4181176470593</c:v>
                </c:pt>
                <c:pt idx="22">
                  <c:v>2253.1573654929471</c:v>
                </c:pt>
                <c:pt idx="23">
                  <c:v>32148.226137404581</c:v>
                </c:pt>
                <c:pt idx="24">
                  <c:v>1262.3640686968311</c:v>
                </c:pt>
                <c:pt idx="25">
                  <c:v>20835.916266113752</c:v>
                </c:pt>
                <c:pt idx="26">
                  <c:v>1569.8194674079145</c:v>
                </c:pt>
                <c:pt idx="27">
                  <c:v>13470.711908213902</c:v>
                </c:pt>
                <c:pt idx="28">
                  <c:v>1871.1543364098929</c:v>
                </c:pt>
                <c:pt idx="29">
                  <c:v>802.13621894690243</c:v>
                </c:pt>
                <c:pt idx="30">
                  <c:v>1087.3164430277579</c:v>
                </c:pt>
                <c:pt idx="31">
                  <c:v>838.16149616096891</c:v>
                </c:pt>
                <c:pt idx="32">
                  <c:v>1209.0331479626709</c:v>
                </c:pt>
                <c:pt idx="33">
                  <c:v>288.11458288770058</c:v>
                </c:pt>
                <c:pt idx="34">
                  <c:v>3868.6495006962405</c:v>
                </c:pt>
                <c:pt idx="35">
                  <c:v>40.038245989304812</c:v>
                </c:pt>
                <c:pt idx="36">
                  <c:v>20466.137699376348</c:v>
                </c:pt>
                <c:pt idx="37">
                  <c:v>1310.7874579257991</c:v>
                </c:pt>
                <c:pt idx="38">
                  <c:v>13213.920340534758</c:v>
                </c:pt>
                <c:pt idx="39">
                  <c:v>33531.734520596838</c:v>
                </c:pt>
                <c:pt idx="40">
                  <c:v>3403.4580432378079</c:v>
                </c:pt>
                <c:pt idx="41">
                  <c:v>1211.8837476003753</c:v>
                </c:pt>
                <c:pt idx="42">
                  <c:v>1490.46985074953</c:v>
                </c:pt>
                <c:pt idx="43">
                  <c:v>798.01572142768305</c:v>
                </c:pt>
                <c:pt idx="44">
                  <c:v>2701.5673523892569</c:v>
                </c:pt>
                <c:pt idx="45">
                  <c:v>11011.375093275037</c:v>
                </c:pt>
                <c:pt idx="46">
                  <c:v>90.553142352825091</c:v>
                </c:pt>
                <c:pt idx="47">
                  <c:v>1262.9269559881664</c:v>
                </c:pt>
                <c:pt idx="48">
                  <c:v>4452.8153108812403</c:v>
                </c:pt>
                <c:pt idx="49">
                  <c:v>3552.6268343251741</c:v>
                </c:pt>
                <c:pt idx="50">
                  <c:v>2049.4793999574049</c:v>
                </c:pt>
                <c:pt idx="51">
                  <c:v>313.82562865315265</c:v>
                </c:pt>
                <c:pt idx="52">
                  <c:v>6752.2335901523556</c:v>
                </c:pt>
                <c:pt idx="53">
                  <c:v>1823.9835273118142</c:v>
                </c:pt>
                <c:pt idx="54">
                  <c:v>3893.8763551563443</c:v>
                </c:pt>
                <c:pt idx="55">
                  <c:v>935.39796072452236</c:v>
                </c:pt>
                <c:pt idx="56">
                  <c:v>2460.5535370350958</c:v>
                </c:pt>
                <c:pt idx="57">
                  <c:v>3001.7312456172349</c:v>
                </c:pt>
                <c:pt idx="58">
                  <c:v>1328.0780915113794</c:v>
                </c:pt>
                <c:pt idx="59">
                  <c:v>365.93510581068824</c:v>
                </c:pt>
                <c:pt idx="60">
                  <c:v>2717.3818858603527</c:v>
                </c:pt>
              </c:numCache>
            </c:numRef>
          </c:val>
          <c:extLst>
            <c:ext xmlns:c16="http://schemas.microsoft.com/office/drawing/2014/chart" uri="{C3380CC4-5D6E-409C-BE32-E72D297353CC}">
              <c16:uniqueId val="{00000003-4C8C-47F0-B732-AE98264EF622}"/>
            </c:ext>
          </c:extLst>
        </c:ser>
        <c:dLbls>
          <c:showLegendKey val="0"/>
          <c:showVal val="0"/>
          <c:showCatName val="0"/>
          <c:showSerName val="0"/>
          <c:showPercent val="0"/>
          <c:showBubbleSize val="0"/>
        </c:dLbls>
        <c:gapWidth val="0"/>
        <c:overlap val="100"/>
        <c:axId val="1164160784"/>
        <c:axId val="1164161264"/>
      </c:barChart>
      <c:catAx>
        <c:axId val="116416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crossAx val="1164161264"/>
        <c:crosses val="autoZero"/>
        <c:auto val="1"/>
        <c:lblAlgn val="ctr"/>
        <c:lblOffset val="100"/>
        <c:noMultiLvlLbl val="0"/>
      </c:catAx>
      <c:valAx>
        <c:axId val="1164161264"/>
        <c:scaling>
          <c:orientation val="minMax"/>
          <c:max val="55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nl-BE" sz="1600"/>
                  <a:t> totaal</a:t>
                </a:r>
                <a:r>
                  <a:rPr lang="nl-BE" sz="1600" baseline="0"/>
                  <a:t> aantal woongelegenheden</a:t>
                </a:r>
                <a:endParaRPr lang="nl-BE" sz="1600"/>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l-BE"/>
            </a:p>
          </c:txPr>
        </c:title>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l-BE"/>
          </a:p>
        </c:txPr>
        <c:crossAx val="1164160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nl-B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sz="3000" b="1" i="0" u="none" strike="noStrike" kern="1200" spc="0" baseline="0">
                <a:solidFill>
                  <a:sysClr val="windowText" lastClr="000000">
                    <a:lumMod val="65000"/>
                    <a:lumOff val="35000"/>
                  </a:sysClr>
                </a:solidFill>
              </a:rPr>
              <a:t>Provinciehoofdsteden  - Aantal woningen per doelgroep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barChart>
        <c:barDir val="col"/>
        <c:grouping val="stacked"/>
        <c:varyColors val="0"/>
        <c:ser>
          <c:idx val="2"/>
          <c:order val="0"/>
          <c:tx>
            <c:strRef>
              <c:f>'0_OpenDataTabel'!$BE$609</c:f>
              <c:strCache>
                <c:ptCount val="1"/>
                <c:pt idx="0">
                  <c:v>ASTER-Woonmaatschap</c:v>
                </c:pt>
              </c:strCache>
            </c:strRef>
          </c:tx>
          <c:spPr>
            <a:solidFill>
              <a:srgbClr val="00B050"/>
            </a:solidFill>
            <a:ln>
              <a:noFill/>
            </a:ln>
            <a:effectLst/>
          </c:spPr>
          <c:invertIfNegative val="0"/>
          <c:cat>
            <c:strRef>
              <c:f>'0_OpenDataTabel'!$A$610:$A$614</c:f>
              <c:strCache>
                <c:ptCount val="5"/>
                <c:pt idx="0">
                  <c:v>Antwerpen</c:v>
                </c:pt>
                <c:pt idx="1">
                  <c:v>Brugge</c:v>
                </c:pt>
                <c:pt idx="2">
                  <c:v>Gent</c:v>
                </c:pt>
                <c:pt idx="3">
                  <c:v>Hasselt</c:v>
                </c:pt>
                <c:pt idx="4">
                  <c:v>Leuven</c:v>
                </c:pt>
              </c:strCache>
            </c:strRef>
          </c:cat>
          <c:val>
            <c:numRef>
              <c:f>'0_OpenDataTabel'!$BE$610:$BE$614</c:f>
              <c:numCache>
                <c:formatCode>_ * #,##0_ ;_ * \-#,##0_ ;_ * "-"??_ ;_ @_ </c:formatCode>
                <c:ptCount val="5"/>
                <c:pt idx="0">
                  <c:v>21848</c:v>
                </c:pt>
                <c:pt idx="1">
                  <c:v>3912</c:v>
                </c:pt>
                <c:pt idx="2">
                  <c:v>13861</c:v>
                </c:pt>
                <c:pt idx="3">
                  <c:v>2076</c:v>
                </c:pt>
                <c:pt idx="4">
                  <c:v>3548</c:v>
                </c:pt>
              </c:numCache>
            </c:numRef>
          </c:val>
          <c:extLst>
            <c:ext xmlns:c16="http://schemas.microsoft.com/office/drawing/2014/chart" uri="{C3380CC4-5D6E-409C-BE32-E72D297353CC}">
              <c16:uniqueId val="{00000000-8BA3-47DA-AF75-DDD88AAD9051}"/>
            </c:ext>
          </c:extLst>
        </c:ser>
        <c:ser>
          <c:idx val="0"/>
          <c:order val="1"/>
          <c:tx>
            <c:strRef>
              <c:f>'0_OpenDataTabel'!$BB$609</c:f>
              <c:strCache>
                <c:ptCount val="1"/>
                <c:pt idx="0">
                  <c:v>Gebruikers &amp; Ambassadeur [aantal]</c:v>
                </c:pt>
              </c:strCache>
            </c:strRef>
          </c:tx>
          <c:spPr>
            <a:solidFill>
              <a:srgbClr val="002060"/>
            </a:solidFill>
            <a:ln>
              <a:noFill/>
            </a:ln>
            <a:effectLst/>
          </c:spPr>
          <c:invertIfNegative val="0"/>
          <c:cat>
            <c:strRef>
              <c:f>'0_OpenDataTabel'!$A$610:$A$614</c:f>
              <c:strCache>
                <c:ptCount val="5"/>
                <c:pt idx="0">
                  <c:v>Antwerpen</c:v>
                </c:pt>
                <c:pt idx="1">
                  <c:v>Brugge</c:v>
                </c:pt>
                <c:pt idx="2">
                  <c:v>Gent</c:v>
                </c:pt>
                <c:pt idx="3">
                  <c:v>Hasselt</c:v>
                </c:pt>
                <c:pt idx="4">
                  <c:v>Leuven</c:v>
                </c:pt>
              </c:strCache>
            </c:strRef>
          </c:cat>
          <c:val>
            <c:numRef>
              <c:f>'0_OpenDataTabel'!$BB$610:$BB$614</c:f>
              <c:numCache>
                <c:formatCode>_ * #,##0_ ;_ * \-#,##0_ ;_ * "-"??_ ;_ @_ </c:formatCode>
                <c:ptCount val="5"/>
                <c:pt idx="0">
                  <c:v>18332.378999999997</c:v>
                </c:pt>
                <c:pt idx="1">
                  <c:v>13988.876</c:v>
                </c:pt>
                <c:pt idx="2">
                  <c:v>22802.304</c:v>
                </c:pt>
                <c:pt idx="3">
                  <c:v>12088.397999999999</c:v>
                </c:pt>
                <c:pt idx="4">
                  <c:v>9463.4879999999994</c:v>
                </c:pt>
              </c:numCache>
            </c:numRef>
          </c:val>
          <c:extLst>
            <c:ext xmlns:c16="http://schemas.microsoft.com/office/drawing/2014/chart" uri="{C3380CC4-5D6E-409C-BE32-E72D297353CC}">
              <c16:uniqueId val="{00000001-8BA3-47DA-AF75-DDD88AAD9051}"/>
            </c:ext>
          </c:extLst>
        </c:ser>
        <c:ser>
          <c:idx val="1"/>
          <c:order val="2"/>
          <c:tx>
            <c:strRef>
              <c:f>'0_OpenDataTabel'!$BC$609</c:f>
              <c:strCache>
                <c:ptCount val="1"/>
                <c:pt idx="0">
                  <c:v>Twijfelaars &amp; sympathisanten [aantal]</c:v>
                </c:pt>
              </c:strCache>
            </c:strRef>
          </c:tx>
          <c:spPr>
            <a:solidFill>
              <a:srgbClr val="FFC000"/>
            </a:solidFill>
            <a:ln>
              <a:noFill/>
            </a:ln>
            <a:effectLst/>
          </c:spPr>
          <c:invertIfNegative val="0"/>
          <c:cat>
            <c:strRef>
              <c:f>'0_OpenDataTabel'!$A$610:$A$614</c:f>
              <c:strCache>
                <c:ptCount val="5"/>
                <c:pt idx="0">
                  <c:v>Antwerpen</c:v>
                </c:pt>
                <c:pt idx="1">
                  <c:v>Brugge</c:v>
                </c:pt>
                <c:pt idx="2">
                  <c:v>Gent</c:v>
                </c:pt>
                <c:pt idx="3">
                  <c:v>Hasselt</c:v>
                </c:pt>
                <c:pt idx="4">
                  <c:v>Leuven</c:v>
                </c:pt>
              </c:strCache>
            </c:strRef>
          </c:cat>
          <c:val>
            <c:numRef>
              <c:f>'0_OpenDataTabel'!$BC$610:$BC$614</c:f>
              <c:numCache>
                <c:formatCode>_ * #,##0_ ;_ * \-#,##0_ ;_ * "-"??_ ;_ @_ </c:formatCode>
                <c:ptCount val="5"/>
                <c:pt idx="0">
                  <c:v>92284.059335158061</c:v>
                </c:pt>
                <c:pt idx="1">
                  <c:v>22897.720182078705</c:v>
                </c:pt>
                <c:pt idx="2">
                  <c:v>53699.469549822868</c:v>
                </c:pt>
                <c:pt idx="3">
                  <c:v>9983.0842217568534</c:v>
                </c:pt>
                <c:pt idx="4">
                  <c:v>18209.979559344749</c:v>
                </c:pt>
              </c:numCache>
            </c:numRef>
          </c:val>
          <c:extLst>
            <c:ext xmlns:c16="http://schemas.microsoft.com/office/drawing/2014/chart" uri="{C3380CC4-5D6E-409C-BE32-E72D297353CC}">
              <c16:uniqueId val="{00000002-8BA3-47DA-AF75-DDD88AAD9051}"/>
            </c:ext>
          </c:extLst>
        </c:ser>
        <c:ser>
          <c:idx val="3"/>
          <c:order val="3"/>
          <c:tx>
            <c:strRef>
              <c:f>'0_OpenDataTabel'!$BD$609</c:f>
              <c:strCache>
                <c:ptCount val="1"/>
                <c:pt idx="0">
                  <c:v>Achterblijvers &amp; afwijzers [aantal]</c:v>
                </c:pt>
              </c:strCache>
            </c:strRef>
          </c:tx>
          <c:spPr>
            <a:solidFill>
              <a:srgbClr val="C00000"/>
            </a:solidFill>
            <a:ln>
              <a:noFill/>
            </a:ln>
            <a:effectLst/>
          </c:spPr>
          <c:invertIfNegative val="0"/>
          <c:cat>
            <c:strRef>
              <c:f>'0_OpenDataTabel'!$A$610:$A$614</c:f>
              <c:strCache>
                <c:ptCount val="5"/>
                <c:pt idx="0">
                  <c:v>Antwerpen</c:v>
                </c:pt>
                <c:pt idx="1">
                  <c:v>Brugge</c:v>
                </c:pt>
                <c:pt idx="2">
                  <c:v>Gent</c:v>
                </c:pt>
                <c:pt idx="3">
                  <c:v>Hasselt</c:v>
                </c:pt>
                <c:pt idx="4">
                  <c:v>Leuven</c:v>
                </c:pt>
              </c:strCache>
            </c:strRef>
          </c:cat>
          <c:val>
            <c:numRef>
              <c:f>'0_OpenDataTabel'!$BD$610:$BD$614</c:f>
              <c:numCache>
                <c:formatCode>_ * #,##0_ ;_ * \-#,##0_ ;_ * "-"??_ ;_ @_ </c:formatCode>
                <c:ptCount val="5"/>
                <c:pt idx="0">
                  <c:v>165944.56166484192</c:v>
                </c:pt>
                <c:pt idx="1">
                  <c:v>25349.403817921291</c:v>
                </c:pt>
                <c:pt idx="2">
                  <c:v>65076.226450177128</c:v>
                </c:pt>
                <c:pt idx="3">
                  <c:v>22124.517778243146</c:v>
                </c:pt>
                <c:pt idx="4">
                  <c:v>37382.532440655254</c:v>
                </c:pt>
              </c:numCache>
            </c:numRef>
          </c:val>
          <c:extLst>
            <c:ext xmlns:c16="http://schemas.microsoft.com/office/drawing/2014/chart" uri="{C3380CC4-5D6E-409C-BE32-E72D297353CC}">
              <c16:uniqueId val="{00000003-8BA3-47DA-AF75-DDD88AAD9051}"/>
            </c:ext>
          </c:extLst>
        </c:ser>
        <c:dLbls>
          <c:showLegendKey val="0"/>
          <c:showVal val="0"/>
          <c:showCatName val="0"/>
          <c:showSerName val="0"/>
          <c:showPercent val="0"/>
          <c:showBubbleSize val="0"/>
        </c:dLbls>
        <c:gapWidth val="0"/>
        <c:overlap val="100"/>
        <c:axId val="1164160784"/>
        <c:axId val="1164161264"/>
      </c:barChart>
      <c:catAx>
        <c:axId val="116416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nl-BE"/>
          </a:p>
        </c:txPr>
        <c:crossAx val="1164161264"/>
        <c:crosses val="autoZero"/>
        <c:auto val="1"/>
        <c:lblAlgn val="ctr"/>
        <c:lblOffset val="100"/>
        <c:noMultiLvlLbl val="0"/>
      </c:catAx>
      <c:valAx>
        <c:axId val="1164161264"/>
        <c:scaling>
          <c:orientation val="minMax"/>
          <c:max val="3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r>
                  <a:rPr lang="nl-BE" sz="2000"/>
                  <a:t> totaal</a:t>
                </a:r>
                <a:r>
                  <a:rPr lang="nl-BE" sz="2000" baseline="0"/>
                  <a:t> aantal woongelegenheden</a:t>
                </a:r>
                <a:endParaRPr lang="nl-BE" sz="2000"/>
              </a:p>
            </c:rich>
          </c:tx>
          <c:overlay val="0"/>
          <c:spPr>
            <a:noFill/>
            <a:ln>
              <a:noFill/>
            </a:ln>
            <a:effectLst/>
          </c:spPr>
          <c:txPr>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title>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crossAx val="1164160784"/>
        <c:crosses val="autoZero"/>
        <c:crossBetween val="between"/>
        <c:majorUnit val="25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sz="3000" b="1" i="0" u="none" strike="noStrike" kern="1200" spc="0" baseline="0">
                <a:solidFill>
                  <a:sysClr val="windowText" lastClr="000000">
                    <a:lumMod val="65000"/>
                    <a:lumOff val="35000"/>
                  </a:sysClr>
                </a:solidFill>
              </a:rPr>
              <a:t>Provinciehoofdsteden - Verdeling doelgroepen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barChart>
        <c:barDir val="col"/>
        <c:grouping val="stacked"/>
        <c:varyColors val="0"/>
        <c:ser>
          <c:idx val="2"/>
          <c:order val="0"/>
          <c:tx>
            <c:strRef>
              <c:f>'0_OpenDataTabel'!$BJ$609</c:f>
              <c:strCache>
                <c:ptCount val="1"/>
                <c:pt idx="0">
                  <c:v>ASTER-Woonmaatschap [%]</c:v>
                </c:pt>
              </c:strCache>
            </c:strRef>
          </c:tx>
          <c:spPr>
            <a:solidFill>
              <a:srgbClr val="00B050"/>
            </a:solidFill>
            <a:ln>
              <a:noFill/>
            </a:ln>
            <a:effectLst/>
          </c:spPr>
          <c:invertIfNegative val="0"/>
          <c:cat>
            <c:strRef>
              <c:f>'0_OpenDataTabel'!$A$610:$A$614</c:f>
              <c:strCache>
                <c:ptCount val="5"/>
                <c:pt idx="0">
                  <c:v>Antwerpen</c:v>
                </c:pt>
                <c:pt idx="1">
                  <c:v>Brugge</c:v>
                </c:pt>
                <c:pt idx="2">
                  <c:v>Gent</c:v>
                </c:pt>
                <c:pt idx="3">
                  <c:v>Hasselt</c:v>
                </c:pt>
                <c:pt idx="4">
                  <c:v>Leuven</c:v>
                </c:pt>
              </c:strCache>
            </c:strRef>
          </c:cat>
          <c:val>
            <c:numRef>
              <c:f>'0_OpenDataTabel'!$BJ$610:$BJ$614</c:f>
              <c:numCache>
                <c:formatCode>0%</c:formatCode>
                <c:ptCount val="5"/>
                <c:pt idx="0">
                  <c:v>7.321494995124142E-2</c:v>
                </c:pt>
                <c:pt idx="1">
                  <c:v>5.9140110056237531E-2</c:v>
                </c:pt>
                <c:pt idx="2">
                  <c:v>8.9173244809861107E-2</c:v>
                </c:pt>
                <c:pt idx="3">
                  <c:v>4.4865145228215768E-2</c:v>
                </c:pt>
                <c:pt idx="4">
                  <c:v>5.1717101043670922E-2</c:v>
                </c:pt>
              </c:numCache>
            </c:numRef>
          </c:val>
          <c:extLst>
            <c:ext xmlns:c16="http://schemas.microsoft.com/office/drawing/2014/chart" uri="{C3380CC4-5D6E-409C-BE32-E72D297353CC}">
              <c16:uniqueId val="{00000000-0DF9-4897-9BA1-9AB81A83EC98}"/>
            </c:ext>
          </c:extLst>
        </c:ser>
        <c:ser>
          <c:idx val="0"/>
          <c:order val="1"/>
          <c:tx>
            <c:strRef>
              <c:f>'0_OpenDataTabel'!$BG$609</c:f>
              <c:strCache>
                <c:ptCount val="1"/>
                <c:pt idx="0">
                  <c:v>Gebruikers &amp; Ambassadeur [%]</c:v>
                </c:pt>
              </c:strCache>
            </c:strRef>
          </c:tx>
          <c:spPr>
            <a:solidFill>
              <a:srgbClr val="002060"/>
            </a:solidFill>
            <a:ln>
              <a:noFill/>
            </a:ln>
            <a:effectLst/>
          </c:spPr>
          <c:invertIfNegative val="0"/>
          <c:cat>
            <c:strRef>
              <c:f>'0_OpenDataTabel'!$A$610:$A$614</c:f>
              <c:strCache>
                <c:ptCount val="5"/>
                <c:pt idx="0">
                  <c:v>Antwerpen</c:v>
                </c:pt>
                <c:pt idx="1">
                  <c:v>Brugge</c:v>
                </c:pt>
                <c:pt idx="2">
                  <c:v>Gent</c:v>
                </c:pt>
                <c:pt idx="3">
                  <c:v>Hasselt</c:v>
                </c:pt>
                <c:pt idx="4">
                  <c:v>Leuven</c:v>
                </c:pt>
              </c:strCache>
            </c:strRef>
          </c:cat>
          <c:val>
            <c:numRef>
              <c:f>'0_OpenDataTabel'!$BG$610:$BG$614</c:f>
              <c:numCache>
                <c:formatCode>0%</c:formatCode>
                <c:ptCount val="5"/>
                <c:pt idx="0">
                  <c:v>6.1433733567017069E-2</c:v>
                </c:pt>
                <c:pt idx="1">
                  <c:v>0.21147844228094576</c:v>
                </c:pt>
                <c:pt idx="2">
                  <c:v>0.14669615733503175</c:v>
                </c:pt>
                <c:pt idx="3">
                  <c:v>0.26124649896265556</c:v>
                </c:pt>
                <c:pt idx="4">
                  <c:v>0.13794367675354205</c:v>
                </c:pt>
              </c:numCache>
            </c:numRef>
          </c:val>
          <c:extLst>
            <c:ext xmlns:c16="http://schemas.microsoft.com/office/drawing/2014/chart" uri="{C3380CC4-5D6E-409C-BE32-E72D297353CC}">
              <c16:uniqueId val="{00000001-0DF9-4897-9BA1-9AB81A83EC98}"/>
            </c:ext>
          </c:extLst>
        </c:ser>
        <c:ser>
          <c:idx val="1"/>
          <c:order val="2"/>
          <c:tx>
            <c:strRef>
              <c:f>'0_OpenDataTabel'!$BH$609</c:f>
              <c:strCache>
                <c:ptCount val="1"/>
                <c:pt idx="0">
                  <c:v>Twijfelaars &amp; sympathisanten [%]</c:v>
                </c:pt>
              </c:strCache>
            </c:strRef>
          </c:tx>
          <c:spPr>
            <a:solidFill>
              <a:srgbClr val="FFC000"/>
            </a:solidFill>
            <a:ln>
              <a:noFill/>
            </a:ln>
            <a:effectLst/>
          </c:spPr>
          <c:invertIfNegative val="0"/>
          <c:cat>
            <c:strRef>
              <c:f>'0_OpenDataTabel'!$A$610:$A$614</c:f>
              <c:strCache>
                <c:ptCount val="5"/>
                <c:pt idx="0">
                  <c:v>Antwerpen</c:v>
                </c:pt>
                <c:pt idx="1">
                  <c:v>Brugge</c:v>
                </c:pt>
                <c:pt idx="2">
                  <c:v>Gent</c:v>
                </c:pt>
                <c:pt idx="3">
                  <c:v>Hasselt</c:v>
                </c:pt>
                <c:pt idx="4">
                  <c:v>Leuven</c:v>
                </c:pt>
              </c:strCache>
            </c:strRef>
          </c:cat>
          <c:val>
            <c:numRef>
              <c:f>'0_OpenDataTabel'!$BH$610:$BH$614</c:f>
              <c:numCache>
                <c:formatCode>0%</c:formatCode>
                <c:ptCount val="5"/>
                <c:pt idx="0">
                  <c:v>0.30925360607474328</c:v>
                </c:pt>
                <c:pt idx="1">
                  <c:v>0.34615891912194935</c:v>
                </c:pt>
                <c:pt idx="2">
                  <c:v>0.34546973121174779</c:v>
                </c:pt>
                <c:pt idx="3">
                  <c:v>0.21574784365829991</c:v>
                </c:pt>
                <c:pt idx="4">
                  <c:v>0.26543611975022957</c:v>
                </c:pt>
              </c:numCache>
            </c:numRef>
          </c:val>
          <c:extLst>
            <c:ext xmlns:c16="http://schemas.microsoft.com/office/drawing/2014/chart" uri="{C3380CC4-5D6E-409C-BE32-E72D297353CC}">
              <c16:uniqueId val="{00000002-0DF9-4897-9BA1-9AB81A83EC98}"/>
            </c:ext>
          </c:extLst>
        </c:ser>
        <c:ser>
          <c:idx val="3"/>
          <c:order val="3"/>
          <c:tx>
            <c:strRef>
              <c:f>'0_OpenDataTabel'!$BI$609</c:f>
              <c:strCache>
                <c:ptCount val="1"/>
                <c:pt idx="0">
                  <c:v>Achterblijvers &amp; afwijzers [%]</c:v>
                </c:pt>
              </c:strCache>
            </c:strRef>
          </c:tx>
          <c:spPr>
            <a:solidFill>
              <a:srgbClr val="C00000"/>
            </a:solidFill>
            <a:ln>
              <a:noFill/>
            </a:ln>
            <a:effectLst/>
          </c:spPr>
          <c:invertIfNegative val="0"/>
          <c:cat>
            <c:strRef>
              <c:f>'0_OpenDataTabel'!$A$610:$A$614</c:f>
              <c:strCache>
                <c:ptCount val="5"/>
                <c:pt idx="0">
                  <c:v>Antwerpen</c:v>
                </c:pt>
                <c:pt idx="1">
                  <c:v>Brugge</c:v>
                </c:pt>
                <c:pt idx="2">
                  <c:v>Gent</c:v>
                </c:pt>
                <c:pt idx="3">
                  <c:v>Hasselt</c:v>
                </c:pt>
                <c:pt idx="4">
                  <c:v>Leuven</c:v>
                </c:pt>
              </c:strCache>
            </c:strRef>
          </c:cat>
          <c:val>
            <c:numRef>
              <c:f>'0_OpenDataTabel'!$BI$610:$BI$614</c:f>
              <c:numCache>
                <c:formatCode>0%</c:formatCode>
                <c:ptCount val="5"/>
                <c:pt idx="0">
                  <c:v>0.55609771040699818</c:v>
                </c:pt>
                <c:pt idx="1">
                  <c:v>0.3832225285408673</c:v>
                </c:pt>
                <c:pt idx="2">
                  <c:v>0.41866086664335933</c:v>
                </c:pt>
                <c:pt idx="3">
                  <c:v>0.4781405121508287</c:v>
                </c:pt>
                <c:pt idx="4">
                  <c:v>0.54490310245255746</c:v>
                </c:pt>
              </c:numCache>
            </c:numRef>
          </c:val>
          <c:extLst>
            <c:ext xmlns:c16="http://schemas.microsoft.com/office/drawing/2014/chart" uri="{C3380CC4-5D6E-409C-BE32-E72D297353CC}">
              <c16:uniqueId val="{00000003-0DF9-4897-9BA1-9AB81A83EC98}"/>
            </c:ext>
          </c:extLst>
        </c:ser>
        <c:dLbls>
          <c:showLegendKey val="0"/>
          <c:showVal val="0"/>
          <c:showCatName val="0"/>
          <c:showSerName val="0"/>
          <c:showPercent val="0"/>
          <c:showBubbleSize val="0"/>
        </c:dLbls>
        <c:gapWidth val="0"/>
        <c:overlap val="100"/>
        <c:axId val="1164160784"/>
        <c:axId val="1164161264"/>
      </c:barChart>
      <c:catAx>
        <c:axId val="116416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nl-BE"/>
          </a:p>
        </c:txPr>
        <c:crossAx val="1164161264"/>
        <c:crosses val="autoZero"/>
        <c:auto val="1"/>
        <c:lblAlgn val="ctr"/>
        <c:lblOffset val="100"/>
        <c:noMultiLvlLbl val="0"/>
      </c:catAx>
      <c:valAx>
        <c:axId val="116416126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r>
                  <a:rPr lang="nl-BE" sz="2000"/>
                  <a:t>% van het totaal</a:t>
                </a:r>
                <a:r>
                  <a:rPr lang="nl-BE" sz="2000" baseline="0"/>
                  <a:t> aantal woongelegenheden</a:t>
                </a:r>
                <a:endParaRPr lang="nl-BE" sz="2000"/>
              </a:p>
            </c:rich>
          </c:tx>
          <c:overlay val="0"/>
          <c:spPr>
            <a:noFill/>
            <a:ln>
              <a:noFill/>
            </a:ln>
            <a:effectLst/>
          </c:spPr>
          <c:txPr>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crossAx val="1164160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B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60960</xdr:colOff>
      <xdr:row>22</xdr:row>
      <xdr:rowOff>99061</xdr:rowOff>
    </xdr:from>
    <xdr:to>
      <xdr:col>12</xdr:col>
      <xdr:colOff>330381</xdr:colOff>
      <xdr:row>28</xdr:row>
      <xdr:rowOff>22861</xdr:rowOff>
    </xdr:to>
    <xdr:sp macro="" textlink="">
      <xdr:nvSpPr>
        <xdr:cNvPr id="3" name="Rechthoek: afgeronde hoeken 2">
          <a:extLst>
            <a:ext uri="{FF2B5EF4-FFF2-40B4-BE49-F238E27FC236}">
              <a16:creationId xmlns:a16="http://schemas.microsoft.com/office/drawing/2014/main" id="{27821511-306D-4E23-8C05-7969612D087B}"/>
            </a:ext>
          </a:extLst>
        </xdr:cNvPr>
        <xdr:cNvSpPr/>
      </xdr:nvSpPr>
      <xdr:spPr>
        <a:xfrm>
          <a:off x="60960" y="4122421"/>
          <a:ext cx="7584621" cy="1021080"/>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600">
              <a:solidFill>
                <a:srgbClr val="FF0000"/>
              </a:solidFill>
            </a:rPr>
            <a:t>Disclaimer</a:t>
          </a:r>
        </a:p>
        <a:p>
          <a:pPr algn="l"/>
          <a:r>
            <a:rPr lang="nl-BE" sz="1100" baseline="0">
              <a:solidFill>
                <a:sysClr val="windowText" lastClr="000000"/>
              </a:solidFill>
            </a:rPr>
            <a:t>De berekeningen in dit bestand zijn opgemaakt met strikt publieke data.Transition Stories is niet verantwoordelijk voor verdere aanpassingen aan brongegevens en resultaten, gegeven de mogelijkheid om celgegevens in dit bestand aan te passen. Transition Stories is voorts niet verantwoordelijk voor de (foutieve) interpretatie van de resultaten en bijhorende gevolgtrekkingen.</a:t>
          </a:r>
        </a:p>
        <a:p>
          <a:pPr algn="l"/>
          <a:endParaRPr lang="nl-BE" sz="1100" baseline="0">
            <a:solidFill>
              <a:sysClr val="windowText" lastClr="000000"/>
            </a:solidFill>
          </a:endParaRPr>
        </a:p>
      </xdr:txBody>
    </xdr:sp>
    <xdr:clientData/>
  </xdr:twoCellAnchor>
  <xdr:twoCellAnchor editAs="oneCell">
    <xdr:from>
      <xdr:col>7</xdr:col>
      <xdr:colOff>38100</xdr:colOff>
      <xdr:row>1</xdr:row>
      <xdr:rowOff>83820</xdr:rowOff>
    </xdr:from>
    <xdr:to>
      <xdr:col>10</xdr:col>
      <xdr:colOff>190500</xdr:colOff>
      <xdr:row>4</xdr:row>
      <xdr:rowOff>74930</xdr:rowOff>
    </xdr:to>
    <xdr:pic>
      <xdr:nvPicPr>
        <xdr:cNvPr id="4" name="Afbeelding 3">
          <a:extLst>
            <a:ext uri="{FF2B5EF4-FFF2-40B4-BE49-F238E27FC236}">
              <a16:creationId xmlns:a16="http://schemas.microsoft.com/office/drawing/2014/main" id="{4A400BA8-F8E7-B7D4-C3DC-43E776CFD8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66700"/>
          <a:ext cx="1981200" cy="5397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347352</xdr:colOff>
      <xdr:row>4</xdr:row>
      <xdr:rowOff>8165</xdr:rowOff>
    </xdr:from>
    <xdr:to>
      <xdr:col>62</xdr:col>
      <xdr:colOff>13607</xdr:colOff>
      <xdr:row>58</xdr:row>
      <xdr:rowOff>8165</xdr:rowOff>
    </xdr:to>
    <xdr:graphicFrame macro="">
      <xdr:nvGraphicFramePr>
        <xdr:cNvPr id="23" name="Grafiek 11">
          <a:extLst>
            <a:ext uri="{FF2B5EF4-FFF2-40B4-BE49-F238E27FC236}">
              <a16:creationId xmlns:a16="http://schemas.microsoft.com/office/drawing/2014/main" id="{65D29516-2A92-EFF9-1DFA-07CD86A16A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581076</xdr:colOff>
      <xdr:row>66</xdr:row>
      <xdr:rowOff>166254</xdr:rowOff>
    </xdr:from>
    <xdr:to>
      <xdr:col>36</xdr:col>
      <xdr:colOff>315395</xdr:colOff>
      <xdr:row>120</xdr:row>
      <xdr:rowOff>171450</xdr:rowOff>
    </xdr:to>
    <xdr:graphicFrame macro="">
      <xdr:nvGraphicFramePr>
        <xdr:cNvPr id="4" name="Grafiek 11">
          <a:extLst>
            <a:ext uri="{FF2B5EF4-FFF2-40B4-BE49-F238E27FC236}">
              <a16:creationId xmlns:a16="http://schemas.microsoft.com/office/drawing/2014/main" id="{A57CB681-5DC8-4A01-A110-222593DAC9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44</xdr:col>
      <xdr:colOff>152079</xdr:colOff>
      <xdr:row>67</xdr:row>
      <xdr:rowOff>161686</xdr:rowOff>
    </xdr:from>
    <xdr:to>
      <xdr:col>90</xdr:col>
      <xdr:colOff>153099</xdr:colOff>
      <xdr:row>121</xdr:row>
      <xdr:rowOff>166882</xdr:rowOff>
    </xdr:to>
    <xdr:graphicFrame macro="">
      <xdr:nvGraphicFramePr>
        <xdr:cNvPr id="5" name="Grafiek 11">
          <a:extLst>
            <a:ext uri="{FF2B5EF4-FFF2-40B4-BE49-F238E27FC236}">
              <a16:creationId xmlns:a16="http://schemas.microsoft.com/office/drawing/2014/main" id="{D5EBFE90-81A7-4FDB-A0F4-3D75C87787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513840</xdr:colOff>
      <xdr:row>131</xdr:row>
      <xdr:rowOff>143842</xdr:rowOff>
    </xdr:from>
    <xdr:to>
      <xdr:col>36</xdr:col>
      <xdr:colOff>248159</xdr:colOff>
      <xdr:row>189</xdr:row>
      <xdr:rowOff>134470</xdr:rowOff>
    </xdr:to>
    <xdr:graphicFrame macro="">
      <xdr:nvGraphicFramePr>
        <xdr:cNvPr id="8" name="Grafiek 11">
          <a:extLst>
            <a:ext uri="{FF2B5EF4-FFF2-40B4-BE49-F238E27FC236}">
              <a16:creationId xmlns:a16="http://schemas.microsoft.com/office/drawing/2014/main" id="{804D2392-52A8-4F4E-A13F-902BFB5DFF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513840</xdr:colOff>
      <xdr:row>195</xdr:row>
      <xdr:rowOff>99019</xdr:rowOff>
    </xdr:from>
    <xdr:to>
      <xdr:col>36</xdr:col>
      <xdr:colOff>248159</xdr:colOff>
      <xdr:row>249</xdr:row>
      <xdr:rowOff>104215</xdr:rowOff>
    </xdr:to>
    <xdr:graphicFrame macro="">
      <xdr:nvGraphicFramePr>
        <xdr:cNvPr id="12" name="Grafiek 11">
          <a:extLst>
            <a:ext uri="{FF2B5EF4-FFF2-40B4-BE49-F238E27FC236}">
              <a16:creationId xmlns:a16="http://schemas.microsoft.com/office/drawing/2014/main" id="{B00CC6C7-EFC1-4348-901F-216B3616C9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43</xdr:col>
      <xdr:colOff>582706</xdr:colOff>
      <xdr:row>131</xdr:row>
      <xdr:rowOff>166487</xdr:rowOff>
    </xdr:from>
    <xdr:to>
      <xdr:col>90</xdr:col>
      <xdr:colOff>25671</xdr:colOff>
      <xdr:row>189</xdr:row>
      <xdr:rowOff>157115</xdr:rowOff>
    </xdr:to>
    <xdr:graphicFrame macro="">
      <xdr:nvGraphicFramePr>
        <xdr:cNvPr id="15" name="Grafiek 11">
          <a:extLst>
            <a:ext uri="{FF2B5EF4-FFF2-40B4-BE49-F238E27FC236}">
              <a16:creationId xmlns:a16="http://schemas.microsoft.com/office/drawing/2014/main" id="{141CFF40-0864-42CE-8868-279F2F40A6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44</xdr:col>
      <xdr:colOff>27214</xdr:colOff>
      <xdr:row>195</xdr:row>
      <xdr:rowOff>146278</xdr:rowOff>
    </xdr:from>
    <xdr:to>
      <xdr:col>89</xdr:col>
      <xdr:colOff>475908</xdr:colOff>
      <xdr:row>249</xdr:row>
      <xdr:rowOff>151474</xdr:rowOff>
    </xdr:to>
    <xdr:graphicFrame macro="">
      <xdr:nvGraphicFramePr>
        <xdr:cNvPr id="16" name="Grafiek 15">
          <a:extLst>
            <a:ext uri="{FF2B5EF4-FFF2-40B4-BE49-F238E27FC236}">
              <a16:creationId xmlns:a16="http://schemas.microsoft.com/office/drawing/2014/main" id="{7C688046-62B8-435A-AB2F-8DAC172FBC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319</xdr:row>
      <xdr:rowOff>0</xdr:rowOff>
    </xdr:from>
    <xdr:to>
      <xdr:col>38</xdr:col>
      <xdr:colOff>317500</xdr:colOff>
      <xdr:row>375</xdr:row>
      <xdr:rowOff>124460</xdr:rowOff>
    </xdr:to>
    <xdr:graphicFrame macro="">
      <xdr:nvGraphicFramePr>
        <xdr:cNvPr id="17" name="Grafiek 16">
          <a:extLst>
            <a:ext uri="{FF2B5EF4-FFF2-40B4-BE49-F238E27FC236}">
              <a16:creationId xmlns:a16="http://schemas.microsoft.com/office/drawing/2014/main" id="{3C0B6E24-5D6B-414B-AE19-757E137006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43</xdr:col>
      <xdr:colOff>447040</xdr:colOff>
      <xdr:row>320</xdr:row>
      <xdr:rowOff>0</xdr:rowOff>
    </xdr:from>
    <xdr:to>
      <xdr:col>90</xdr:col>
      <xdr:colOff>187960</xdr:colOff>
      <xdr:row>376</xdr:row>
      <xdr:rowOff>127000</xdr:rowOff>
    </xdr:to>
    <xdr:graphicFrame macro="">
      <xdr:nvGraphicFramePr>
        <xdr:cNvPr id="18" name="Grafiek 17">
          <a:extLst>
            <a:ext uri="{FF2B5EF4-FFF2-40B4-BE49-F238E27FC236}">
              <a16:creationId xmlns:a16="http://schemas.microsoft.com/office/drawing/2014/main" id="{A6CD6A86-4AF6-4103-8642-84DA9751E3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382</xdr:row>
      <xdr:rowOff>0</xdr:rowOff>
    </xdr:from>
    <xdr:to>
      <xdr:col>38</xdr:col>
      <xdr:colOff>317500</xdr:colOff>
      <xdr:row>438</xdr:row>
      <xdr:rowOff>123110</xdr:rowOff>
    </xdr:to>
    <xdr:graphicFrame macro="">
      <xdr:nvGraphicFramePr>
        <xdr:cNvPr id="19" name="Grafiek 18">
          <a:extLst>
            <a:ext uri="{FF2B5EF4-FFF2-40B4-BE49-F238E27FC236}">
              <a16:creationId xmlns:a16="http://schemas.microsoft.com/office/drawing/2014/main" id="{1EA698A3-83C8-457B-BC6F-088584D281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43</xdr:col>
      <xdr:colOff>505460</xdr:colOff>
      <xdr:row>382</xdr:row>
      <xdr:rowOff>0</xdr:rowOff>
    </xdr:from>
    <xdr:to>
      <xdr:col>90</xdr:col>
      <xdr:colOff>317500</xdr:colOff>
      <xdr:row>438</xdr:row>
      <xdr:rowOff>132000</xdr:rowOff>
    </xdr:to>
    <xdr:graphicFrame macro="">
      <xdr:nvGraphicFramePr>
        <xdr:cNvPr id="20" name="Grafiek 19">
          <a:extLst>
            <a:ext uri="{FF2B5EF4-FFF2-40B4-BE49-F238E27FC236}">
              <a16:creationId xmlns:a16="http://schemas.microsoft.com/office/drawing/2014/main" id="{25D288CB-C0E7-4A93-A640-2B994925F6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3810</xdr:colOff>
      <xdr:row>445</xdr:row>
      <xdr:rowOff>0</xdr:rowOff>
    </xdr:from>
    <xdr:to>
      <xdr:col>38</xdr:col>
      <xdr:colOff>127000</xdr:colOff>
      <xdr:row>501</xdr:row>
      <xdr:rowOff>124380</xdr:rowOff>
    </xdr:to>
    <xdr:graphicFrame macro="">
      <xdr:nvGraphicFramePr>
        <xdr:cNvPr id="21" name="Grafiek 20">
          <a:extLst>
            <a:ext uri="{FF2B5EF4-FFF2-40B4-BE49-F238E27FC236}">
              <a16:creationId xmlns:a16="http://schemas.microsoft.com/office/drawing/2014/main" id="{46EDAA73-D1A1-47CB-964D-3DB579B57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43</xdr:col>
      <xdr:colOff>203200</xdr:colOff>
      <xdr:row>445</xdr:row>
      <xdr:rowOff>124460</xdr:rowOff>
    </xdr:from>
    <xdr:to>
      <xdr:col>91</xdr:col>
      <xdr:colOff>72390</xdr:colOff>
      <xdr:row>502</xdr:row>
      <xdr:rowOff>65960</xdr:rowOff>
    </xdr:to>
    <xdr:graphicFrame macro="">
      <xdr:nvGraphicFramePr>
        <xdr:cNvPr id="22" name="Grafiek 21">
          <a:extLst>
            <a:ext uri="{FF2B5EF4-FFF2-40B4-BE49-F238E27FC236}">
              <a16:creationId xmlns:a16="http://schemas.microsoft.com/office/drawing/2014/main" id="{AB9DEA6C-6070-4569-987B-CD18E78245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448310</xdr:colOff>
      <xdr:row>509</xdr:row>
      <xdr:rowOff>67310</xdr:rowOff>
    </xdr:from>
    <xdr:to>
      <xdr:col>38</xdr:col>
      <xdr:colOff>0</xdr:colOff>
      <xdr:row>566</xdr:row>
      <xdr:rowOff>6270</xdr:rowOff>
    </xdr:to>
    <xdr:graphicFrame macro="">
      <xdr:nvGraphicFramePr>
        <xdr:cNvPr id="26" name="Grafiek 25">
          <a:extLst>
            <a:ext uri="{FF2B5EF4-FFF2-40B4-BE49-F238E27FC236}">
              <a16:creationId xmlns:a16="http://schemas.microsoft.com/office/drawing/2014/main" id="{45A2A5C3-D84F-48BE-BA36-E8A996B92E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43</xdr:col>
      <xdr:colOff>193040</xdr:colOff>
      <xdr:row>507</xdr:row>
      <xdr:rowOff>181610</xdr:rowOff>
    </xdr:from>
    <xdr:to>
      <xdr:col>90</xdr:col>
      <xdr:colOff>0</xdr:colOff>
      <xdr:row>564</xdr:row>
      <xdr:rowOff>123110</xdr:rowOff>
    </xdr:to>
    <xdr:graphicFrame macro="">
      <xdr:nvGraphicFramePr>
        <xdr:cNvPr id="27" name="Grafiek 26">
          <a:extLst>
            <a:ext uri="{FF2B5EF4-FFF2-40B4-BE49-F238E27FC236}">
              <a16:creationId xmlns:a16="http://schemas.microsoft.com/office/drawing/2014/main" id="{B034C61E-1A9C-474B-8CE7-68D5BC2B87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313690</xdr:colOff>
      <xdr:row>573</xdr:row>
      <xdr:rowOff>66040</xdr:rowOff>
    </xdr:from>
    <xdr:to>
      <xdr:col>38</xdr:col>
      <xdr:colOff>0</xdr:colOff>
      <xdr:row>630</xdr:row>
      <xdr:rowOff>3730</xdr:rowOff>
    </xdr:to>
    <xdr:graphicFrame macro="">
      <xdr:nvGraphicFramePr>
        <xdr:cNvPr id="30" name="Grafiek 29">
          <a:extLst>
            <a:ext uri="{FF2B5EF4-FFF2-40B4-BE49-F238E27FC236}">
              <a16:creationId xmlns:a16="http://schemas.microsoft.com/office/drawing/2014/main" id="{0815E218-F358-4CDC-969D-F296EC4FCE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43</xdr:col>
      <xdr:colOff>127000</xdr:colOff>
      <xdr:row>572</xdr:row>
      <xdr:rowOff>130810</xdr:rowOff>
    </xdr:from>
    <xdr:to>
      <xdr:col>89</xdr:col>
      <xdr:colOff>447040</xdr:colOff>
      <xdr:row>629</xdr:row>
      <xdr:rowOff>69770</xdr:rowOff>
    </xdr:to>
    <xdr:graphicFrame macro="">
      <xdr:nvGraphicFramePr>
        <xdr:cNvPr id="31" name="Grafiek 30">
          <a:extLst>
            <a:ext uri="{FF2B5EF4-FFF2-40B4-BE49-F238E27FC236}">
              <a16:creationId xmlns:a16="http://schemas.microsoft.com/office/drawing/2014/main" id="{9C863FC1-8EDF-495B-90FD-B0D2105CF2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43</xdr:col>
      <xdr:colOff>444499</xdr:colOff>
      <xdr:row>258</xdr:row>
      <xdr:rowOff>143651</xdr:rowOff>
    </xdr:from>
    <xdr:to>
      <xdr:col>90</xdr:col>
      <xdr:colOff>206774</xdr:colOff>
      <xdr:row>312</xdr:row>
      <xdr:rowOff>148847</xdr:rowOff>
    </xdr:to>
    <xdr:graphicFrame macro="">
      <xdr:nvGraphicFramePr>
        <xdr:cNvPr id="3" name="Grafiek 2">
          <a:extLst>
            <a:ext uri="{FF2B5EF4-FFF2-40B4-BE49-F238E27FC236}">
              <a16:creationId xmlns:a16="http://schemas.microsoft.com/office/drawing/2014/main" id="{A4613636-7403-45B7-BBA7-2367E8B833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258</xdr:row>
      <xdr:rowOff>141111</xdr:rowOff>
    </xdr:from>
    <xdr:to>
      <xdr:col>36</xdr:col>
      <xdr:colOff>338664</xdr:colOff>
      <xdr:row>312</xdr:row>
      <xdr:rowOff>146307</xdr:rowOff>
    </xdr:to>
    <xdr:graphicFrame macro="">
      <xdr:nvGraphicFramePr>
        <xdr:cNvPr id="6" name="Grafiek 5">
          <a:extLst>
            <a:ext uri="{FF2B5EF4-FFF2-40B4-BE49-F238E27FC236}">
              <a16:creationId xmlns:a16="http://schemas.microsoft.com/office/drawing/2014/main" id="{927CB583-D7A0-46F0-92BF-6056E2B96A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nl.wikipedia.org/wiki/Lijst_van_gemeenten_in_het_Vlaams_Gewest" TargetMode="External"/><Relationship Id="rId18" Type="http://schemas.openxmlformats.org/officeDocument/2006/relationships/hyperlink" Target="https://nl.wikipedia.org/wiki/Lijst_van_gemeenten_in_het_Vlaams_Gewest" TargetMode="External"/><Relationship Id="rId26" Type="http://schemas.openxmlformats.org/officeDocument/2006/relationships/hyperlink" Target="https://nl.wikipedia.org/wiki/Lijst_van_gemeenten_in_het_Vlaams_Gewest" TargetMode="External"/><Relationship Id="rId3" Type="http://schemas.openxmlformats.org/officeDocument/2006/relationships/hyperlink" Target="https://nl.wikipedia.org/wiki/Lijst_van_gemeenten_in_het_Vlaams_Gewest" TargetMode="External"/><Relationship Id="rId21" Type="http://schemas.openxmlformats.org/officeDocument/2006/relationships/hyperlink" Target="https://nl.wikipedia.org/wiki/Lijst_van_gemeenten_in_het_Vlaams_Gewest" TargetMode="External"/><Relationship Id="rId34" Type="http://schemas.openxmlformats.org/officeDocument/2006/relationships/printerSettings" Target="../printerSettings/printerSettings1.bin"/><Relationship Id="rId7" Type="http://schemas.openxmlformats.org/officeDocument/2006/relationships/hyperlink" Target="https://nl.wikipedia.org/wiki/Lijst_van_gemeenten_in_het_Vlaams_Gewest" TargetMode="External"/><Relationship Id="rId12" Type="http://schemas.openxmlformats.org/officeDocument/2006/relationships/hyperlink" Target="https://nl.wikipedia.org/wiki/Lijst_van_gemeenten_in_het_Vlaams_Gewest" TargetMode="External"/><Relationship Id="rId17" Type="http://schemas.openxmlformats.org/officeDocument/2006/relationships/hyperlink" Target="https://nl.wikipedia.org/wiki/Lijst_van_gemeenten_in_het_Vlaams_Gewest" TargetMode="External"/><Relationship Id="rId25" Type="http://schemas.openxmlformats.org/officeDocument/2006/relationships/hyperlink" Target="https://nl.wikipedia.org/wiki/Lijst_van_gemeenten_in_het_Vlaams_Gewest" TargetMode="External"/><Relationship Id="rId33" Type="http://schemas.openxmlformats.org/officeDocument/2006/relationships/hyperlink" Target="https://nl.wikipedia.org/wiki/Lijst_van_gemeenten_in_het_Vlaams_Gewest" TargetMode="External"/><Relationship Id="rId2" Type="http://schemas.openxmlformats.org/officeDocument/2006/relationships/hyperlink" Target="https://nl.wikipedia.org/wiki/Lijst_van_gemeenten_in_het_Vlaams_Gewest" TargetMode="External"/><Relationship Id="rId16" Type="http://schemas.openxmlformats.org/officeDocument/2006/relationships/hyperlink" Target="https://nl.wikipedia.org/wiki/Lijst_van_gemeenten_in_het_Vlaams_Gewest" TargetMode="External"/><Relationship Id="rId20" Type="http://schemas.openxmlformats.org/officeDocument/2006/relationships/hyperlink" Target="https://nl.wikipedia.org/wiki/Lijst_van_gemeenten_in_het_Vlaams_Gewest" TargetMode="External"/><Relationship Id="rId29" Type="http://schemas.openxmlformats.org/officeDocument/2006/relationships/hyperlink" Target="https://nl.wikipedia.org/wiki/Lijst_van_gemeenten_in_het_Vlaams_Gewest" TargetMode="External"/><Relationship Id="rId1" Type="http://schemas.openxmlformats.org/officeDocument/2006/relationships/hyperlink" Target="https://nl.wikipedia.org/wiki/Lijst_van_gemeenten_in_het_Vlaams_Gewest" TargetMode="External"/><Relationship Id="rId6" Type="http://schemas.openxmlformats.org/officeDocument/2006/relationships/hyperlink" Target="https://nl.wikipedia.org/wiki/Lijst_van_gemeenten_in_het_Vlaams_Gewest" TargetMode="External"/><Relationship Id="rId11" Type="http://schemas.openxmlformats.org/officeDocument/2006/relationships/hyperlink" Target="https://nl.wikipedia.org/wiki/Lijst_van_gemeenten_in_het_Vlaams_Gewest" TargetMode="External"/><Relationship Id="rId24" Type="http://schemas.openxmlformats.org/officeDocument/2006/relationships/hyperlink" Target="https://nl.wikipedia.org/wiki/Lijst_van_gemeenten_in_het_Vlaams_Gewest" TargetMode="External"/><Relationship Id="rId32" Type="http://schemas.openxmlformats.org/officeDocument/2006/relationships/hyperlink" Target="https://nl.wikipedia.org/wiki/Lijst_van_gemeenten_in_het_Vlaams_Gewest" TargetMode="External"/><Relationship Id="rId5" Type="http://schemas.openxmlformats.org/officeDocument/2006/relationships/hyperlink" Target="https://nl.wikipedia.org/wiki/Lijst_van_gemeenten_in_het_Vlaams_Gewest" TargetMode="External"/><Relationship Id="rId15" Type="http://schemas.openxmlformats.org/officeDocument/2006/relationships/hyperlink" Target="https://nl.wikipedia.org/wiki/Lijst_van_gemeenten_in_het_Vlaams_Gewest" TargetMode="External"/><Relationship Id="rId23" Type="http://schemas.openxmlformats.org/officeDocument/2006/relationships/hyperlink" Target="https://nl.wikipedia.org/wiki/Lijst_van_gemeenten_in_het_Vlaams_Gewest" TargetMode="External"/><Relationship Id="rId28" Type="http://schemas.openxmlformats.org/officeDocument/2006/relationships/hyperlink" Target="https://nl.wikipedia.org/wiki/Lijst_van_gemeenten_in_het_Vlaams_Gewest" TargetMode="External"/><Relationship Id="rId36" Type="http://schemas.openxmlformats.org/officeDocument/2006/relationships/comments" Target="../comments1.xml"/><Relationship Id="rId10" Type="http://schemas.openxmlformats.org/officeDocument/2006/relationships/hyperlink" Target="https://nl.wikipedia.org/wiki/Lijst_van_gemeenten_in_het_Vlaams_Gewest" TargetMode="External"/><Relationship Id="rId19" Type="http://schemas.openxmlformats.org/officeDocument/2006/relationships/hyperlink" Target="https://nl.wikipedia.org/wiki/Lijst_van_gemeenten_in_het_Vlaams_Gewest" TargetMode="External"/><Relationship Id="rId31" Type="http://schemas.openxmlformats.org/officeDocument/2006/relationships/hyperlink" Target="https://nl.wikipedia.org/wiki/Lijst_van_gemeenten_in_het_Vlaams_Gewest" TargetMode="External"/><Relationship Id="rId4" Type="http://schemas.openxmlformats.org/officeDocument/2006/relationships/hyperlink" Target="https://nl.wikipedia.org/wiki/Lijst_van_gemeenten_in_het_Vlaams_Gewest" TargetMode="External"/><Relationship Id="rId9" Type="http://schemas.openxmlformats.org/officeDocument/2006/relationships/hyperlink" Target="https://nl.wikipedia.org/wiki/Lijst_van_gemeenten_in_het_Vlaams_Gewest" TargetMode="External"/><Relationship Id="rId14" Type="http://schemas.openxmlformats.org/officeDocument/2006/relationships/hyperlink" Target="https://nl.wikipedia.org/wiki/Lijst_van_gemeenten_in_het_Vlaams_Gewest" TargetMode="External"/><Relationship Id="rId22" Type="http://schemas.openxmlformats.org/officeDocument/2006/relationships/hyperlink" Target="https://nl.wikipedia.org/wiki/Lijst_van_gemeenten_in_het_Vlaams_Gewest" TargetMode="External"/><Relationship Id="rId27" Type="http://schemas.openxmlformats.org/officeDocument/2006/relationships/hyperlink" Target="https://nl.wikipedia.org/wiki/Lijst_van_gemeenten_in_het_Vlaams_Gewest" TargetMode="External"/><Relationship Id="rId30" Type="http://schemas.openxmlformats.org/officeDocument/2006/relationships/hyperlink" Target="https://nl.wikipedia.org/wiki/Lijst_van_gemeenten_in_het_Vlaams_Gewest" TargetMode="External"/><Relationship Id="rId35" Type="http://schemas.openxmlformats.org/officeDocument/2006/relationships/vmlDrawing" Target="../drawings/vmlDrawing1.vml"/><Relationship Id="rId8" Type="http://schemas.openxmlformats.org/officeDocument/2006/relationships/hyperlink" Target="https://nl.wikipedia.org/wiki/Lijst_van_gemeenten_in_het_Vlaams_Gewes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75A67-7DFE-4083-B9A9-BB3780B50629}">
  <dimension ref="A1:M20"/>
  <sheetViews>
    <sheetView tabSelected="1" topLeftCell="A10" workbookViewId="0">
      <selection activeCell="J10" sqref="J10"/>
    </sheetView>
  </sheetViews>
  <sheetFormatPr defaultColWidth="8.85546875" defaultRowHeight="14.45"/>
  <cols>
    <col min="1" max="16384" width="8.85546875" style="53"/>
  </cols>
  <sheetData>
    <row r="1" spans="1:13">
      <c r="A1" s="55" t="s">
        <v>0</v>
      </c>
      <c r="G1" s="55" t="s">
        <v>1</v>
      </c>
    </row>
    <row r="2" spans="1:13">
      <c r="A2" s="60" t="e" vm="1">
        <v>#VALUE!</v>
      </c>
      <c r="B2" s="61"/>
      <c r="C2" s="61"/>
      <c r="D2" s="61"/>
      <c r="E2" s="61"/>
      <c r="F2" s="62"/>
      <c r="H2" s="60"/>
      <c r="I2" s="61"/>
      <c r="J2" s="61"/>
      <c r="K2" s="62"/>
    </row>
    <row r="3" spans="1:13">
      <c r="A3" s="63"/>
      <c r="B3" s="64"/>
      <c r="C3" s="64"/>
      <c r="D3" s="64"/>
      <c r="E3" s="64"/>
      <c r="F3" s="65"/>
      <c r="H3" s="63"/>
      <c r="I3" s="64"/>
      <c r="J3" s="64"/>
      <c r="K3" s="65"/>
      <c r="M3"/>
    </row>
    <row r="4" spans="1:13">
      <c r="A4" s="63"/>
      <c r="B4" s="64"/>
      <c r="C4" s="64"/>
      <c r="D4" s="64"/>
      <c r="E4" s="64"/>
      <c r="F4" s="65"/>
      <c r="H4" s="66"/>
      <c r="I4" s="67"/>
      <c r="J4" s="67"/>
      <c r="K4" s="68"/>
    </row>
    <row r="5" spans="1:13">
      <c r="A5" s="66"/>
      <c r="B5" s="67"/>
      <c r="C5" s="67"/>
      <c r="D5" s="67"/>
      <c r="E5" s="67"/>
      <c r="F5" s="68"/>
    </row>
    <row r="7" spans="1:13">
      <c r="A7" s="55" t="s">
        <v>2</v>
      </c>
      <c r="M7"/>
    </row>
    <row r="8" spans="1:13">
      <c r="A8" s="56" t="s">
        <v>3</v>
      </c>
    </row>
    <row r="9" spans="1:13">
      <c r="A9" s="56" t="s">
        <v>4</v>
      </c>
    </row>
    <row r="10" spans="1:13">
      <c r="A10" s="53" t="s">
        <v>5</v>
      </c>
    </row>
    <row r="12" spans="1:13">
      <c r="A12" s="55" t="s">
        <v>6</v>
      </c>
    </row>
    <row r="13" spans="1:13">
      <c r="A13" s="53" t="s">
        <v>7</v>
      </c>
    </row>
    <row r="15" spans="1:13">
      <c r="B15" s="55" t="s">
        <v>8</v>
      </c>
      <c r="E15" s="53" t="s">
        <v>9</v>
      </c>
    </row>
    <row r="16" spans="1:13">
      <c r="E16" s="53" t="s">
        <v>10</v>
      </c>
    </row>
    <row r="17" spans="2:5">
      <c r="E17" s="53" t="s">
        <v>11</v>
      </c>
    </row>
    <row r="19" spans="2:5">
      <c r="B19" s="55" t="s">
        <v>12</v>
      </c>
      <c r="E19" s="53" t="s">
        <v>13</v>
      </c>
    </row>
    <row r="20" spans="2:5">
      <c r="E20" s="53" t="s">
        <v>14</v>
      </c>
    </row>
  </sheetData>
  <mergeCells count="2">
    <mergeCell ref="A2:F5"/>
    <mergeCell ref="H2:K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2A472-34F7-4FBB-961F-CD1A9C866D1A}">
  <dimension ref="A1:BK1158"/>
  <sheetViews>
    <sheetView zoomScale="65" workbookViewId="0">
      <selection activeCell="H19" sqref="H19"/>
    </sheetView>
  </sheetViews>
  <sheetFormatPr defaultColWidth="8.42578125" defaultRowHeight="14.45"/>
  <cols>
    <col min="1" max="1" width="30" bestFit="1" customWidth="1" collapsed="1"/>
    <col min="2" max="2" width="36.42578125" bestFit="1" customWidth="1" collapsed="1"/>
    <col min="3" max="3" width="22.28515625" customWidth="1" collapsed="1"/>
    <col min="4" max="4" width="12.140625" customWidth="1"/>
    <col min="5" max="5" width="12.7109375" bestFit="1" customWidth="1"/>
    <col min="6" max="6" width="10.5703125" style="13" bestFit="1" customWidth="1"/>
    <col min="7" max="7" width="12.7109375" bestFit="1" customWidth="1"/>
    <col min="8" max="8" width="12.7109375" customWidth="1"/>
    <col min="9" max="25" width="12.7109375" bestFit="1" customWidth="1"/>
    <col min="26" max="26" width="11.5703125" bestFit="1" customWidth="1"/>
    <col min="27" max="33" width="12.7109375" bestFit="1" customWidth="1"/>
    <col min="34" max="34" width="10.5703125" bestFit="1" customWidth="1"/>
    <col min="35" max="39" width="12.7109375" bestFit="1" customWidth="1"/>
    <col min="40" max="40" width="12.7109375" customWidth="1"/>
    <col min="41" max="43" width="12.7109375" bestFit="1" customWidth="1"/>
    <col min="44" max="44" width="11.5703125" bestFit="1" customWidth="1"/>
    <col min="45" max="51" width="12.7109375" bestFit="1" customWidth="1"/>
    <col min="52" max="52" width="11.5703125" style="18" bestFit="1" customWidth="1"/>
    <col min="53" max="53" width="12.7109375" style="18" bestFit="1" customWidth="1"/>
    <col min="54" max="55" width="12.7109375" bestFit="1" customWidth="1"/>
    <col min="56" max="56" width="11.5703125" bestFit="1" customWidth="1"/>
    <col min="57" max="64" width="12.7109375" bestFit="1" customWidth="1"/>
    <col min="65" max="65" width="5.28515625" bestFit="1" customWidth="1"/>
    <col min="66" max="66" width="12.7109375" bestFit="1" customWidth="1"/>
    <col min="67" max="67" width="11.5703125" bestFit="1" customWidth="1"/>
    <col min="68" max="91" width="12.7109375" bestFit="1" customWidth="1"/>
    <col min="92" max="92" width="11.5703125" bestFit="1" customWidth="1"/>
    <col min="93" max="94" width="12.7109375" bestFit="1" customWidth="1"/>
    <col min="95" max="96" width="11.5703125" bestFit="1" customWidth="1"/>
    <col min="97" max="97" width="12.7109375" bestFit="1" customWidth="1"/>
    <col min="98" max="98" width="10.5703125" bestFit="1" customWidth="1"/>
    <col min="99" max="118" width="12.7109375" bestFit="1" customWidth="1"/>
    <col min="119" max="119" width="11.5703125" bestFit="1" customWidth="1"/>
    <col min="120" max="120" width="12.7109375" bestFit="1" customWidth="1"/>
    <col min="121" max="121" width="11.5703125" bestFit="1" customWidth="1"/>
    <col min="122" max="136" width="12.7109375" bestFit="1" customWidth="1"/>
    <col min="137" max="137" width="11.5703125" bestFit="1" customWidth="1"/>
    <col min="138" max="145" width="12.7109375" bestFit="1" customWidth="1"/>
    <col min="146" max="146" width="10.7109375" bestFit="1" customWidth="1"/>
    <col min="147" max="147" width="9.85546875" bestFit="1" customWidth="1"/>
    <col min="260" max="260" width="8.42578125" customWidth="1"/>
  </cols>
  <sheetData>
    <row r="1" spans="1:63" ht="14.45" customHeight="1">
      <c r="A1" s="1" t="s">
        <v>15</v>
      </c>
      <c r="B1" s="1"/>
      <c r="C1" s="1"/>
      <c r="D1" s="17"/>
      <c r="E1" s="74" t="s">
        <v>16</v>
      </c>
      <c r="F1" s="74"/>
      <c r="G1" s="74"/>
      <c r="H1" s="74"/>
      <c r="I1" s="73" t="s">
        <v>17</v>
      </c>
      <c r="J1" s="73"/>
      <c r="K1" s="73"/>
      <c r="L1" s="73"/>
      <c r="M1" s="73"/>
      <c r="N1" s="73"/>
      <c r="O1" s="73"/>
      <c r="P1" s="73"/>
      <c r="Q1" s="73"/>
      <c r="R1" s="73"/>
      <c r="S1" s="73"/>
      <c r="T1" s="73"/>
      <c r="U1" s="73"/>
      <c r="V1" s="73"/>
      <c r="W1" s="73"/>
      <c r="X1" s="73"/>
      <c r="Y1" s="75" t="s">
        <v>18</v>
      </c>
      <c r="Z1" s="75"/>
      <c r="AA1" s="75"/>
      <c r="AB1" s="75"/>
      <c r="AC1" s="75"/>
      <c r="AD1" s="75"/>
      <c r="AE1" s="75"/>
      <c r="AF1" s="75"/>
      <c r="AG1" s="75"/>
      <c r="AH1" s="75"/>
      <c r="AI1" s="75"/>
      <c r="AJ1" s="75"/>
      <c r="AK1" s="75"/>
      <c r="AL1" s="76"/>
      <c r="AM1" s="72" t="s">
        <v>19</v>
      </c>
      <c r="AN1" s="73"/>
      <c r="AO1" s="73"/>
      <c r="AP1" s="73"/>
      <c r="AQ1" s="73"/>
      <c r="AR1" s="73"/>
      <c r="AS1" s="46" t="s">
        <v>20</v>
      </c>
      <c r="AT1" s="45" t="s">
        <v>21</v>
      </c>
      <c r="AU1" s="45"/>
      <c r="AV1" s="45"/>
      <c r="AW1" s="45"/>
      <c r="AX1" s="45"/>
      <c r="AY1" s="45"/>
      <c r="AZ1" s="71" t="s">
        <v>22</v>
      </c>
      <c r="BA1" s="71"/>
      <c r="BB1" s="69" t="s">
        <v>23</v>
      </c>
      <c r="BC1" s="69"/>
      <c r="BD1" s="69"/>
      <c r="BE1" s="69"/>
      <c r="BF1" s="69"/>
      <c r="BG1" s="70" t="s">
        <v>24</v>
      </c>
      <c r="BH1" s="69"/>
      <c r="BI1" s="69"/>
      <c r="BJ1" s="69"/>
      <c r="BK1" s="58"/>
    </row>
    <row r="2" spans="1:63" s="18" customFormat="1" ht="156" customHeight="1">
      <c r="A2" s="5" t="s">
        <v>25</v>
      </c>
      <c r="B2" s="5" t="s">
        <v>26</v>
      </c>
      <c r="C2" s="5" t="s">
        <v>27</v>
      </c>
      <c r="D2" s="5" t="s">
        <v>28</v>
      </c>
      <c r="E2" s="5" t="s">
        <v>29</v>
      </c>
      <c r="F2" s="35" t="s">
        <v>30</v>
      </c>
      <c r="G2" s="5" t="s">
        <v>31</v>
      </c>
      <c r="H2" s="5" t="s">
        <v>32</v>
      </c>
      <c r="I2" s="10" t="s">
        <v>33</v>
      </c>
      <c r="J2" s="10" t="s">
        <v>34</v>
      </c>
      <c r="K2" s="10" t="s">
        <v>35</v>
      </c>
      <c r="L2" s="10" t="s">
        <v>36</v>
      </c>
      <c r="M2" s="10" t="s">
        <v>37</v>
      </c>
      <c r="N2" s="10" t="s">
        <v>38</v>
      </c>
      <c r="O2" s="10" t="s">
        <v>39</v>
      </c>
      <c r="P2" s="10" t="s">
        <v>40</v>
      </c>
      <c r="Q2" s="10" t="s">
        <v>41</v>
      </c>
      <c r="R2" s="10" t="s">
        <v>42</v>
      </c>
      <c r="S2" s="10" t="s">
        <v>43</v>
      </c>
      <c r="T2" s="10" t="s">
        <v>44</v>
      </c>
      <c r="U2" s="10" t="s">
        <v>45</v>
      </c>
      <c r="V2" s="10" t="s">
        <v>46</v>
      </c>
      <c r="W2" s="10" t="s">
        <v>47</v>
      </c>
      <c r="X2" s="10" t="s">
        <v>48</v>
      </c>
      <c r="Y2" s="8" t="s">
        <v>49</v>
      </c>
      <c r="Z2" s="8" t="s">
        <v>50</v>
      </c>
      <c r="AA2" s="8" t="s">
        <v>51</v>
      </c>
      <c r="AB2" s="8" t="s">
        <v>52</v>
      </c>
      <c r="AC2" s="8" t="s">
        <v>53</v>
      </c>
      <c r="AD2" s="8" t="s">
        <v>54</v>
      </c>
      <c r="AE2" s="8" t="s">
        <v>55</v>
      </c>
      <c r="AF2" s="8" t="s">
        <v>56</v>
      </c>
      <c r="AG2" s="8" t="s">
        <v>57</v>
      </c>
      <c r="AH2" s="8" t="s">
        <v>58</v>
      </c>
      <c r="AI2" s="8" t="s">
        <v>59</v>
      </c>
      <c r="AJ2" s="8" t="s">
        <v>60</v>
      </c>
      <c r="AK2" s="8" t="s">
        <v>61</v>
      </c>
      <c r="AL2" s="8" t="s">
        <v>62</v>
      </c>
      <c r="AM2" s="9" t="s">
        <v>63</v>
      </c>
      <c r="AN2" s="9" t="s">
        <v>64</v>
      </c>
      <c r="AO2" s="9" t="s">
        <v>65</v>
      </c>
      <c r="AP2" s="9" t="s">
        <v>66</v>
      </c>
      <c r="AQ2" s="9" t="s">
        <v>67</v>
      </c>
      <c r="AR2" s="9" t="s">
        <v>68</v>
      </c>
      <c r="AS2" s="19" t="s">
        <v>69</v>
      </c>
      <c r="AT2" s="38" t="s">
        <v>70</v>
      </c>
      <c r="AU2" s="38" t="s">
        <v>71</v>
      </c>
      <c r="AV2" s="38" t="s">
        <v>72</v>
      </c>
      <c r="AW2" s="38" t="s">
        <v>73</v>
      </c>
      <c r="AX2" s="38" t="s">
        <v>74</v>
      </c>
      <c r="AY2" s="38" t="s">
        <v>75</v>
      </c>
      <c r="AZ2" s="36" t="s">
        <v>76</v>
      </c>
      <c r="BA2" s="36" t="s">
        <v>77</v>
      </c>
      <c r="BB2" s="34" t="s">
        <v>78</v>
      </c>
      <c r="BC2" s="21" t="s">
        <v>79</v>
      </c>
      <c r="BD2" s="21" t="s">
        <v>80</v>
      </c>
      <c r="BE2" s="21" t="s">
        <v>81</v>
      </c>
      <c r="BF2" s="21" t="s">
        <v>23</v>
      </c>
      <c r="BG2" s="34" t="s">
        <v>82</v>
      </c>
      <c r="BH2" s="21" t="s">
        <v>83</v>
      </c>
      <c r="BI2" s="39" t="s">
        <v>84</v>
      </c>
      <c r="BJ2" s="39" t="s">
        <v>85</v>
      </c>
      <c r="BK2" s="59"/>
    </row>
    <row r="3" spans="1:63">
      <c r="A3" s="1" t="s">
        <v>86</v>
      </c>
      <c r="B3" s="1" t="s">
        <v>87</v>
      </c>
      <c r="C3" s="1" t="s">
        <v>88</v>
      </c>
      <c r="D3" s="1" t="s">
        <v>89</v>
      </c>
      <c r="E3" s="2">
        <v>1069</v>
      </c>
      <c r="F3" s="14">
        <v>0.12815715622076707</v>
      </c>
      <c r="G3" s="4">
        <v>0.81</v>
      </c>
      <c r="H3" s="3">
        <v>0.72399999999999998</v>
      </c>
      <c r="I3" s="2">
        <v>464</v>
      </c>
      <c r="J3" s="2">
        <v>2.31</v>
      </c>
      <c r="K3" s="2">
        <v>469</v>
      </c>
      <c r="L3" s="2">
        <v>21</v>
      </c>
      <c r="M3" s="2">
        <v>170</v>
      </c>
      <c r="N3" s="2">
        <v>291</v>
      </c>
      <c r="O3" s="3">
        <v>0.63100000000000001</v>
      </c>
      <c r="P3" s="3">
        <v>0.36899999999999999</v>
      </c>
      <c r="Q3" s="2">
        <v>77</v>
      </c>
      <c r="R3" s="2">
        <v>76</v>
      </c>
      <c r="S3" s="2">
        <v>1</v>
      </c>
      <c r="T3" s="2">
        <v>16.600000000000001</v>
      </c>
      <c r="U3" s="2">
        <v>21</v>
      </c>
      <c r="V3" s="2">
        <v>500</v>
      </c>
      <c r="W3" s="4">
        <v>0.96</v>
      </c>
      <c r="X3" s="4">
        <v>0.04</v>
      </c>
      <c r="Y3" s="2" t="s">
        <v>90</v>
      </c>
      <c r="Z3" s="2" t="s">
        <v>90</v>
      </c>
      <c r="AA3" s="2">
        <v>303</v>
      </c>
      <c r="AB3" s="2">
        <v>7</v>
      </c>
      <c r="AC3" s="2">
        <v>7</v>
      </c>
      <c r="AD3" s="2">
        <v>15</v>
      </c>
      <c r="AE3" s="2">
        <v>27</v>
      </c>
      <c r="AF3" s="2">
        <v>36</v>
      </c>
      <c r="AG3" s="2">
        <v>21</v>
      </c>
      <c r="AH3" s="2">
        <v>32</v>
      </c>
      <c r="AI3" s="2">
        <v>54</v>
      </c>
      <c r="AJ3" s="2">
        <v>14</v>
      </c>
      <c r="AK3" s="2">
        <v>0</v>
      </c>
      <c r="AL3" s="2">
        <v>516</v>
      </c>
      <c r="AM3" s="3">
        <v>0.379</v>
      </c>
      <c r="AN3" s="2">
        <v>102.1</v>
      </c>
      <c r="AO3" s="2">
        <v>16199</v>
      </c>
      <c r="AP3" s="3">
        <v>0.28299999999999997</v>
      </c>
      <c r="AQ3" s="12">
        <v>0.41</v>
      </c>
      <c r="AR3" s="2">
        <v>78.099999999999994</v>
      </c>
      <c r="AS3" s="7">
        <v>0</v>
      </c>
      <c r="AT3" s="2">
        <v>318</v>
      </c>
      <c r="AU3" s="2">
        <v>65</v>
      </c>
      <c r="AV3" s="2">
        <v>86</v>
      </c>
      <c r="AW3" s="3">
        <v>0.67800000000000005</v>
      </c>
      <c r="AX3" s="3">
        <v>0.13900000000000001</v>
      </c>
      <c r="AY3" s="3">
        <v>0.183</v>
      </c>
      <c r="AZ3" s="37">
        <v>105</v>
      </c>
      <c r="BA3" s="37">
        <v>22.1</v>
      </c>
      <c r="BB3" s="43">
        <f t="shared" ref="BB3:BB66" si="0">BA3/100*(M3+N3)</f>
        <v>101.881</v>
      </c>
      <c r="BC3" s="44">
        <f t="shared" ref="BC3:BC66" si="1">BF3-BB3-BD3-BE3</f>
        <v>303.08075401069522</v>
      </c>
      <c r="BD3" s="44">
        <f t="shared" ref="BD3:BD66" si="2">((F3*E3*((1/C$297)-C$298-C$296))*(K3/(K3+L3)))+L3+(C$301*K3)-BE3</f>
        <v>40.038245989304812</v>
      </c>
      <c r="BE3" s="44">
        <f t="shared" ref="BE3:BE66" si="3">R3</f>
        <v>76</v>
      </c>
      <c r="BF3">
        <f t="shared" ref="BF3:BF66" si="4">U3+V3</f>
        <v>521</v>
      </c>
      <c r="BG3" s="57">
        <f t="shared" ref="BG3:BG66" si="5">BB3/$BF3</f>
        <v>0.19554894433781189</v>
      </c>
      <c r="BH3" s="13">
        <f t="shared" ref="BH3:BH66" si="6">BC3/$BF3</f>
        <v>0.58172889445430942</v>
      </c>
      <c r="BI3" s="13">
        <f t="shared" ref="BI3:BI66" si="7">BD3/$BF3</f>
        <v>7.6848840670450697E-2</v>
      </c>
      <c r="BJ3" s="13">
        <f t="shared" ref="BJ3:BJ66" si="8">BE3/$BF3</f>
        <v>0.14587332053742802</v>
      </c>
      <c r="BK3" s="58"/>
    </row>
    <row r="4" spans="1:63">
      <c r="A4" s="1" t="s">
        <v>91</v>
      </c>
      <c r="B4" s="1" t="s">
        <v>92</v>
      </c>
      <c r="C4" s="1" t="s">
        <v>93</v>
      </c>
      <c r="D4" s="1" t="s">
        <v>89</v>
      </c>
      <c r="E4" s="2">
        <v>4684</v>
      </c>
      <c r="F4" s="14">
        <v>0.14432109308283519</v>
      </c>
      <c r="G4" s="3">
        <v>0.749</v>
      </c>
      <c r="H4" s="4">
        <v>0.63</v>
      </c>
      <c r="I4" s="2">
        <v>1977</v>
      </c>
      <c r="J4" s="2">
        <v>2.36</v>
      </c>
      <c r="K4" s="2">
        <v>1662</v>
      </c>
      <c r="L4" s="2">
        <v>415</v>
      </c>
      <c r="M4" s="2">
        <v>571</v>
      </c>
      <c r="N4" s="2">
        <v>1377</v>
      </c>
      <c r="O4" s="3">
        <v>0.70699999999999996</v>
      </c>
      <c r="P4" s="3">
        <v>0.29299999999999998</v>
      </c>
      <c r="Q4" s="2">
        <v>13</v>
      </c>
      <c r="R4" s="2">
        <v>12</v>
      </c>
      <c r="S4" s="2">
        <v>1</v>
      </c>
      <c r="T4" s="2">
        <v>0.7</v>
      </c>
      <c r="U4" s="2">
        <v>431</v>
      </c>
      <c r="V4" s="2">
        <v>1742</v>
      </c>
      <c r="W4" s="3">
        <v>0.80200000000000005</v>
      </c>
      <c r="X4" s="3">
        <v>0.19800000000000001</v>
      </c>
      <c r="Y4" s="2">
        <v>225</v>
      </c>
      <c r="Z4" s="2">
        <v>203</v>
      </c>
      <c r="AA4" s="2">
        <v>193</v>
      </c>
      <c r="AB4" s="2">
        <v>211</v>
      </c>
      <c r="AC4" s="2">
        <v>293</v>
      </c>
      <c r="AD4" s="2">
        <v>389</v>
      </c>
      <c r="AE4" s="2">
        <v>293</v>
      </c>
      <c r="AF4" s="2">
        <v>120</v>
      </c>
      <c r="AG4" s="2">
        <v>142</v>
      </c>
      <c r="AH4" s="2">
        <v>63</v>
      </c>
      <c r="AI4" s="2">
        <v>46</v>
      </c>
      <c r="AJ4" s="2">
        <v>8</v>
      </c>
      <c r="AK4" s="2">
        <v>6</v>
      </c>
      <c r="AL4" s="2">
        <v>2192</v>
      </c>
      <c r="AM4" s="3">
        <v>0.40799999999999997</v>
      </c>
      <c r="AN4" s="2">
        <v>119.6</v>
      </c>
      <c r="AO4" s="2">
        <v>25009</v>
      </c>
      <c r="AP4" s="3">
        <v>0.105</v>
      </c>
      <c r="AQ4" s="11">
        <v>0.27800000000000002</v>
      </c>
      <c r="AR4" s="2">
        <v>16.100000000000001</v>
      </c>
      <c r="AS4" s="7">
        <v>0</v>
      </c>
      <c r="AT4" s="2">
        <v>493</v>
      </c>
      <c r="AU4" s="2">
        <v>583</v>
      </c>
      <c r="AV4" s="2">
        <v>586</v>
      </c>
      <c r="AW4" s="3">
        <v>0.29699999999999999</v>
      </c>
      <c r="AX4" s="3">
        <v>0.35099999999999998</v>
      </c>
      <c r="AY4" s="3">
        <v>0.35299999999999998</v>
      </c>
      <c r="AZ4" s="37">
        <v>269</v>
      </c>
      <c r="BA4" s="37">
        <v>13.6</v>
      </c>
      <c r="BB4" s="43">
        <f t="shared" si="0"/>
        <v>264.928</v>
      </c>
      <c r="BC4" s="44">
        <f t="shared" si="1"/>
        <v>1123.6316928519386</v>
      </c>
      <c r="BD4" s="44">
        <f t="shared" si="2"/>
        <v>772.44030714806161</v>
      </c>
      <c r="BE4" s="44">
        <f t="shared" si="3"/>
        <v>12</v>
      </c>
      <c r="BF4">
        <f t="shared" si="4"/>
        <v>2173</v>
      </c>
      <c r="BG4" s="57">
        <f t="shared" si="5"/>
        <v>0.1219180855959503</v>
      </c>
      <c r="BH4" s="13">
        <f t="shared" si="6"/>
        <v>0.51708775556923081</v>
      </c>
      <c r="BI4" s="13">
        <f t="shared" si="7"/>
        <v>0.35547183946068184</v>
      </c>
      <c r="BJ4" s="13">
        <f t="shared" si="8"/>
        <v>5.5223193741371374E-3</v>
      </c>
      <c r="BK4" s="58"/>
    </row>
    <row r="5" spans="1:63">
      <c r="A5" s="1" t="s">
        <v>94</v>
      </c>
      <c r="B5" s="1" t="s">
        <v>87</v>
      </c>
      <c r="C5" s="1" t="s">
        <v>93</v>
      </c>
      <c r="D5" s="1" t="s">
        <v>89</v>
      </c>
      <c r="E5" s="2">
        <v>2069</v>
      </c>
      <c r="F5" s="14">
        <v>0.11696471725471243</v>
      </c>
      <c r="G5" s="3">
        <v>0.85199999999999998</v>
      </c>
      <c r="H5" s="3">
        <v>0.78600000000000003</v>
      </c>
      <c r="I5" s="2">
        <v>883</v>
      </c>
      <c r="J5" s="2">
        <v>2.34</v>
      </c>
      <c r="K5" s="2">
        <v>842</v>
      </c>
      <c r="L5" s="2">
        <v>79</v>
      </c>
      <c r="M5" s="2">
        <v>314</v>
      </c>
      <c r="N5" s="2">
        <v>564</v>
      </c>
      <c r="O5" s="3">
        <v>0.64200000000000002</v>
      </c>
      <c r="P5" s="3">
        <v>0.35799999999999998</v>
      </c>
      <c r="Q5" s="2">
        <v>155</v>
      </c>
      <c r="R5" s="2">
        <v>153</v>
      </c>
      <c r="S5" s="2">
        <v>2</v>
      </c>
      <c r="T5" s="2">
        <v>17.600000000000001</v>
      </c>
      <c r="U5" s="2">
        <v>80</v>
      </c>
      <c r="V5" s="2">
        <v>903</v>
      </c>
      <c r="W5" s="3">
        <v>0.91900000000000004</v>
      </c>
      <c r="X5" s="3">
        <v>8.1000000000000003E-2</v>
      </c>
      <c r="Y5" s="2">
        <v>118</v>
      </c>
      <c r="Z5" s="2">
        <v>57</v>
      </c>
      <c r="AA5" s="2">
        <v>83</v>
      </c>
      <c r="AB5" s="2">
        <v>125</v>
      </c>
      <c r="AC5" s="2">
        <v>37</v>
      </c>
      <c r="AD5" s="2">
        <v>79</v>
      </c>
      <c r="AE5" s="2">
        <v>128</v>
      </c>
      <c r="AF5" s="2">
        <v>57</v>
      </c>
      <c r="AG5" s="2">
        <v>93</v>
      </c>
      <c r="AH5" s="2">
        <v>145</v>
      </c>
      <c r="AI5" s="2">
        <v>47</v>
      </c>
      <c r="AJ5" s="2">
        <v>20</v>
      </c>
      <c r="AK5" s="2" t="s">
        <v>90</v>
      </c>
      <c r="AL5" s="2">
        <v>989</v>
      </c>
      <c r="AM5" s="3">
        <v>0.46700000000000003</v>
      </c>
      <c r="AN5" s="2">
        <v>127.6</v>
      </c>
      <c r="AO5" s="2">
        <v>20139</v>
      </c>
      <c r="AP5" s="3">
        <v>0.17599999999999999</v>
      </c>
      <c r="AQ5" s="11">
        <v>0.307</v>
      </c>
      <c r="AR5" s="2">
        <v>46.4</v>
      </c>
      <c r="AS5" s="7">
        <v>2.2148394241417496E-3</v>
      </c>
      <c r="AT5" s="2">
        <v>242</v>
      </c>
      <c r="AU5" s="2">
        <v>250</v>
      </c>
      <c r="AV5" s="2">
        <v>350</v>
      </c>
      <c r="AW5" s="3">
        <v>0.28699999999999998</v>
      </c>
      <c r="AX5" s="3">
        <v>0.29699999999999999</v>
      </c>
      <c r="AY5" s="3">
        <v>0.41599999999999998</v>
      </c>
      <c r="AZ5" s="37">
        <v>246</v>
      </c>
      <c r="BA5" s="37">
        <v>27.7</v>
      </c>
      <c r="BB5" s="43">
        <f t="shared" si="0"/>
        <v>243.20599999999996</v>
      </c>
      <c r="BC5" s="44">
        <f t="shared" si="1"/>
        <v>496.24085764717506</v>
      </c>
      <c r="BD5" s="44">
        <f t="shared" si="2"/>
        <v>90.553142352825091</v>
      </c>
      <c r="BE5" s="44">
        <f t="shared" si="3"/>
        <v>153</v>
      </c>
      <c r="BF5">
        <f t="shared" si="4"/>
        <v>983</v>
      </c>
      <c r="BG5" s="57">
        <f t="shared" si="5"/>
        <v>0.24741200406917596</v>
      </c>
      <c r="BH5" s="13">
        <f t="shared" si="6"/>
        <v>0.50482284602967964</v>
      </c>
      <c r="BI5" s="13">
        <f t="shared" si="7"/>
        <v>9.2119168212436514E-2</v>
      </c>
      <c r="BJ5" s="13">
        <f t="shared" si="8"/>
        <v>0.15564598168870802</v>
      </c>
      <c r="BK5" s="58"/>
    </row>
    <row r="6" spans="1:63">
      <c r="A6" s="1" t="s">
        <v>95</v>
      </c>
      <c r="B6" s="1" t="s">
        <v>92</v>
      </c>
      <c r="C6" s="1" t="s">
        <v>93</v>
      </c>
      <c r="D6" s="1" t="s">
        <v>89</v>
      </c>
      <c r="E6" s="2">
        <v>18712</v>
      </c>
      <c r="F6" s="14">
        <v>0.14546814878153058</v>
      </c>
      <c r="G6" s="4">
        <v>0.71</v>
      </c>
      <c r="H6" s="3">
        <v>0.59199999999999997</v>
      </c>
      <c r="I6" s="2">
        <v>7237</v>
      </c>
      <c r="J6" s="2">
        <v>2.57</v>
      </c>
      <c r="K6" s="2">
        <v>6511</v>
      </c>
      <c r="L6" s="2">
        <v>1178</v>
      </c>
      <c r="M6" s="2">
        <v>1818</v>
      </c>
      <c r="N6" s="2">
        <v>5329</v>
      </c>
      <c r="O6" s="3">
        <v>0.746</v>
      </c>
      <c r="P6" s="3">
        <v>0.254</v>
      </c>
      <c r="Q6" s="2">
        <v>110</v>
      </c>
      <c r="R6" s="2">
        <v>104</v>
      </c>
      <c r="S6" s="2">
        <v>6</v>
      </c>
      <c r="T6" s="2">
        <v>1.5</v>
      </c>
      <c r="U6" s="2">
        <v>1192</v>
      </c>
      <c r="V6" s="2">
        <v>6724</v>
      </c>
      <c r="W6" s="3">
        <v>0.83799999999999997</v>
      </c>
      <c r="X6" s="3">
        <v>0.14899999999999999</v>
      </c>
      <c r="Y6" s="2">
        <v>261</v>
      </c>
      <c r="Z6" s="2">
        <v>321</v>
      </c>
      <c r="AA6" s="2">
        <v>623</v>
      </c>
      <c r="AB6" s="2">
        <v>751</v>
      </c>
      <c r="AC6" s="2">
        <v>1257</v>
      </c>
      <c r="AD6" s="2">
        <v>1225</v>
      </c>
      <c r="AE6" s="2">
        <v>1419</v>
      </c>
      <c r="AF6" s="2">
        <v>727</v>
      </c>
      <c r="AG6" s="2">
        <v>606</v>
      </c>
      <c r="AH6" s="2">
        <v>312</v>
      </c>
      <c r="AI6" s="2">
        <v>491</v>
      </c>
      <c r="AJ6" s="2">
        <v>73</v>
      </c>
      <c r="AK6" s="2">
        <v>11</v>
      </c>
      <c r="AL6" s="2">
        <v>8077</v>
      </c>
      <c r="AM6" s="3">
        <v>0.41299999999999998</v>
      </c>
      <c r="AN6" s="2">
        <v>142.69999999999999</v>
      </c>
      <c r="AO6" s="2">
        <v>27298</v>
      </c>
      <c r="AP6" s="3">
        <v>7.8E-2</v>
      </c>
      <c r="AQ6" s="11">
        <v>0.216</v>
      </c>
      <c r="AR6" s="2">
        <v>18.5</v>
      </c>
      <c r="AS6" s="7">
        <v>4.46162998215348E-4</v>
      </c>
      <c r="AT6" s="2">
        <v>1274</v>
      </c>
      <c r="AU6" s="2">
        <v>1430</v>
      </c>
      <c r="AV6" s="2">
        <v>3807</v>
      </c>
      <c r="AW6" s="3">
        <v>0.19600000000000001</v>
      </c>
      <c r="AX6" s="4">
        <v>0.22</v>
      </c>
      <c r="AY6" s="3">
        <v>0.58499999999999996</v>
      </c>
      <c r="AZ6" s="37">
        <v>1280</v>
      </c>
      <c r="BA6" s="37">
        <v>17.7</v>
      </c>
      <c r="BB6" s="43">
        <f t="shared" si="0"/>
        <v>1265.019</v>
      </c>
      <c r="BC6" s="44">
        <f t="shared" si="1"/>
        <v>3946.0888621407194</v>
      </c>
      <c r="BD6" s="44">
        <f t="shared" si="2"/>
        <v>2600.8921378592804</v>
      </c>
      <c r="BE6" s="44">
        <f t="shared" si="3"/>
        <v>104</v>
      </c>
      <c r="BF6">
        <f t="shared" si="4"/>
        <v>7916</v>
      </c>
      <c r="BG6" s="57">
        <f t="shared" si="5"/>
        <v>0.15980533097524002</v>
      </c>
      <c r="BH6" s="13">
        <f t="shared" si="6"/>
        <v>0.49849530850691248</v>
      </c>
      <c r="BI6" s="13">
        <f t="shared" si="7"/>
        <v>0.32856141205902989</v>
      </c>
      <c r="BJ6" s="13">
        <f t="shared" si="8"/>
        <v>1.3137948458817585E-2</v>
      </c>
      <c r="BK6" s="58"/>
    </row>
    <row r="7" spans="1:63">
      <c r="A7" s="1" t="s">
        <v>96</v>
      </c>
      <c r="B7" s="1" t="s">
        <v>92</v>
      </c>
      <c r="C7" s="1" t="s">
        <v>93</v>
      </c>
      <c r="D7" s="1" t="s">
        <v>89</v>
      </c>
      <c r="E7" s="2">
        <v>13971</v>
      </c>
      <c r="F7" s="14">
        <v>0.13170138143296828</v>
      </c>
      <c r="G7" s="3">
        <v>0.55800000000000005</v>
      </c>
      <c r="H7" s="3">
        <v>0.45200000000000001</v>
      </c>
      <c r="I7" s="2">
        <v>5388</v>
      </c>
      <c r="J7" s="2">
        <v>2.58</v>
      </c>
      <c r="K7" s="2">
        <v>4397</v>
      </c>
      <c r="L7" s="2">
        <v>1517</v>
      </c>
      <c r="M7" s="2">
        <v>1611</v>
      </c>
      <c r="N7" s="2">
        <v>3639</v>
      </c>
      <c r="O7" s="3">
        <v>0.69299999999999995</v>
      </c>
      <c r="P7" s="3">
        <v>0.307</v>
      </c>
      <c r="Q7" s="2">
        <v>132</v>
      </c>
      <c r="R7" s="2">
        <v>132</v>
      </c>
      <c r="S7" s="2">
        <v>0</v>
      </c>
      <c r="T7" s="2">
        <v>2.4</v>
      </c>
      <c r="U7" s="2">
        <v>1539</v>
      </c>
      <c r="V7" s="2">
        <v>4537</v>
      </c>
      <c r="W7" s="3">
        <v>0.746</v>
      </c>
      <c r="X7" s="3">
        <v>0.253</v>
      </c>
      <c r="Y7" s="2">
        <v>133</v>
      </c>
      <c r="Z7" s="2">
        <v>132</v>
      </c>
      <c r="AA7" s="2">
        <v>264</v>
      </c>
      <c r="AB7" s="2">
        <v>260</v>
      </c>
      <c r="AC7" s="2">
        <v>1414</v>
      </c>
      <c r="AD7" s="2">
        <v>1298</v>
      </c>
      <c r="AE7" s="2">
        <v>922</v>
      </c>
      <c r="AF7" s="2">
        <v>625</v>
      </c>
      <c r="AG7" s="2">
        <v>427</v>
      </c>
      <c r="AH7" s="2">
        <v>320</v>
      </c>
      <c r="AI7" s="2">
        <v>237</v>
      </c>
      <c r="AJ7" s="2">
        <v>60</v>
      </c>
      <c r="AK7" s="2">
        <v>13</v>
      </c>
      <c r="AL7" s="2">
        <v>6105</v>
      </c>
      <c r="AM7" s="3">
        <v>0.34499999999999997</v>
      </c>
      <c r="AN7" s="2">
        <v>120.9</v>
      </c>
      <c r="AO7" s="2">
        <v>23700</v>
      </c>
      <c r="AP7" s="3">
        <v>9.4E-2</v>
      </c>
      <c r="AQ7" s="11">
        <v>0.17499999999999999</v>
      </c>
      <c r="AR7" s="2">
        <v>14.2</v>
      </c>
      <c r="AS7" s="7">
        <v>2.2040996253030638E-4</v>
      </c>
      <c r="AT7" s="2">
        <v>1279</v>
      </c>
      <c r="AU7" s="2">
        <v>1667</v>
      </c>
      <c r="AV7" s="2">
        <v>1451</v>
      </c>
      <c r="AW7" s="3">
        <v>0.29099999999999998</v>
      </c>
      <c r="AX7" s="3">
        <v>0.379</v>
      </c>
      <c r="AY7" s="4">
        <v>0.33</v>
      </c>
      <c r="AZ7" s="37">
        <v>743</v>
      </c>
      <c r="BA7" s="37">
        <v>13.7</v>
      </c>
      <c r="BB7" s="43">
        <f t="shared" si="0"/>
        <v>719.24999999999989</v>
      </c>
      <c r="BC7" s="44">
        <f t="shared" si="1"/>
        <v>2889.3635763845059</v>
      </c>
      <c r="BD7" s="44">
        <f t="shared" si="2"/>
        <v>2335.3864236154941</v>
      </c>
      <c r="BE7" s="44">
        <f t="shared" si="3"/>
        <v>132</v>
      </c>
      <c r="BF7">
        <f t="shared" si="4"/>
        <v>6076</v>
      </c>
      <c r="BG7" s="57">
        <f t="shared" si="5"/>
        <v>0.11837557603686634</v>
      </c>
      <c r="BH7" s="13">
        <f t="shared" si="6"/>
        <v>0.47553712580390156</v>
      </c>
      <c r="BI7" s="13">
        <f t="shared" si="7"/>
        <v>0.38436247919939009</v>
      </c>
      <c r="BJ7" s="13">
        <f t="shared" si="8"/>
        <v>2.1724818959842001E-2</v>
      </c>
      <c r="BK7" s="58"/>
    </row>
    <row r="8" spans="1:63">
      <c r="A8" s="1" t="s">
        <v>97</v>
      </c>
      <c r="B8" s="1" t="s">
        <v>92</v>
      </c>
      <c r="C8" s="1" t="s">
        <v>93</v>
      </c>
      <c r="D8" s="1" t="s">
        <v>89</v>
      </c>
      <c r="E8" s="2">
        <v>26743</v>
      </c>
      <c r="F8" s="14">
        <v>0.13020229592790636</v>
      </c>
      <c r="G8" s="3">
        <v>0.76200000000000001</v>
      </c>
      <c r="H8" s="4">
        <v>0.64</v>
      </c>
      <c r="I8" s="2">
        <v>10068</v>
      </c>
      <c r="J8" s="2">
        <v>2.62</v>
      </c>
      <c r="K8" s="2">
        <v>9287</v>
      </c>
      <c r="L8" s="2">
        <v>1277</v>
      </c>
      <c r="M8" s="2">
        <v>2112</v>
      </c>
      <c r="N8" s="2">
        <v>7850</v>
      </c>
      <c r="O8" s="3">
        <v>0.78800000000000003</v>
      </c>
      <c r="P8" s="3">
        <v>0.21199999999999999</v>
      </c>
      <c r="Q8" s="2">
        <v>460</v>
      </c>
      <c r="R8" s="2">
        <v>448</v>
      </c>
      <c r="S8" s="2">
        <v>12</v>
      </c>
      <c r="T8" s="2">
        <v>4.5999999999999996</v>
      </c>
      <c r="U8" s="2">
        <v>1255</v>
      </c>
      <c r="V8" s="2">
        <v>9540</v>
      </c>
      <c r="W8" s="3">
        <v>0.88100000000000001</v>
      </c>
      <c r="X8" s="3">
        <v>0.11600000000000001</v>
      </c>
      <c r="Y8" s="2">
        <v>904</v>
      </c>
      <c r="Z8" s="2">
        <v>863</v>
      </c>
      <c r="AA8" s="2">
        <v>952</v>
      </c>
      <c r="AB8" s="2">
        <v>718</v>
      </c>
      <c r="AC8" s="2">
        <v>1221</v>
      </c>
      <c r="AD8" s="2">
        <v>1437</v>
      </c>
      <c r="AE8" s="2">
        <v>1677</v>
      </c>
      <c r="AF8" s="2">
        <v>893</v>
      </c>
      <c r="AG8" s="2">
        <v>755</v>
      </c>
      <c r="AH8" s="2">
        <v>695</v>
      </c>
      <c r="AI8" s="2">
        <v>594</v>
      </c>
      <c r="AJ8" s="2">
        <v>163</v>
      </c>
      <c r="AK8" s="2">
        <v>27</v>
      </c>
      <c r="AL8" s="2">
        <v>10899</v>
      </c>
      <c r="AM8" s="3">
        <v>0.435</v>
      </c>
      <c r="AN8" s="2">
        <v>135.19999999999999</v>
      </c>
      <c r="AO8" s="2">
        <v>23721</v>
      </c>
      <c r="AP8" s="3">
        <v>8.7999999999999995E-2</v>
      </c>
      <c r="AQ8" s="12">
        <v>0.23</v>
      </c>
      <c r="AR8" s="2">
        <v>18.3</v>
      </c>
      <c r="AS8" s="7">
        <v>1.0482180293501048E-4</v>
      </c>
      <c r="AT8" s="2">
        <v>2947</v>
      </c>
      <c r="AU8" s="2">
        <v>2072</v>
      </c>
      <c r="AV8" s="2">
        <v>4268</v>
      </c>
      <c r="AW8" s="3">
        <v>0.317</v>
      </c>
      <c r="AX8" s="3">
        <v>0.223</v>
      </c>
      <c r="AY8" s="4">
        <v>0.46</v>
      </c>
      <c r="AZ8" s="37">
        <v>2505</v>
      </c>
      <c r="BA8" s="37">
        <v>24.9</v>
      </c>
      <c r="BB8" s="43">
        <f t="shared" si="0"/>
        <v>2480.538</v>
      </c>
      <c r="BC8" s="44">
        <f t="shared" si="1"/>
        <v>4956.6193378095722</v>
      </c>
      <c r="BD8" s="44">
        <f t="shared" si="2"/>
        <v>2909.8426621904277</v>
      </c>
      <c r="BE8" s="44">
        <f t="shared" si="3"/>
        <v>448</v>
      </c>
      <c r="BF8">
        <f t="shared" si="4"/>
        <v>10795</v>
      </c>
      <c r="BG8" s="57">
        <f t="shared" si="5"/>
        <v>0.22978582677165355</v>
      </c>
      <c r="BH8" s="13">
        <f t="shared" si="6"/>
        <v>0.45915880850482371</v>
      </c>
      <c r="BI8" s="13">
        <f t="shared" si="7"/>
        <v>0.26955466995742733</v>
      </c>
      <c r="BJ8" s="13">
        <f t="shared" si="8"/>
        <v>4.1500694766095414E-2</v>
      </c>
      <c r="BK8" s="58"/>
    </row>
    <row r="9" spans="1:63">
      <c r="A9" s="1" t="s">
        <v>98</v>
      </c>
      <c r="B9" s="1" t="s">
        <v>99</v>
      </c>
      <c r="C9" s="1" t="s">
        <v>88</v>
      </c>
      <c r="D9" s="1" t="s">
        <v>89</v>
      </c>
      <c r="E9" s="2">
        <v>27470</v>
      </c>
      <c r="F9" s="14">
        <v>0.14011649071714596</v>
      </c>
      <c r="G9" s="3">
        <v>0.74199999999999999</v>
      </c>
      <c r="H9" s="3">
        <v>0.61399999999999999</v>
      </c>
      <c r="I9" s="2">
        <v>11340</v>
      </c>
      <c r="J9" s="2">
        <v>2.39</v>
      </c>
      <c r="K9" s="2">
        <v>9534</v>
      </c>
      <c r="L9" s="2">
        <v>2838</v>
      </c>
      <c r="M9" s="2">
        <v>3460</v>
      </c>
      <c r="N9" s="2">
        <v>7714</v>
      </c>
      <c r="O9" s="4">
        <v>0.69</v>
      </c>
      <c r="P9" s="4">
        <v>0.31</v>
      </c>
      <c r="Q9" s="2">
        <v>749</v>
      </c>
      <c r="R9" s="2">
        <v>707</v>
      </c>
      <c r="S9" s="2">
        <v>42</v>
      </c>
      <c r="T9" s="2">
        <v>6.7</v>
      </c>
      <c r="U9" s="2">
        <v>2857</v>
      </c>
      <c r="V9" s="2">
        <v>10004</v>
      </c>
      <c r="W9" s="3">
        <v>0.77200000000000002</v>
      </c>
      <c r="X9" s="4">
        <v>0.22</v>
      </c>
      <c r="Y9" s="2">
        <v>1955</v>
      </c>
      <c r="Z9" s="2">
        <v>1413</v>
      </c>
      <c r="AA9" s="2">
        <v>2038</v>
      </c>
      <c r="AB9" s="2">
        <v>1063</v>
      </c>
      <c r="AC9" s="2">
        <v>1064</v>
      </c>
      <c r="AD9" s="2">
        <v>947</v>
      </c>
      <c r="AE9" s="2">
        <v>1209</v>
      </c>
      <c r="AF9" s="2">
        <v>612</v>
      </c>
      <c r="AG9" s="2">
        <v>577</v>
      </c>
      <c r="AH9" s="2">
        <v>621</v>
      </c>
      <c r="AI9" s="2">
        <v>1188</v>
      </c>
      <c r="AJ9" s="2">
        <v>333</v>
      </c>
      <c r="AK9" s="2">
        <v>20</v>
      </c>
      <c r="AL9" s="2">
        <v>13040</v>
      </c>
      <c r="AM9" s="3">
        <v>0.38400000000000001</v>
      </c>
      <c r="AN9" s="2">
        <v>106.4</v>
      </c>
      <c r="AO9" s="2">
        <v>17394</v>
      </c>
      <c r="AP9" s="3">
        <v>0.27600000000000002</v>
      </c>
      <c r="AQ9" s="11">
        <v>0.47399999999999998</v>
      </c>
      <c r="AR9" s="2">
        <v>45.6</v>
      </c>
      <c r="AS9" s="7">
        <v>3.9984006397441024E-4</v>
      </c>
      <c r="AT9" s="2">
        <v>5734</v>
      </c>
      <c r="AU9" s="2">
        <v>1627</v>
      </c>
      <c r="AV9" s="2">
        <v>2173</v>
      </c>
      <c r="AW9" s="3">
        <v>0.60099999999999998</v>
      </c>
      <c r="AX9" s="3">
        <v>0.17100000000000001</v>
      </c>
      <c r="AY9" s="3">
        <v>0.22800000000000001</v>
      </c>
      <c r="AZ9" s="37">
        <v>2189</v>
      </c>
      <c r="BA9" s="37">
        <v>19.3</v>
      </c>
      <c r="BB9" s="43">
        <f t="shared" si="0"/>
        <v>2156.5819999999999</v>
      </c>
      <c r="BC9" s="44">
        <f t="shared" si="1"/>
        <v>5805.7817470707523</v>
      </c>
      <c r="BD9" s="44">
        <f t="shared" si="2"/>
        <v>4191.6362529292473</v>
      </c>
      <c r="BE9" s="44">
        <f t="shared" si="3"/>
        <v>707</v>
      </c>
      <c r="BF9">
        <f t="shared" si="4"/>
        <v>12861</v>
      </c>
      <c r="BG9" s="57">
        <f t="shared" si="5"/>
        <v>0.1676838504004354</v>
      </c>
      <c r="BH9" s="13">
        <f t="shared" si="6"/>
        <v>0.45142537493746615</v>
      </c>
      <c r="BI9" s="13">
        <f t="shared" si="7"/>
        <v>0.32591837749236041</v>
      </c>
      <c r="BJ9" s="13">
        <f t="shared" si="8"/>
        <v>5.4972397169737966E-2</v>
      </c>
      <c r="BK9" s="58"/>
    </row>
    <row r="10" spans="1:63">
      <c r="A10" s="1" t="s">
        <v>100</v>
      </c>
      <c r="B10" s="1" t="s">
        <v>92</v>
      </c>
      <c r="C10" s="1" t="s">
        <v>93</v>
      </c>
      <c r="D10" s="1" t="s">
        <v>89</v>
      </c>
      <c r="E10" s="2">
        <v>26024</v>
      </c>
      <c r="F10" s="14">
        <v>0.14924684906240393</v>
      </c>
      <c r="G10" s="3">
        <v>0.73299999999999998</v>
      </c>
      <c r="H10" s="3">
        <v>0.64200000000000002</v>
      </c>
      <c r="I10" s="2">
        <v>10153</v>
      </c>
      <c r="J10" s="2">
        <v>2.54</v>
      </c>
      <c r="K10" s="2">
        <v>9304</v>
      </c>
      <c r="L10" s="2">
        <v>1303</v>
      </c>
      <c r="M10" s="2">
        <v>2380</v>
      </c>
      <c r="N10" s="2">
        <v>7574</v>
      </c>
      <c r="O10" s="3">
        <v>0.76100000000000001</v>
      </c>
      <c r="P10" s="3">
        <v>0.23899999999999999</v>
      </c>
      <c r="Q10" s="2">
        <v>159</v>
      </c>
      <c r="R10" s="2">
        <v>153</v>
      </c>
      <c r="S10" s="2">
        <v>6</v>
      </c>
      <c r="T10" s="2">
        <v>1.6</v>
      </c>
      <c r="U10" s="2">
        <v>1333</v>
      </c>
      <c r="V10" s="2">
        <v>9690</v>
      </c>
      <c r="W10" s="3">
        <v>0.873</v>
      </c>
      <c r="X10" s="4">
        <v>0.12</v>
      </c>
      <c r="Y10" s="2">
        <v>579</v>
      </c>
      <c r="Z10" s="2">
        <v>556</v>
      </c>
      <c r="AA10" s="2">
        <v>434</v>
      </c>
      <c r="AB10" s="2">
        <v>515</v>
      </c>
      <c r="AC10" s="2">
        <v>1059</v>
      </c>
      <c r="AD10" s="2">
        <v>1952</v>
      </c>
      <c r="AE10" s="2">
        <v>2727</v>
      </c>
      <c r="AF10" s="2">
        <v>1126</v>
      </c>
      <c r="AG10" s="2">
        <v>786</v>
      </c>
      <c r="AH10" s="2">
        <v>730</v>
      </c>
      <c r="AI10" s="2">
        <v>579</v>
      </c>
      <c r="AJ10" s="2">
        <v>110</v>
      </c>
      <c r="AK10" s="2" t="s">
        <v>90</v>
      </c>
      <c r="AL10" s="2">
        <v>11153</v>
      </c>
      <c r="AM10" s="3">
        <v>0.42099999999999999</v>
      </c>
      <c r="AN10" s="2">
        <v>142.19999999999999</v>
      </c>
      <c r="AO10" s="2">
        <v>26475</v>
      </c>
      <c r="AP10" s="3">
        <v>7.9000000000000001E-2</v>
      </c>
      <c r="AQ10" s="11">
        <v>0.17699999999999999</v>
      </c>
      <c r="AR10" s="2">
        <v>15.5</v>
      </c>
      <c r="AS10" s="7">
        <v>6.1919504643962852E-4</v>
      </c>
      <c r="AT10" s="2">
        <v>646</v>
      </c>
      <c r="AU10" s="2">
        <v>1579</v>
      </c>
      <c r="AV10" s="2">
        <v>7079</v>
      </c>
      <c r="AW10" s="3">
        <v>6.9000000000000006E-2</v>
      </c>
      <c r="AX10" s="4">
        <v>0.17</v>
      </c>
      <c r="AY10" s="3">
        <v>0.76100000000000001</v>
      </c>
      <c r="AZ10" s="37">
        <v>2743</v>
      </c>
      <c r="BA10" s="37">
        <v>27</v>
      </c>
      <c r="BB10" s="43">
        <f t="shared" si="0"/>
        <v>2687.5800000000004</v>
      </c>
      <c r="BC10" s="44">
        <f t="shared" si="1"/>
        <v>4802.0891807337393</v>
      </c>
      <c r="BD10" s="44">
        <f t="shared" si="2"/>
        <v>3380.3308192662603</v>
      </c>
      <c r="BE10" s="44">
        <f t="shared" si="3"/>
        <v>153</v>
      </c>
      <c r="BF10">
        <f t="shared" si="4"/>
        <v>11023</v>
      </c>
      <c r="BG10" s="57">
        <f t="shared" si="5"/>
        <v>0.24381565816928244</v>
      </c>
      <c r="BH10" s="13">
        <f t="shared" si="6"/>
        <v>0.43564267266023216</v>
      </c>
      <c r="BI10" s="13">
        <f t="shared" si="7"/>
        <v>0.30666160022373767</v>
      </c>
      <c r="BJ10" s="13">
        <f t="shared" si="8"/>
        <v>1.3880068946747709E-2</v>
      </c>
      <c r="BK10" s="58"/>
    </row>
    <row r="11" spans="1:63">
      <c r="A11" s="1" t="s">
        <v>101</v>
      </c>
      <c r="B11" s="1" t="s">
        <v>92</v>
      </c>
      <c r="C11" s="1" t="s">
        <v>93</v>
      </c>
      <c r="D11" s="1" t="s">
        <v>89</v>
      </c>
      <c r="E11" s="2">
        <v>5942</v>
      </c>
      <c r="F11" s="14">
        <v>0.1134298216088859</v>
      </c>
      <c r="G11" s="3">
        <v>0.55600000000000005</v>
      </c>
      <c r="H11" s="3">
        <v>0.40100000000000002</v>
      </c>
      <c r="I11" s="2">
        <v>2334</v>
      </c>
      <c r="J11" s="2">
        <v>2.5099999999999998</v>
      </c>
      <c r="K11" s="2">
        <v>1334</v>
      </c>
      <c r="L11" s="2">
        <v>1002</v>
      </c>
      <c r="M11" s="2">
        <v>983</v>
      </c>
      <c r="N11" s="2">
        <v>1291</v>
      </c>
      <c r="O11" s="3">
        <v>0.56799999999999995</v>
      </c>
      <c r="P11" s="3">
        <v>0.432</v>
      </c>
      <c r="Q11" s="2">
        <v>122</v>
      </c>
      <c r="R11" s="2">
        <v>114</v>
      </c>
      <c r="S11" s="2">
        <v>8</v>
      </c>
      <c r="T11" s="2">
        <v>5.3</v>
      </c>
      <c r="U11" s="2">
        <v>1051</v>
      </c>
      <c r="V11" s="2">
        <v>1460</v>
      </c>
      <c r="W11" s="3">
        <v>0.57199999999999995</v>
      </c>
      <c r="X11" s="3">
        <v>0.41199999999999998</v>
      </c>
      <c r="Y11" s="2">
        <v>47</v>
      </c>
      <c r="Z11" s="2">
        <v>77</v>
      </c>
      <c r="AA11" s="2">
        <v>589</v>
      </c>
      <c r="AB11" s="2">
        <v>140</v>
      </c>
      <c r="AC11" s="2">
        <v>265</v>
      </c>
      <c r="AD11" s="2">
        <v>468</v>
      </c>
      <c r="AE11" s="2">
        <v>321</v>
      </c>
      <c r="AF11" s="2">
        <v>117</v>
      </c>
      <c r="AG11" s="2">
        <v>124</v>
      </c>
      <c r="AH11" s="2">
        <v>107</v>
      </c>
      <c r="AI11" s="2">
        <v>218</v>
      </c>
      <c r="AJ11" s="2">
        <v>85</v>
      </c>
      <c r="AK11" s="2">
        <v>5</v>
      </c>
      <c r="AL11" s="2">
        <v>2563</v>
      </c>
      <c r="AM11" s="3">
        <v>0.42899999999999999</v>
      </c>
      <c r="AN11" s="2">
        <v>98.1</v>
      </c>
      <c r="AO11" s="2">
        <v>18189</v>
      </c>
      <c r="AP11" s="3">
        <v>0.17199999999999999</v>
      </c>
      <c r="AQ11" s="11">
        <v>0.36599999999999999</v>
      </c>
      <c r="AR11" s="2">
        <v>26.8</v>
      </c>
      <c r="AS11" s="7">
        <v>0</v>
      </c>
      <c r="AT11" s="2">
        <v>1095</v>
      </c>
      <c r="AU11" s="2">
        <v>198</v>
      </c>
      <c r="AV11" s="2">
        <v>41</v>
      </c>
      <c r="AW11" s="3">
        <v>0.82099999999999995</v>
      </c>
      <c r="AX11" s="3">
        <v>0.14799999999999999</v>
      </c>
      <c r="AY11" s="3">
        <v>3.1E-2</v>
      </c>
      <c r="AZ11" s="37">
        <v>165</v>
      </c>
      <c r="BA11" s="37">
        <v>7</v>
      </c>
      <c r="BB11" s="43">
        <f t="shared" si="0"/>
        <v>159.18</v>
      </c>
      <c r="BC11" s="44">
        <f t="shared" si="1"/>
        <v>1074.393414548385</v>
      </c>
      <c r="BD11" s="44">
        <f t="shared" si="2"/>
        <v>1163.4265854516152</v>
      </c>
      <c r="BE11" s="44">
        <f t="shared" si="3"/>
        <v>114</v>
      </c>
      <c r="BF11">
        <f t="shared" si="4"/>
        <v>2511</v>
      </c>
      <c r="BG11" s="57">
        <f t="shared" si="5"/>
        <v>6.3393070489844688E-2</v>
      </c>
      <c r="BH11" s="13">
        <f t="shared" si="6"/>
        <v>0.42787471706427121</v>
      </c>
      <c r="BI11" s="13">
        <f t="shared" si="7"/>
        <v>0.46333197349725813</v>
      </c>
      <c r="BJ11" s="13">
        <f t="shared" si="8"/>
        <v>4.5400238948626048E-2</v>
      </c>
      <c r="BK11" s="58"/>
    </row>
    <row r="12" spans="1:63">
      <c r="A12" s="1" t="s">
        <v>102</v>
      </c>
      <c r="B12" s="1" t="s">
        <v>92</v>
      </c>
      <c r="C12" s="1" t="s">
        <v>93</v>
      </c>
      <c r="D12" s="1" t="s">
        <v>89</v>
      </c>
      <c r="E12" s="2">
        <v>36534</v>
      </c>
      <c r="F12" s="14">
        <v>0.13157606613018011</v>
      </c>
      <c r="G12" s="3">
        <v>0.64200000000000002</v>
      </c>
      <c r="H12" s="3">
        <v>0.47399999999999998</v>
      </c>
      <c r="I12" s="2">
        <v>13881</v>
      </c>
      <c r="J12" s="2">
        <v>2.61</v>
      </c>
      <c r="K12" s="2">
        <v>10556</v>
      </c>
      <c r="L12" s="2">
        <v>3947</v>
      </c>
      <c r="M12" s="2">
        <v>4258</v>
      </c>
      <c r="N12" s="2">
        <v>9366</v>
      </c>
      <c r="O12" s="3">
        <v>0.68700000000000006</v>
      </c>
      <c r="P12" s="3">
        <v>0.313</v>
      </c>
      <c r="Q12" s="2">
        <v>921</v>
      </c>
      <c r="R12" s="2">
        <v>855</v>
      </c>
      <c r="S12" s="2">
        <v>66</v>
      </c>
      <c r="T12" s="2">
        <v>6.7</v>
      </c>
      <c r="U12" s="2">
        <v>4045</v>
      </c>
      <c r="V12" s="2">
        <v>11143</v>
      </c>
      <c r="W12" s="4">
        <v>0.73</v>
      </c>
      <c r="X12" s="3">
        <v>0.26500000000000001</v>
      </c>
      <c r="Y12" s="2">
        <v>1090</v>
      </c>
      <c r="Z12" s="2">
        <v>858</v>
      </c>
      <c r="AA12" s="2">
        <v>1286</v>
      </c>
      <c r="AB12" s="2">
        <v>988</v>
      </c>
      <c r="AC12" s="2">
        <v>2098</v>
      </c>
      <c r="AD12" s="2">
        <v>1926</v>
      </c>
      <c r="AE12" s="2">
        <v>2427</v>
      </c>
      <c r="AF12" s="2">
        <v>1184</v>
      </c>
      <c r="AG12" s="2">
        <v>1146</v>
      </c>
      <c r="AH12" s="2">
        <v>749</v>
      </c>
      <c r="AI12" s="2">
        <v>1257</v>
      </c>
      <c r="AJ12" s="2">
        <v>321</v>
      </c>
      <c r="AK12" s="2">
        <v>29</v>
      </c>
      <c r="AL12" s="2">
        <v>15359</v>
      </c>
      <c r="AM12" s="4">
        <v>0.43</v>
      </c>
      <c r="AN12" s="2">
        <v>116.4</v>
      </c>
      <c r="AO12" s="2">
        <v>19941</v>
      </c>
      <c r="AP12" s="4">
        <v>0.15</v>
      </c>
      <c r="AQ12" s="11">
        <v>0.33300000000000002</v>
      </c>
      <c r="AR12" s="2">
        <v>24.6</v>
      </c>
      <c r="AS12" s="7">
        <v>4.4871219599748721E-4</v>
      </c>
      <c r="AT12" s="2">
        <v>4930</v>
      </c>
      <c r="AU12" s="2">
        <v>2741</v>
      </c>
      <c r="AV12" s="2">
        <v>2885</v>
      </c>
      <c r="AW12" s="3">
        <v>0.46700000000000003</v>
      </c>
      <c r="AX12" s="4">
        <v>0.26</v>
      </c>
      <c r="AY12" s="3">
        <v>0.27300000000000002</v>
      </c>
      <c r="AZ12" s="37">
        <v>2451</v>
      </c>
      <c r="BA12" s="37">
        <v>17.600000000000001</v>
      </c>
      <c r="BB12" s="43">
        <f t="shared" si="0"/>
        <v>2397.8240000000001</v>
      </c>
      <c r="BC12" s="44">
        <f t="shared" si="1"/>
        <v>6469.6899301689737</v>
      </c>
      <c r="BD12" s="44">
        <f t="shared" si="2"/>
        <v>5465.4860698310258</v>
      </c>
      <c r="BE12" s="44">
        <f t="shared" si="3"/>
        <v>855</v>
      </c>
      <c r="BF12">
        <f t="shared" si="4"/>
        <v>15188</v>
      </c>
      <c r="BG12" s="57">
        <f t="shared" si="5"/>
        <v>0.15787621806689492</v>
      </c>
      <c r="BH12" s="13">
        <f t="shared" si="6"/>
        <v>0.42597379050361955</v>
      </c>
      <c r="BI12" s="13">
        <f t="shared" si="7"/>
        <v>0.35985554844818446</v>
      </c>
      <c r="BJ12" s="13">
        <f t="shared" si="8"/>
        <v>5.6294442981301027E-2</v>
      </c>
      <c r="BK12" s="58"/>
    </row>
    <row r="13" spans="1:63">
      <c r="A13" s="1" t="s">
        <v>103</v>
      </c>
      <c r="B13" s="1" t="s">
        <v>92</v>
      </c>
      <c r="C13" s="1" t="s">
        <v>93</v>
      </c>
      <c r="D13" s="1" t="s">
        <v>89</v>
      </c>
      <c r="E13" s="2">
        <v>14765</v>
      </c>
      <c r="F13" s="14">
        <v>0.1430409752793769</v>
      </c>
      <c r="G13" s="3">
        <v>0.63900000000000001</v>
      </c>
      <c r="H13" s="3">
        <v>0.53600000000000003</v>
      </c>
      <c r="I13" s="2">
        <v>5729</v>
      </c>
      <c r="J13" s="2">
        <v>2.5499999999999998</v>
      </c>
      <c r="K13" s="2">
        <v>4613</v>
      </c>
      <c r="L13" s="2">
        <v>1441</v>
      </c>
      <c r="M13" s="2">
        <v>1492</v>
      </c>
      <c r="N13" s="2">
        <v>3927</v>
      </c>
      <c r="O13" s="3">
        <v>0.72499999999999998</v>
      </c>
      <c r="P13" s="3">
        <v>0.27500000000000002</v>
      </c>
      <c r="Q13" s="2">
        <v>386</v>
      </c>
      <c r="R13" s="2">
        <v>384</v>
      </c>
      <c r="S13" s="2">
        <v>2</v>
      </c>
      <c r="T13" s="2">
        <v>6.8</v>
      </c>
      <c r="U13" s="2">
        <v>1475</v>
      </c>
      <c r="V13" s="2">
        <v>4757</v>
      </c>
      <c r="W13" s="3">
        <v>0.76300000000000001</v>
      </c>
      <c r="X13" s="3">
        <v>0.23599999999999999</v>
      </c>
      <c r="Y13" s="2">
        <v>45</v>
      </c>
      <c r="Z13" s="2">
        <v>116</v>
      </c>
      <c r="AA13" s="2">
        <v>311</v>
      </c>
      <c r="AB13" s="2">
        <v>371</v>
      </c>
      <c r="AC13" s="2">
        <v>1491</v>
      </c>
      <c r="AD13" s="2">
        <v>836</v>
      </c>
      <c r="AE13" s="2">
        <v>1193</v>
      </c>
      <c r="AF13" s="2">
        <v>510</v>
      </c>
      <c r="AG13" s="2">
        <v>528</v>
      </c>
      <c r="AH13" s="2">
        <v>320</v>
      </c>
      <c r="AI13" s="2">
        <v>295</v>
      </c>
      <c r="AJ13" s="2">
        <v>238</v>
      </c>
      <c r="AK13" s="2">
        <v>16</v>
      </c>
      <c r="AL13" s="2">
        <v>6270</v>
      </c>
      <c r="AM13" s="3">
        <v>0.36299999999999999</v>
      </c>
      <c r="AN13" s="2">
        <v>127.1</v>
      </c>
      <c r="AO13" s="2">
        <v>25975</v>
      </c>
      <c r="AP13" s="3">
        <v>9.1999999999999998E-2</v>
      </c>
      <c r="AQ13" s="12">
        <v>0.2</v>
      </c>
      <c r="AR13" s="2">
        <v>17.100000000000001</v>
      </c>
      <c r="AS13" s="7">
        <v>2.1021652301870928E-4</v>
      </c>
      <c r="AT13" s="2">
        <v>1109</v>
      </c>
      <c r="AU13" s="2">
        <v>1586</v>
      </c>
      <c r="AV13" s="2">
        <v>1918</v>
      </c>
      <c r="AW13" s="4">
        <v>0.24</v>
      </c>
      <c r="AX13" s="3">
        <v>0.34399999999999997</v>
      </c>
      <c r="AY13" s="3">
        <v>0.41599999999999998</v>
      </c>
      <c r="AZ13" s="37">
        <v>1136</v>
      </c>
      <c r="BA13" s="37">
        <v>19.8</v>
      </c>
      <c r="BB13" s="43">
        <f t="shared" si="0"/>
        <v>1072.962</v>
      </c>
      <c r="BC13" s="44">
        <f t="shared" si="1"/>
        <v>2646.4225728126012</v>
      </c>
      <c r="BD13" s="44">
        <f t="shared" si="2"/>
        <v>2128.6154271873993</v>
      </c>
      <c r="BE13" s="44">
        <f t="shared" si="3"/>
        <v>384</v>
      </c>
      <c r="BF13">
        <f t="shared" si="4"/>
        <v>6232</v>
      </c>
      <c r="BG13" s="57">
        <f t="shared" si="5"/>
        <v>0.17216976893453145</v>
      </c>
      <c r="BH13" s="13">
        <f t="shared" si="6"/>
        <v>0.4246506053935496</v>
      </c>
      <c r="BI13" s="13">
        <f t="shared" si="7"/>
        <v>0.34156216739207307</v>
      </c>
      <c r="BJ13" s="13">
        <f t="shared" si="8"/>
        <v>6.1617458279845959E-2</v>
      </c>
      <c r="BK13" s="58"/>
    </row>
    <row r="14" spans="1:63">
      <c r="A14" s="1" t="s">
        <v>104</v>
      </c>
      <c r="B14" s="1" t="s">
        <v>92</v>
      </c>
      <c r="C14" s="1" t="s">
        <v>93</v>
      </c>
      <c r="D14" s="1" t="s">
        <v>89</v>
      </c>
      <c r="E14" s="2">
        <v>16950</v>
      </c>
      <c r="F14" s="14">
        <v>9.8407079646017692E-2</v>
      </c>
      <c r="G14" s="4">
        <v>0.57999999999999996</v>
      </c>
      <c r="H14" s="3">
        <v>0.35699999999999998</v>
      </c>
      <c r="I14" s="2">
        <v>5993</v>
      </c>
      <c r="J14" s="2">
        <v>2.74</v>
      </c>
      <c r="K14" s="2">
        <v>4154</v>
      </c>
      <c r="L14" s="2">
        <v>2175</v>
      </c>
      <c r="M14" s="2">
        <v>1826</v>
      </c>
      <c r="N14" s="2">
        <v>4084</v>
      </c>
      <c r="O14" s="3">
        <v>0.69099999999999995</v>
      </c>
      <c r="P14" s="3">
        <v>0.309</v>
      </c>
      <c r="Q14" s="2">
        <v>222</v>
      </c>
      <c r="R14" s="2">
        <v>220</v>
      </c>
      <c r="S14" s="2">
        <v>2</v>
      </c>
      <c r="T14" s="2">
        <v>3.8</v>
      </c>
      <c r="U14" s="2">
        <v>2268</v>
      </c>
      <c r="V14" s="2">
        <v>4394</v>
      </c>
      <c r="W14" s="3">
        <v>0.65700000000000003</v>
      </c>
      <c r="X14" s="3">
        <v>0.33900000000000002</v>
      </c>
      <c r="Y14" s="2">
        <v>215</v>
      </c>
      <c r="Z14" s="2">
        <v>550</v>
      </c>
      <c r="AA14" s="2">
        <v>828</v>
      </c>
      <c r="AB14" s="2">
        <v>404</v>
      </c>
      <c r="AC14" s="2">
        <v>780</v>
      </c>
      <c r="AD14" s="2">
        <v>763</v>
      </c>
      <c r="AE14" s="2">
        <v>581</v>
      </c>
      <c r="AF14" s="2">
        <v>338</v>
      </c>
      <c r="AG14" s="2">
        <v>650</v>
      </c>
      <c r="AH14" s="2">
        <v>582</v>
      </c>
      <c r="AI14" s="2">
        <v>686</v>
      </c>
      <c r="AJ14" s="2">
        <v>318</v>
      </c>
      <c r="AK14" s="2">
        <v>32</v>
      </c>
      <c r="AL14" s="2">
        <v>6727</v>
      </c>
      <c r="AM14" s="3">
        <v>0.41599999999999998</v>
      </c>
      <c r="AN14" s="2">
        <v>115.2</v>
      </c>
      <c r="AO14" s="2">
        <v>17925</v>
      </c>
      <c r="AP14" s="3">
        <v>0.17100000000000001</v>
      </c>
      <c r="AQ14" s="11">
        <v>0.36599999999999999</v>
      </c>
      <c r="AR14" s="2">
        <v>28.4</v>
      </c>
      <c r="AS14" s="7">
        <v>6.8274920345926264E-4</v>
      </c>
      <c r="AT14" s="2">
        <v>2373</v>
      </c>
      <c r="AU14" s="2">
        <v>1351</v>
      </c>
      <c r="AV14" s="2">
        <v>430</v>
      </c>
      <c r="AW14" s="3">
        <v>0.57099999999999995</v>
      </c>
      <c r="AX14" s="3">
        <v>0.32500000000000001</v>
      </c>
      <c r="AY14" s="3">
        <v>0.104</v>
      </c>
      <c r="AZ14" s="37">
        <v>856</v>
      </c>
      <c r="BA14" s="37">
        <v>14.3</v>
      </c>
      <c r="BB14" s="43">
        <f t="shared" si="0"/>
        <v>845.13000000000011</v>
      </c>
      <c r="BC14" s="44">
        <f t="shared" si="1"/>
        <v>2828.6415663962593</v>
      </c>
      <c r="BD14" s="44">
        <f t="shared" si="2"/>
        <v>2768.2284336037405</v>
      </c>
      <c r="BE14" s="44">
        <f t="shared" si="3"/>
        <v>220</v>
      </c>
      <c r="BF14">
        <f t="shared" si="4"/>
        <v>6662</v>
      </c>
      <c r="BG14" s="57">
        <f t="shared" si="5"/>
        <v>0.12685830081056743</v>
      </c>
      <c r="BH14" s="13">
        <f t="shared" si="6"/>
        <v>0.4245934503747012</v>
      </c>
      <c r="BI14" s="13">
        <f t="shared" si="7"/>
        <v>0.41552513263340446</v>
      </c>
      <c r="BJ14" s="13">
        <f t="shared" si="8"/>
        <v>3.3023116181326931E-2</v>
      </c>
      <c r="BK14" s="58"/>
    </row>
    <row r="15" spans="1:63">
      <c r="A15" s="1" t="s">
        <v>105</v>
      </c>
      <c r="B15" s="1" t="s">
        <v>92</v>
      </c>
      <c r="C15" s="1" t="s">
        <v>88</v>
      </c>
      <c r="D15" s="1" t="s">
        <v>89</v>
      </c>
      <c r="E15" s="2">
        <v>47509</v>
      </c>
      <c r="F15" s="14">
        <v>0.1000021048643415</v>
      </c>
      <c r="G15" s="3">
        <v>0.60299999999999998</v>
      </c>
      <c r="H15" s="3">
        <v>0.39100000000000001</v>
      </c>
      <c r="I15" s="2">
        <v>17520</v>
      </c>
      <c r="J15" s="2">
        <v>2.69</v>
      </c>
      <c r="K15" s="2">
        <v>11994</v>
      </c>
      <c r="L15" s="2">
        <v>6499</v>
      </c>
      <c r="M15" s="2">
        <v>5895</v>
      </c>
      <c r="N15" s="2">
        <v>11331</v>
      </c>
      <c r="O15" s="3">
        <v>0.65800000000000003</v>
      </c>
      <c r="P15" s="3">
        <v>0.34200000000000003</v>
      </c>
      <c r="Q15" s="2">
        <v>1426</v>
      </c>
      <c r="R15" s="2">
        <v>1399</v>
      </c>
      <c r="S15" s="2">
        <v>27</v>
      </c>
      <c r="T15" s="2">
        <v>8.1999999999999993</v>
      </c>
      <c r="U15" s="2">
        <v>6434</v>
      </c>
      <c r="V15" s="2">
        <v>12843</v>
      </c>
      <c r="W15" s="3">
        <v>0.66500000000000004</v>
      </c>
      <c r="X15" s="3">
        <v>0.33300000000000002</v>
      </c>
      <c r="Y15" s="2">
        <v>1205</v>
      </c>
      <c r="Z15" s="2">
        <v>1642</v>
      </c>
      <c r="AA15" s="2">
        <v>1877</v>
      </c>
      <c r="AB15" s="2">
        <v>1610</v>
      </c>
      <c r="AC15" s="2">
        <v>3024</v>
      </c>
      <c r="AD15" s="2">
        <v>2460</v>
      </c>
      <c r="AE15" s="2">
        <v>1261</v>
      </c>
      <c r="AF15" s="2">
        <v>1072</v>
      </c>
      <c r="AG15" s="2">
        <v>1657</v>
      </c>
      <c r="AH15" s="2">
        <v>1678</v>
      </c>
      <c r="AI15" s="2">
        <v>1635</v>
      </c>
      <c r="AJ15" s="2">
        <v>404</v>
      </c>
      <c r="AK15" s="2">
        <v>21</v>
      </c>
      <c r="AL15" s="2">
        <v>19546</v>
      </c>
      <c r="AM15" s="3">
        <v>0.42099999999999999</v>
      </c>
      <c r="AN15" s="2">
        <v>108.3</v>
      </c>
      <c r="AO15" s="2">
        <v>19084</v>
      </c>
      <c r="AP15" s="3">
        <v>0.185</v>
      </c>
      <c r="AQ15" s="11">
        <v>0.39100000000000001</v>
      </c>
      <c r="AR15" s="2">
        <v>33.5</v>
      </c>
      <c r="AS15" s="7">
        <v>1.5572685509616132E-4</v>
      </c>
      <c r="AT15" s="2">
        <v>8186</v>
      </c>
      <c r="AU15" s="2">
        <v>2811</v>
      </c>
      <c r="AV15" s="2">
        <v>997</v>
      </c>
      <c r="AW15" s="3">
        <v>0.68300000000000005</v>
      </c>
      <c r="AX15" s="3">
        <v>0.23400000000000001</v>
      </c>
      <c r="AY15" s="3">
        <v>8.3000000000000004E-2</v>
      </c>
      <c r="AZ15" s="37">
        <v>2442</v>
      </c>
      <c r="BA15" s="37">
        <v>13.9</v>
      </c>
      <c r="BB15" s="43">
        <f t="shared" si="0"/>
        <v>2394.4140000000002</v>
      </c>
      <c r="BC15" s="44">
        <f t="shared" si="1"/>
        <v>8069.6294919042921</v>
      </c>
      <c r="BD15" s="44">
        <f t="shared" si="2"/>
        <v>7413.9565080957072</v>
      </c>
      <c r="BE15" s="44">
        <f t="shared" si="3"/>
        <v>1399</v>
      </c>
      <c r="BF15">
        <f t="shared" si="4"/>
        <v>19277</v>
      </c>
      <c r="BG15" s="57">
        <f t="shared" si="5"/>
        <v>0.12421092493645278</v>
      </c>
      <c r="BH15" s="13">
        <f t="shared" si="6"/>
        <v>0.41861438459844852</v>
      </c>
      <c r="BI15" s="13">
        <f t="shared" si="7"/>
        <v>0.38460115723897426</v>
      </c>
      <c r="BJ15" s="13">
        <f t="shared" si="8"/>
        <v>7.2573533226124393E-2</v>
      </c>
      <c r="BK15" s="58"/>
    </row>
    <row r="16" spans="1:63">
      <c r="A16" s="1" t="s">
        <v>106</v>
      </c>
      <c r="B16" s="1" t="s">
        <v>107</v>
      </c>
      <c r="C16" s="1" t="s">
        <v>93</v>
      </c>
      <c r="D16" s="1" t="s">
        <v>89</v>
      </c>
      <c r="E16" s="2">
        <v>4407</v>
      </c>
      <c r="F16" s="14">
        <v>0.15339233038348082</v>
      </c>
      <c r="G16" s="3">
        <v>0.65100000000000002</v>
      </c>
      <c r="H16" s="3">
        <v>0.54700000000000004</v>
      </c>
      <c r="I16" s="2">
        <v>1906</v>
      </c>
      <c r="J16" s="2">
        <v>2.2999999999999998</v>
      </c>
      <c r="K16" s="2">
        <v>1848</v>
      </c>
      <c r="L16" s="2">
        <v>223</v>
      </c>
      <c r="M16" s="2">
        <v>487</v>
      </c>
      <c r="N16" s="2">
        <v>1368</v>
      </c>
      <c r="O16" s="3">
        <v>0.73699999999999999</v>
      </c>
      <c r="P16" s="3">
        <v>0.26300000000000001</v>
      </c>
      <c r="Q16" s="2">
        <v>37</v>
      </c>
      <c r="R16" s="2">
        <v>22</v>
      </c>
      <c r="S16" s="2">
        <v>15</v>
      </c>
      <c r="T16" s="2">
        <v>2</v>
      </c>
      <c r="U16" s="2">
        <v>225</v>
      </c>
      <c r="V16" s="2">
        <v>1928</v>
      </c>
      <c r="W16" s="3">
        <v>0.89500000000000002</v>
      </c>
      <c r="X16" s="3">
        <v>0.104</v>
      </c>
      <c r="Y16" s="2">
        <v>406</v>
      </c>
      <c r="Z16" s="2">
        <v>221</v>
      </c>
      <c r="AA16" s="2">
        <v>244</v>
      </c>
      <c r="AB16" s="2">
        <v>163</v>
      </c>
      <c r="AC16" s="2">
        <v>185</v>
      </c>
      <c r="AD16" s="2">
        <v>182</v>
      </c>
      <c r="AE16" s="2">
        <v>181</v>
      </c>
      <c r="AF16" s="2">
        <v>159</v>
      </c>
      <c r="AG16" s="2">
        <v>167</v>
      </c>
      <c r="AH16" s="2">
        <v>79</v>
      </c>
      <c r="AI16" s="2">
        <v>137</v>
      </c>
      <c r="AJ16" s="2">
        <v>61</v>
      </c>
      <c r="AK16" s="2" t="s">
        <v>90</v>
      </c>
      <c r="AL16" s="2">
        <v>2185</v>
      </c>
      <c r="AM16" s="3">
        <v>0.35699999999999998</v>
      </c>
      <c r="AN16" s="2">
        <v>137.4</v>
      </c>
      <c r="AO16" s="2">
        <v>20791</v>
      </c>
      <c r="AP16" s="3">
        <v>0.14499999999999999</v>
      </c>
      <c r="AQ16" s="11">
        <v>0.317</v>
      </c>
      <c r="AR16" s="2">
        <v>13.1</v>
      </c>
      <c r="AS16" s="7">
        <v>5.1867219917012448E-4</v>
      </c>
      <c r="AT16" s="2">
        <v>169</v>
      </c>
      <c r="AU16" s="2">
        <v>601</v>
      </c>
      <c r="AV16" s="2">
        <v>1078</v>
      </c>
      <c r="AW16" s="3">
        <v>9.0999999999999998E-2</v>
      </c>
      <c r="AX16" s="3">
        <v>0.32500000000000001</v>
      </c>
      <c r="AY16" s="3">
        <v>0.58299999999999996</v>
      </c>
      <c r="AZ16" s="37">
        <v>663</v>
      </c>
      <c r="BA16" s="37">
        <v>34.6</v>
      </c>
      <c r="BB16" s="43">
        <f t="shared" si="0"/>
        <v>641.83000000000004</v>
      </c>
      <c r="BC16" s="44">
        <f t="shared" si="1"/>
        <v>876.63816962535861</v>
      </c>
      <c r="BD16" s="44">
        <f t="shared" si="2"/>
        <v>612.53183037464146</v>
      </c>
      <c r="BE16" s="44">
        <f t="shared" si="3"/>
        <v>22</v>
      </c>
      <c r="BF16">
        <f t="shared" si="4"/>
        <v>2153</v>
      </c>
      <c r="BG16" s="57">
        <f t="shared" si="5"/>
        <v>0.29810961449140738</v>
      </c>
      <c r="BH16" s="13">
        <f t="shared" si="6"/>
        <v>0.40717053860908436</v>
      </c>
      <c r="BI16" s="13">
        <f t="shared" si="7"/>
        <v>0.2845015468530615</v>
      </c>
      <c r="BJ16" s="13">
        <f t="shared" si="8"/>
        <v>1.0218300046446818E-2</v>
      </c>
      <c r="BK16" s="58"/>
    </row>
    <row r="17" spans="1:63">
      <c r="A17" s="1" t="s">
        <v>108</v>
      </c>
      <c r="B17" s="1" t="s">
        <v>87</v>
      </c>
      <c r="C17" s="1" t="s">
        <v>88</v>
      </c>
      <c r="D17" s="1" t="s">
        <v>89</v>
      </c>
      <c r="E17" s="2">
        <v>34554</v>
      </c>
      <c r="F17" s="14">
        <v>0.15891069051339932</v>
      </c>
      <c r="G17" s="3">
        <v>0.76500000000000001</v>
      </c>
      <c r="H17" s="4">
        <v>0.69</v>
      </c>
      <c r="I17" s="2">
        <v>14857</v>
      </c>
      <c r="J17" s="2">
        <v>2.27</v>
      </c>
      <c r="K17" s="2">
        <v>13160</v>
      </c>
      <c r="L17" s="2">
        <v>2378</v>
      </c>
      <c r="M17" s="2">
        <v>4595</v>
      </c>
      <c r="N17" s="2">
        <v>10039</v>
      </c>
      <c r="O17" s="3">
        <v>0.68600000000000005</v>
      </c>
      <c r="P17" s="3">
        <v>0.314</v>
      </c>
      <c r="Q17" s="2">
        <v>1677</v>
      </c>
      <c r="R17" s="2">
        <v>1592</v>
      </c>
      <c r="S17" s="2">
        <v>85</v>
      </c>
      <c r="T17" s="2">
        <v>11.3</v>
      </c>
      <c r="U17" s="2">
        <v>2322</v>
      </c>
      <c r="V17" s="2">
        <v>14065</v>
      </c>
      <c r="W17" s="3">
        <v>0.85199999999999998</v>
      </c>
      <c r="X17" s="3">
        <v>0.14099999999999999</v>
      </c>
      <c r="Y17" s="2">
        <v>1695</v>
      </c>
      <c r="Z17" s="2">
        <v>1025</v>
      </c>
      <c r="AA17" s="2">
        <v>2633</v>
      </c>
      <c r="AB17" s="2">
        <v>1574</v>
      </c>
      <c r="AC17" s="2">
        <v>1759</v>
      </c>
      <c r="AD17" s="2">
        <v>1514</v>
      </c>
      <c r="AE17" s="2">
        <v>1712</v>
      </c>
      <c r="AF17" s="2">
        <v>964</v>
      </c>
      <c r="AG17" s="2">
        <v>1349</v>
      </c>
      <c r="AH17" s="2">
        <v>1120</v>
      </c>
      <c r="AI17" s="2">
        <v>1036</v>
      </c>
      <c r="AJ17" s="2">
        <v>215</v>
      </c>
      <c r="AK17" s="2">
        <v>42</v>
      </c>
      <c r="AL17" s="2">
        <v>16638</v>
      </c>
      <c r="AM17" s="3">
        <v>0.41799999999999998</v>
      </c>
      <c r="AN17" s="2">
        <v>107.8</v>
      </c>
      <c r="AO17" s="2">
        <v>18548</v>
      </c>
      <c r="AP17" s="4">
        <v>0.26</v>
      </c>
      <c r="AQ17" s="11">
        <v>0.39100000000000001</v>
      </c>
      <c r="AR17" s="2">
        <v>42</v>
      </c>
      <c r="AS17" s="7">
        <v>0</v>
      </c>
      <c r="AT17" s="2">
        <v>7762</v>
      </c>
      <c r="AU17" s="2">
        <v>3182</v>
      </c>
      <c r="AV17" s="2">
        <v>2216</v>
      </c>
      <c r="AW17" s="4">
        <v>0.59</v>
      </c>
      <c r="AX17" s="3">
        <v>0.24199999999999999</v>
      </c>
      <c r="AY17" s="3">
        <v>0.16800000000000001</v>
      </c>
      <c r="AZ17" s="37">
        <v>4369</v>
      </c>
      <c r="BA17" s="37">
        <v>29.4</v>
      </c>
      <c r="BB17" s="43">
        <f t="shared" si="0"/>
        <v>4302.3959999999997</v>
      </c>
      <c r="BC17" s="44">
        <f t="shared" si="1"/>
        <v>6623.9544993037598</v>
      </c>
      <c r="BD17" s="44">
        <f t="shared" si="2"/>
        <v>3868.6495006962405</v>
      </c>
      <c r="BE17" s="44">
        <f t="shared" si="3"/>
        <v>1592</v>
      </c>
      <c r="BF17">
        <f t="shared" si="4"/>
        <v>16387</v>
      </c>
      <c r="BG17" s="57">
        <f t="shared" si="5"/>
        <v>0.26254933788979068</v>
      </c>
      <c r="BH17" s="13">
        <f t="shared" si="6"/>
        <v>0.40422008295012873</v>
      </c>
      <c r="BI17" s="13">
        <f t="shared" si="7"/>
        <v>0.23608039913933243</v>
      </c>
      <c r="BJ17" s="13">
        <f t="shared" si="8"/>
        <v>9.7150180020748156E-2</v>
      </c>
      <c r="BK17" s="58"/>
    </row>
    <row r="18" spans="1:63">
      <c r="A18" s="1" t="s">
        <v>109</v>
      </c>
      <c r="B18" s="1" t="s">
        <v>92</v>
      </c>
      <c r="C18" s="1" t="s">
        <v>93</v>
      </c>
      <c r="D18" s="1" t="s">
        <v>89</v>
      </c>
      <c r="E18" s="2">
        <v>11635</v>
      </c>
      <c r="F18" s="14">
        <v>0.14568113450795014</v>
      </c>
      <c r="G18" s="3">
        <v>0.745</v>
      </c>
      <c r="H18" s="3">
        <v>0.64800000000000002</v>
      </c>
      <c r="I18" s="2">
        <v>4573</v>
      </c>
      <c r="J18" s="2">
        <v>2.5299999999999998</v>
      </c>
      <c r="K18" s="2">
        <v>3959</v>
      </c>
      <c r="L18" s="2">
        <v>789</v>
      </c>
      <c r="M18" s="2">
        <v>1294</v>
      </c>
      <c r="N18" s="2">
        <v>3184</v>
      </c>
      <c r="O18" s="3">
        <v>0.71099999999999997</v>
      </c>
      <c r="P18" s="3">
        <v>0.28899999999999998</v>
      </c>
      <c r="Q18" s="2">
        <v>208</v>
      </c>
      <c r="R18" s="2">
        <v>206</v>
      </c>
      <c r="S18" s="2">
        <v>2</v>
      </c>
      <c r="T18" s="2">
        <v>4.5999999999999996</v>
      </c>
      <c r="U18" s="2">
        <v>802</v>
      </c>
      <c r="V18" s="2">
        <v>4106</v>
      </c>
      <c r="W18" s="3">
        <v>0.83199999999999996</v>
      </c>
      <c r="X18" s="3">
        <v>0.16300000000000001</v>
      </c>
      <c r="Y18" s="2">
        <v>161</v>
      </c>
      <c r="Z18" s="2">
        <v>606</v>
      </c>
      <c r="AA18" s="2">
        <v>428</v>
      </c>
      <c r="AB18" s="2">
        <v>295</v>
      </c>
      <c r="AC18" s="2">
        <v>417</v>
      </c>
      <c r="AD18" s="2">
        <v>516</v>
      </c>
      <c r="AE18" s="2">
        <v>902</v>
      </c>
      <c r="AF18" s="2">
        <v>416</v>
      </c>
      <c r="AG18" s="2">
        <v>363</v>
      </c>
      <c r="AH18" s="2">
        <v>348</v>
      </c>
      <c r="AI18" s="2">
        <v>444</v>
      </c>
      <c r="AJ18" s="2">
        <v>62</v>
      </c>
      <c r="AK18" s="2" t="s">
        <v>90</v>
      </c>
      <c r="AL18" s="2">
        <v>4958</v>
      </c>
      <c r="AM18" s="3">
        <v>0.42199999999999999</v>
      </c>
      <c r="AN18" s="2">
        <v>134.5</v>
      </c>
      <c r="AO18" s="2">
        <v>25628</v>
      </c>
      <c r="AP18" s="3">
        <v>9.0999999999999998E-2</v>
      </c>
      <c r="AQ18" s="11">
        <v>0.193</v>
      </c>
      <c r="AR18" s="2">
        <v>13.9</v>
      </c>
      <c r="AS18" s="7">
        <v>2.4354603019970775E-4</v>
      </c>
      <c r="AT18" s="2">
        <v>547</v>
      </c>
      <c r="AU18" s="2">
        <v>1008</v>
      </c>
      <c r="AV18" s="2">
        <v>2404</v>
      </c>
      <c r="AW18" s="3">
        <v>0.13800000000000001</v>
      </c>
      <c r="AX18" s="3">
        <v>0.255</v>
      </c>
      <c r="AY18" s="3">
        <v>0.60699999999999998</v>
      </c>
      <c r="AZ18" s="37">
        <v>1239</v>
      </c>
      <c r="BA18" s="37">
        <v>27.1</v>
      </c>
      <c r="BB18" s="43">
        <f t="shared" si="0"/>
        <v>1213.538</v>
      </c>
      <c r="BC18" s="44">
        <f t="shared" si="1"/>
        <v>1971.9858437259254</v>
      </c>
      <c r="BD18" s="44">
        <f t="shared" si="2"/>
        <v>1516.4761562740746</v>
      </c>
      <c r="BE18" s="44">
        <f t="shared" si="3"/>
        <v>206</v>
      </c>
      <c r="BF18">
        <f t="shared" si="4"/>
        <v>4908</v>
      </c>
      <c r="BG18" s="57">
        <f t="shared" si="5"/>
        <v>0.24725713121434392</v>
      </c>
      <c r="BH18" s="13">
        <f t="shared" si="6"/>
        <v>0.40179010670862375</v>
      </c>
      <c r="BI18" s="13">
        <f t="shared" si="7"/>
        <v>0.30898047193848299</v>
      </c>
      <c r="BJ18" s="13">
        <f t="shared" si="8"/>
        <v>4.1972290138549306E-2</v>
      </c>
      <c r="BK18" s="58"/>
    </row>
    <row r="19" spans="1:63">
      <c r="A19" s="1" t="s">
        <v>110</v>
      </c>
      <c r="B19" s="1" t="s">
        <v>92</v>
      </c>
      <c r="C19" s="1" t="s">
        <v>93</v>
      </c>
      <c r="D19" s="1" t="s">
        <v>89</v>
      </c>
      <c r="E19" s="2">
        <v>23096</v>
      </c>
      <c r="F19" s="14">
        <v>0.14002424662279184</v>
      </c>
      <c r="G19" s="3">
        <v>0.65800000000000003</v>
      </c>
      <c r="H19" s="3">
        <v>0.57199999999999995</v>
      </c>
      <c r="I19" s="2">
        <v>8995</v>
      </c>
      <c r="J19" s="2">
        <v>2.56</v>
      </c>
      <c r="K19" s="2">
        <v>7738</v>
      </c>
      <c r="L19" s="2">
        <v>1947</v>
      </c>
      <c r="M19" s="2">
        <v>2665</v>
      </c>
      <c r="N19" s="2">
        <v>6162</v>
      </c>
      <c r="O19" s="3">
        <v>0.69799999999999995</v>
      </c>
      <c r="P19" s="3">
        <v>0.30199999999999999</v>
      </c>
      <c r="Q19" s="2">
        <v>467</v>
      </c>
      <c r="R19" s="2">
        <v>465</v>
      </c>
      <c r="S19" s="2">
        <v>2</v>
      </c>
      <c r="T19" s="2">
        <v>5.2</v>
      </c>
      <c r="U19" s="2">
        <v>1953</v>
      </c>
      <c r="V19" s="2">
        <v>8009</v>
      </c>
      <c r="W19" s="4">
        <v>0.8</v>
      </c>
      <c r="X19" s="3">
        <v>0.19500000000000001</v>
      </c>
      <c r="Y19" s="2">
        <v>615</v>
      </c>
      <c r="Z19" s="2">
        <v>766</v>
      </c>
      <c r="AA19" s="2">
        <v>416</v>
      </c>
      <c r="AB19" s="2">
        <v>442</v>
      </c>
      <c r="AC19" s="2">
        <v>1173</v>
      </c>
      <c r="AD19" s="2">
        <v>1311</v>
      </c>
      <c r="AE19" s="2">
        <v>2024</v>
      </c>
      <c r="AF19" s="2">
        <v>773</v>
      </c>
      <c r="AG19" s="2">
        <v>909</v>
      </c>
      <c r="AH19" s="2">
        <v>686</v>
      </c>
      <c r="AI19" s="2">
        <v>762</v>
      </c>
      <c r="AJ19" s="2">
        <v>157</v>
      </c>
      <c r="AK19" s="2">
        <v>8</v>
      </c>
      <c r="AL19" s="2">
        <v>10042</v>
      </c>
      <c r="AM19" s="3">
        <v>0.38900000000000001</v>
      </c>
      <c r="AN19" s="2">
        <v>129.1</v>
      </c>
      <c r="AO19" s="2">
        <v>26105</v>
      </c>
      <c r="AP19" s="3">
        <v>8.2000000000000003E-2</v>
      </c>
      <c r="AQ19" s="11">
        <v>0.186</v>
      </c>
      <c r="AR19" s="2">
        <v>14.5</v>
      </c>
      <c r="AS19" s="7">
        <v>4.9943813210138598E-4</v>
      </c>
      <c r="AT19" s="2">
        <v>1582</v>
      </c>
      <c r="AU19" s="2">
        <v>2009</v>
      </c>
      <c r="AV19" s="2">
        <v>4147</v>
      </c>
      <c r="AW19" s="3">
        <v>0.20399999999999999</v>
      </c>
      <c r="AX19" s="4">
        <v>0.26</v>
      </c>
      <c r="AY19" s="3">
        <v>0.53600000000000003</v>
      </c>
      <c r="AZ19" s="37">
        <v>2356</v>
      </c>
      <c r="BA19" s="37">
        <v>26.1</v>
      </c>
      <c r="BB19" s="43">
        <f t="shared" si="0"/>
        <v>2303.8470000000002</v>
      </c>
      <c r="BC19" s="44">
        <f t="shared" si="1"/>
        <v>3963.1020581775119</v>
      </c>
      <c r="BD19" s="44">
        <f t="shared" si="2"/>
        <v>3230.0509418224888</v>
      </c>
      <c r="BE19" s="44">
        <f t="shared" si="3"/>
        <v>465</v>
      </c>
      <c r="BF19">
        <f t="shared" si="4"/>
        <v>9962</v>
      </c>
      <c r="BG19" s="57">
        <f t="shared" si="5"/>
        <v>0.23126350130495887</v>
      </c>
      <c r="BH19" s="13">
        <f t="shared" si="6"/>
        <v>0.39782192914851555</v>
      </c>
      <c r="BI19" s="13">
        <f t="shared" si="7"/>
        <v>0.32423719552524483</v>
      </c>
      <c r="BJ19" s="13">
        <f t="shared" si="8"/>
        <v>4.6677374021280867E-2</v>
      </c>
      <c r="BK19" s="58"/>
    </row>
    <row r="20" spans="1:63">
      <c r="A20" s="1" t="s">
        <v>111</v>
      </c>
      <c r="B20" s="1" t="s">
        <v>87</v>
      </c>
      <c r="C20" s="1" t="s">
        <v>93</v>
      </c>
      <c r="D20" s="1" t="s">
        <v>89</v>
      </c>
      <c r="E20" s="2">
        <v>5020</v>
      </c>
      <c r="F20" s="14">
        <v>0.12808764940239042</v>
      </c>
      <c r="G20" s="4">
        <v>0.95</v>
      </c>
      <c r="H20" s="3">
        <v>0.91800000000000004</v>
      </c>
      <c r="I20" s="2">
        <v>2053</v>
      </c>
      <c r="J20" s="2">
        <v>2.42</v>
      </c>
      <c r="K20" s="2">
        <v>2147</v>
      </c>
      <c r="L20" s="2">
        <v>89</v>
      </c>
      <c r="M20" s="2">
        <v>402</v>
      </c>
      <c r="N20" s="2">
        <v>1637</v>
      </c>
      <c r="O20" s="3">
        <v>0.80300000000000005</v>
      </c>
      <c r="P20" s="3">
        <v>0.19700000000000001</v>
      </c>
      <c r="Q20" s="2">
        <v>66</v>
      </c>
      <c r="R20" s="2">
        <v>64</v>
      </c>
      <c r="S20" s="2">
        <v>2</v>
      </c>
      <c r="T20" s="2">
        <v>3.2</v>
      </c>
      <c r="U20" s="2">
        <v>74</v>
      </c>
      <c r="V20" s="2">
        <v>2264</v>
      </c>
      <c r="W20" s="3">
        <v>0.96799999999999997</v>
      </c>
      <c r="X20" s="3">
        <v>3.2000000000000001E-2</v>
      </c>
      <c r="Y20" s="2">
        <v>911</v>
      </c>
      <c r="Z20" s="2">
        <v>240</v>
      </c>
      <c r="AA20" s="2">
        <v>119</v>
      </c>
      <c r="AB20" s="2">
        <v>143</v>
      </c>
      <c r="AC20" s="2">
        <v>133</v>
      </c>
      <c r="AD20" s="2">
        <v>103</v>
      </c>
      <c r="AE20" s="2">
        <v>95</v>
      </c>
      <c r="AF20" s="2">
        <v>112</v>
      </c>
      <c r="AG20" s="2">
        <v>152</v>
      </c>
      <c r="AH20" s="2">
        <v>162</v>
      </c>
      <c r="AI20" s="2">
        <v>184</v>
      </c>
      <c r="AJ20" s="2">
        <v>19</v>
      </c>
      <c r="AK20" s="2">
        <v>9</v>
      </c>
      <c r="AL20" s="2">
        <v>2382</v>
      </c>
      <c r="AM20" s="3">
        <v>0.49199999999999999</v>
      </c>
      <c r="AN20" s="2">
        <v>126.1</v>
      </c>
      <c r="AO20" s="2">
        <v>18536</v>
      </c>
      <c r="AP20" s="3">
        <v>0.16700000000000001</v>
      </c>
      <c r="AQ20" s="11">
        <v>0.27800000000000002</v>
      </c>
      <c r="AR20" s="2">
        <v>22.5</v>
      </c>
      <c r="AS20" s="7">
        <v>8.8339222614840988E-4</v>
      </c>
      <c r="AT20" s="2">
        <v>551</v>
      </c>
      <c r="AU20" s="2">
        <v>502</v>
      </c>
      <c r="AV20" s="2">
        <v>1094</v>
      </c>
      <c r="AW20" s="3">
        <v>0.25700000000000001</v>
      </c>
      <c r="AX20" s="3">
        <v>0.23400000000000001</v>
      </c>
      <c r="AY20" s="4">
        <v>0.51</v>
      </c>
      <c r="AZ20" s="37">
        <v>893</v>
      </c>
      <c r="BA20" s="37">
        <v>43.4</v>
      </c>
      <c r="BB20" s="43">
        <f t="shared" si="0"/>
        <v>884.92600000000004</v>
      </c>
      <c r="BC20" s="44">
        <f t="shared" si="1"/>
        <v>921.67291506031597</v>
      </c>
      <c r="BD20" s="44">
        <f t="shared" si="2"/>
        <v>467.4010849396841</v>
      </c>
      <c r="BE20" s="44">
        <f t="shared" si="3"/>
        <v>64</v>
      </c>
      <c r="BF20">
        <f t="shared" si="4"/>
        <v>2338</v>
      </c>
      <c r="BG20" s="57">
        <f t="shared" si="5"/>
        <v>0.37849700598802399</v>
      </c>
      <c r="BH20" s="13">
        <f t="shared" si="6"/>
        <v>0.39421424938422411</v>
      </c>
      <c r="BI20" s="13">
        <f t="shared" si="7"/>
        <v>0.19991492084674256</v>
      </c>
      <c r="BJ20" s="13">
        <f t="shared" si="8"/>
        <v>2.7373823781009408E-2</v>
      </c>
      <c r="BK20" s="58"/>
    </row>
    <row r="21" spans="1:63">
      <c r="A21" s="1" t="s">
        <v>112</v>
      </c>
      <c r="B21" s="1" t="s">
        <v>99</v>
      </c>
      <c r="C21" s="1" t="s">
        <v>93</v>
      </c>
      <c r="D21" s="1" t="s">
        <v>89</v>
      </c>
      <c r="E21" s="2">
        <v>8212</v>
      </c>
      <c r="F21" s="14">
        <v>0.20896249391134925</v>
      </c>
      <c r="G21" s="4">
        <v>0.92</v>
      </c>
      <c r="H21" s="3">
        <v>0.877</v>
      </c>
      <c r="I21" s="2">
        <v>3473</v>
      </c>
      <c r="J21" s="2">
        <v>2.34</v>
      </c>
      <c r="K21" s="2">
        <v>3499</v>
      </c>
      <c r="L21" s="2">
        <v>321</v>
      </c>
      <c r="M21" s="2">
        <v>816</v>
      </c>
      <c r="N21" s="2">
        <v>2619</v>
      </c>
      <c r="O21" s="3">
        <v>0.76200000000000001</v>
      </c>
      <c r="P21" s="3">
        <v>0.23799999999999999</v>
      </c>
      <c r="Q21" s="2">
        <v>62</v>
      </c>
      <c r="R21" s="2">
        <v>54</v>
      </c>
      <c r="S21" s="2">
        <v>8</v>
      </c>
      <c r="T21" s="2">
        <v>1.8</v>
      </c>
      <c r="U21" s="2">
        <v>316</v>
      </c>
      <c r="V21" s="2">
        <v>3620</v>
      </c>
      <c r="W21" s="3">
        <v>0.91100000000000003</v>
      </c>
      <c r="X21" s="3">
        <v>7.9000000000000001E-2</v>
      </c>
      <c r="Y21" s="2">
        <v>194</v>
      </c>
      <c r="Z21" s="2">
        <v>68</v>
      </c>
      <c r="AA21" s="2">
        <v>136</v>
      </c>
      <c r="AB21" s="2">
        <v>330</v>
      </c>
      <c r="AC21" s="2">
        <v>416</v>
      </c>
      <c r="AD21" s="2">
        <v>583</v>
      </c>
      <c r="AE21" s="2">
        <v>660</v>
      </c>
      <c r="AF21" s="2">
        <v>417</v>
      </c>
      <c r="AG21" s="2">
        <v>500</v>
      </c>
      <c r="AH21" s="2">
        <v>295</v>
      </c>
      <c r="AI21" s="2">
        <v>325</v>
      </c>
      <c r="AJ21" s="2">
        <v>83</v>
      </c>
      <c r="AK21" s="2">
        <v>18</v>
      </c>
      <c r="AL21" s="2">
        <v>4025</v>
      </c>
      <c r="AM21" s="3">
        <v>0.443</v>
      </c>
      <c r="AN21" s="2">
        <v>144.5</v>
      </c>
      <c r="AO21" s="2">
        <v>33120</v>
      </c>
      <c r="AP21" s="3">
        <v>6.8000000000000005E-2</v>
      </c>
      <c r="AQ21" s="11">
        <v>0.16200000000000001</v>
      </c>
      <c r="AR21" s="2">
        <v>9.6999999999999993</v>
      </c>
      <c r="AS21" s="7">
        <v>1.1049723756906078E-3</v>
      </c>
      <c r="AT21" s="2">
        <v>131</v>
      </c>
      <c r="AU21" s="2">
        <v>618</v>
      </c>
      <c r="AV21" s="2">
        <v>2750</v>
      </c>
      <c r="AW21" s="3">
        <v>3.6999999999999998E-2</v>
      </c>
      <c r="AX21" s="3">
        <v>0.17699999999999999</v>
      </c>
      <c r="AY21" s="3">
        <v>0.78600000000000003</v>
      </c>
      <c r="AZ21" s="37">
        <v>1129</v>
      </c>
      <c r="BA21" s="37">
        <v>32.4</v>
      </c>
      <c r="BB21" s="43">
        <f t="shared" si="0"/>
        <v>1112.94</v>
      </c>
      <c r="BC21" s="44">
        <f t="shared" si="1"/>
        <v>1538.8599587871322</v>
      </c>
      <c r="BD21" s="44">
        <f t="shared" si="2"/>
        <v>1230.2000412128677</v>
      </c>
      <c r="BE21" s="44">
        <f t="shared" si="3"/>
        <v>54</v>
      </c>
      <c r="BF21">
        <f t="shared" si="4"/>
        <v>3936</v>
      </c>
      <c r="BG21" s="57">
        <f t="shared" si="5"/>
        <v>0.28275914634146343</v>
      </c>
      <c r="BH21" s="13">
        <f t="shared" si="6"/>
        <v>0.39097051798453564</v>
      </c>
      <c r="BI21" s="13">
        <f t="shared" si="7"/>
        <v>0.31255082347887903</v>
      </c>
      <c r="BJ21" s="13">
        <f t="shared" si="8"/>
        <v>1.3719512195121951E-2</v>
      </c>
      <c r="BK21" s="58"/>
    </row>
    <row r="22" spans="1:63">
      <c r="A22" s="1" t="s">
        <v>113</v>
      </c>
      <c r="B22" s="1" t="s">
        <v>92</v>
      </c>
      <c r="C22" s="1" t="s">
        <v>93</v>
      </c>
      <c r="D22" s="1" t="s">
        <v>89</v>
      </c>
      <c r="E22" s="2">
        <v>18224</v>
      </c>
      <c r="F22" s="14">
        <v>0.13663301141352063</v>
      </c>
      <c r="G22" s="3">
        <v>0.622</v>
      </c>
      <c r="H22" s="3">
        <v>0.45800000000000002</v>
      </c>
      <c r="I22" s="2">
        <v>7111</v>
      </c>
      <c r="J22" s="2">
        <v>2.5499999999999998</v>
      </c>
      <c r="K22" s="2">
        <v>4656</v>
      </c>
      <c r="L22" s="2">
        <v>2497</v>
      </c>
      <c r="M22" s="2">
        <v>2799</v>
      </c>
      <c r="N22" s="2">
        <v>4165</v>
      </c>
      <c r="O22" s="3">
        <v>0.59799999999999998</v>
      </c>
      <c r="P22" s="3">
        <v>0.40200000000000002</v>
      </c>
      <c r="Q22" s="2">
        <v>57</v>
      </c>
      <c r="R22" s="2">
        <v>32</v>
      </c>
      <c r="S22" s="2">
        <v>25</v>
      </c>
      <c r="T22" s="2">
        <v>0.8</v>
      </c>
      <c r="U22" s="2">
        <v>2563</v>
      </c>
      <c r="V22" s="2">
        <v>4995</v>
      </c>
      <c r="W22" s="3">
        <v>0.64400000000000002</v>
      </c>
      <c r="X22" s="4">
        <v>0.33</v>
      </c>
      <c r="Y22" s="2">
        <v>143</v>
      </c>
      <c r="Z22" s="2">
        <v>166</v>
      </c>
      <c r="AA22" s="2">
        <v>342</v>
      </c>
      <c r="AB22" s="2">
        <v>793</v>
      </c>
      <c r="AC22" s="2">
        <v>1385</v>
      </c>
      <c r="AD22" s="2">
        <v>1364</v>
      </c>
      <c r="AE22" s="2">
        <v>1111</v>
      </c>
      <c r="AF22" s="2">
        <v>676</v>
      </c>
      <c r="AG22" s="2">
        <v>697</v>
      </c>
      <c r="AH22" s="2">
        <v>426</v>
      </c>
      <c r="AI22" s="2">
        <v>461</v>
      </c>
      <c r="AJ22" s="2">
        <v>227</v>
      </c>
      <c r="AK22" s="2">
        <v>26</v>
      </c>
      <c r="AL22" s="2">
        <v>7817</v>
      </c>
      <c r="AM22" s="3">
        <v>0.42099999999999999</v>
      </c>
      <c r="AN22" s="2">
        <v>114.8</v>
      </c>
      <c r="AO22" s="2">
        <v>22433</v>
      </c>
      <c r="AP22" s="3">
        <v>0.13200000000000001</v>
      </c>
      <c r="AQ22" s="11">
        <v>0.31900000000000001</v>
      </c>
      <c r="AR22" s="2">
        <v>21.9</v>
      </c>
      <c r="AS22" s="7">
        <v>4.0040040040040042E-4</v>
      </c>
      <c r="AT22" s="2">
        <v>2286</v>
      </c>
      <c r="AU22" s="2">
        <v>917</v>
      </c>
      <c r="AV22" s="2">
        <v>1453</v>
      </c>
      <c r="AW22" s="3">
        <v>0.49099999999999999</v>
      </c>
      <c r="AX22" s="3">
        <v>0.19700000000000001</v>
      </c>
      <c r="AY22" s="3">
        <v>0.312</v>
      </c>
      <c r="AZ22" s="37">
        <v>1084</v>
      </c>
      <c r="BA22" s="37">
        <v>15.2</v>
      </c>
      <c r="BB22" s="43">
        <f t="shared" si="0"/>
        <v>1058.528</v>
      </c>
      <c r="BC22" s="44">
        <f t="shared" si="1"/>
        <v>2922.3720332144394</v>
      </c>
      <c r="BD22" s="44">
        <f t="shared" si="2"/>
        <v>3545.0999667855604</v>
      </c>
      <c r="BE22" s="44">
        <f t="shared" si="3"/>
        <v>32</v>
      </c>
      <c r="BF22">
        <f t="shared" si="4"/>
        <v>7558</v>
      </c>
      <c r="BG22" s="57">
        <f t="shared" si="5"/>
        <v>0.14005398253506218</v>
      </c>
      <c r="BH22" s="13">
        <f t="shared" si="6"/>
        <v>0.38665943810722936</v>
      </c>
      <c r="BI22" s="13">
        <f t="shared" si="7"/>
        <v>0.46905265503910565</v>
      </c>
      <c r="BJ22" s="13">
        <f t="shared" si="8"/>
        <v>4.2339243186028047E-3</v>
      </c>
      <c r="BK22" s="58"/>
    </row>
    <row r="23" spans="1:63">
      <c r="A23" s="1" t="s">
        <v>114</v>
      </c>
      <c r="B23" s="1" t="s">
        <v>92</v>
      </c>
      <c r="C23" s="1" t="s">
        <v>93</v>
      </c>
      <c r="D23" s="1" t="s">
        <v>89</v>
      </c>
      <c r="E23" s="2">
        <v>2274</v>
      </c>
      <c r="F23" s="14">
        <v>0.13016710642040458</v>
      </c>
      <c r="G23" s="3">
        <v>0.90900000000000003</v>
      </c>
      <c r="H23" s="4">
        <v>0.85</v>
      </c>
      <c r="I23" s="2">
        <v>922</v>
      </c>
      <c r="J23" s="2">
        <v>2.4700000000000002</v>
      </c>
      <c r="K23" s="2">
        <v>905</v>
      </c>
      <c r="L23" s="2">
        <v>33</v>
      </c>
      <c r="M23" s="2">
        <v>113</v>
      </c>
      <c r="N23" s="2">
        <v>793</v>
      </c>
      <c r="O23" s="3">
        <v>0.875</v>
      </c>
      <c r="P23" s="3">
        <v>0.125</v>
      </c>
      <c r="Q23" s="2">
        <v>17</v>
      </c>
      <c r="R23" s="2">
        <v>14</v>
      </c>
      <c r="S23" s="2">
        <v>3</v>
      </c>
      <c r="T23" s="2">
        <v>1.8</v>
      </c>
      <c r="U23" s="2">
        <v>34</v>
      </c>
      <c r="V23" s="2">
        <v>926</v>
      </c>
      <c r="W23" s="3">
        <v>0.96499999999999997</v>
      </c>
      <c r="X23" s="3">
        <v>3.5000000000000003E-2</v>
      </c>
      <c r="Y23" s="2">
        <v>293</v>
      </c>
      <c r="Z23" s="2">
        <v>121</v>
      </c>
      <c r="AA23" s="2">
        <v>71</v>
      </c>
      <c r="AB23" s="2">
        <v>38</v>
      </c>
      <c r="AC23" s="2">
        <v>43</v>
      </c>
      <c r="AD23" s="2">
        <v>56</v>
      </c>
      <c r="AE23" s="2">
        <v>87</v>
      </c>
      <c r="AF23" s="2">
        <v>38</v>
      </c>
      <c r="AG23" s="2">
        <v>77</v>
      </c>
      <c r="AH23" s="2">
        <v>58</v>
      </c>
      <c r="AI23" s="2">
        <v>93</v>
      </c>
      <c r="AJ23" s="2">
        <v>30</v>
      </c>
      <c r="AK23" s="2">
        <v>9</v>
      </c>
      <c r="AL23" s="2">
        <v>1014</v>
      </c>
      <c r="AM23" s="3">
        <v>0.48299999999999998</v>
      </c>
      <c r="AN23" s="2">
        <v>138.5</v>
      </c>
      <c r="AO23" s="2">
        <v>22974</v>
      </c>
      <c r="AP23" s="3">
        <v>8.2000000000000003E-2</v>
      </c>
      <c r="AQ23" s="11">
        <v>0.17599999999999999</v>
      </c>
      <c r="AR23" s="2">
        <v>17.899999999999999</v>
      </c>
      <c r="AS23" s="7">
        <v>0</v>
      </c>
      <c r="AT23" s="2">
        <v>53</v>
      </c>
      <c r="AU23" s="2">
        <v>199</v>
      </c>
      <c r="AV23" s="2">
        <v>653</v>
      </c>
      <c r="AW23" s="3">
        <v>5.8999999999999997E-2</v>
      </c>
      <c r="AX23" s="4">
        <v>0.22</v>
      </c>
      <c r="AY23" s="3">
        <v>0.72199999999999998</v>
      </c>
      <c r="AZ23" s="37">
        <v>372</v>
      </c>
      <c r="BA23" s="37">
        <v>40.200000000000003</v>
      </c>
      <c r="BB23" s="43">
        <f t="shared" si="0"/>
        <v>364.21200000000005</v>
      </c>
      <c r="BC23" s="44">
        <f t="shared" si="1"/>
        <v>365.45711644983635</v>
      </c>
      <c r="BD23" s="44">
        <f t="shared" si="2"/>
        <v>216.33088355016366</v>
      </c>
      <c r="BE23" s="44">
        <f t="shared" si="3"/>
        <v>14</v>
      </c>
      <c r="BF23">
        <f t="shared" si="4"/>
        <v>960</v>
      </c>
      <c r="BG23" s="57">
        <f t="shared" si="5"/>
        <v>0.37938750000000004</v>
      </c>
      <c r="BH23" s="13">
        <f t="shared" si="6"/>
        <v>0.38068449630191287</v>
      </c>
      <c r="BI23" s="13">
        <f t="shared" si="7"/>
        <v>0.22534467036475381</v>
      </c>
      <c r="BJ23" s="13">
        <f t="shared" si="8"/>
        <v>1.4583333333333334E-2</v>
      </c>
      <c r="BK23" s="58"/>
    </row>
    <row r="24" spans="1:63">
      <c r="A24" s="1" t="s">
        <v>115</v>
      </c>
      <c r="B24" s="1" t="s">
        <v>107</v>
      </c>
      <c r="C24" s="1" t="s">
        <v>93</v>
      </c>
      <c r="D24" s="1" t="s">
        <v>89</v>
      </c>
      <c r="E24" s="2">
        <v>8734</v>
      </c>
      <c r="F24" s="14">
        <v>0.1393405083581406</v>
      </c>
      <c r="G24" s="3">
        <v>0.90100000000000002</v>
      </c>
      <c r="H24" s="4">
        <v>0.85</v>
      </c>
      <c r="I24" s="2">
        <v>3607</v>
      </c>
      <c r="J24" s="2">
        <v>2.4</v>
      </c>
      <c r="K24" s="2">
        <v>3515</v>
      </c>
      <c r="L24" s="2">
        <v>285</v>
      </c>
      <c r="M24" s="2">
        <v>484</v>
      </c>
      <c r="N24" s="2">
        <v>3092</v>
      </c>
      <c r="O24" s="3">
        <v>0.86499999999999999</v>
      </c>
      <c r="P24" s="3">
        <v>0.13500000000000001</v>
      </c>
      <c r="Q24" s="2">
        <v>150</v>
      </c>
      <c r="R24" s="2">
        <v>148</v>
      </c>
      <c r="S24" s="2">
        <v>2</v>
      </c>
      <c r="T24" s="2">
        <v>4.2</v>
      </c>
      <c r="U24" s="2">
        <v>282</v>
      </c>
      <c r="V24" s="2">
        <v>3605</v>
      </c>
      <c r="W24" s="3">
        <v>0.92700000000000005</v>
      </c>
      <c r="X24" s="3">
        <v>7.2999999999999995E-2</v>
      </c>
      <c r="Y24" s="2">
        <v>568</v>
      </c>
      <c r="Z24" s="2">
        <v>401</v>
      </c>
      <c r="AA24" s="2">
        <v>262</v>
      </c>
      <c r="AB24" s="2">
        <v>235</v>
      </c>
      <c r="AC24" s="2">
        <v>397</v>
      </c>
      <c r="AD24" s="2">
        <v>309</v>
      </c>
      <c r="AE24" s="2">
        <v>363</v>
      </c>
      <c r="AF24" s="2">
        <v>224</v>
      </c>
      <c r="AG24" s="2">
        <v>363</v>
      </c>
      <c r="AH24" s="2">
        <v>380</v>
      </c>
      <c r="AI24" s="2">
        <v>278</v>
      </c>
      <c r="AJ24" s="2">
        <v>123</v>
      </c>
      <c r="AK24" s="2">
        <v>5</v>
      </c>
      <c r="AL24" s="2">
        <v>3908</v>
      </c>
      <c r="AM24" s="3">
        <v>0.46500000000000002</v>
      </c>
      <c r="AN24" s="2">
        <v>135.1</v>
      </c>
      <c r="AO24" s="2">
        <v>22525</v>
      </c>
      <c r="AP24" s="3">
        <v>0.13800000000000001</v>
      </c>
      <c r="AQ24" s="11">
        <v>0.26200000000000001</v>
      </c>
      <c r="AR24" s="2">
        <v>16.3</v>
      </c>
      <c r="AS24" s="7">
        <v>5.5478502080443827E-4</v>
      </c>
      <c r="AT24" s="2">
        <v>756</v>
      </c>
      <c r="AU24" s="2">
        <v>1333</v>
      </c>
      <c r="AV24" s="2">
        <v>1426</v>
      </c>
      <c r="AW24" s="3">
        <v>0.215</v>
      </c>
      <c r="AX24" s="3">
        <v>0.379</v>
      </c>
      <c r="AY24" s="3">
        <v>0.40600000000000003</v>
      </c>
      <c r="AZ24" s="37">
        <v>1377</v>
      </c>
      <c r="BA24" s="37">
        <v>38.1</v>
      </c>
      <c r="BB24" s="43">
        <f t="shared" si="0"/>
        <v>1362.4560000000001</v>
      </c>
      <c r="BC24" s="44">
        <f t="shared" si="1"/>
        <v>1466.043368983957</v>
      </c>
      <c r="BD24" s="44">
        <f t="shared" si="2"/>
        <v>910.50063101604292</v>
      </c>
      <c r="BE24" s="44">
        <f t="shared" si="3"/>
        <v>148</v>
      </c>
      <c r="BF24">
        <f t="shared" si="4"/>
        <v>3887</v>
      </c>
      <c r="BG24" s="57">
        <f t="shared" si="5"/>
        <v>0.35051607923848732</v>
      </c>
      <c r="BH24" s="13">
        <f t="shared" si="6"/>
        <v>0.37716577540106944</v>
      </c>
      <c r="BI24" s="13">
        <f t="shared" si="7"/>
        <v>0.23424250862259915</v>
      </c>
      <c r="BJ24" s="13">
        <f t="shared" si="8"/>
        <v>3.8075636737844094E-2</v>
      </c>
      <c r="BK24" s="58"/>
    </row>
    <row r="25" spans="1:63">
      <c r="A25" s="1" t="s">
        <v>116</v>
      </c>
      <c r="B25" s="1" t="s">
        <v>99</v>
      </c>
      <c r="C25" s="1" t="s">
        <v>93</v>
      </c>
      <c r="D25" s="1" t="s">
        <v>89</v>
      </c>
      <c r="E25" s="2">
        <v>13740</v>
      </c>
      <c r="F25" s="14">
        <v>0.15050946142649199</v>
      </c>
      <c r="G25" s="3">
        <v>0.71699999999999997</v>
      </c>
      <c r="H25" s="3">
        <v>0.624</v>
      </c>
      <c r="I25" s="2">
        <v>5721</v>
      </c>
      <c r="J25" s="2">
        <v>2.3199999999999998</v>
      </c>
      <c r="K25" s="2">
        <v>4732</v>
      </c>
      <c r="L25" s="2">
        <v>1471</v>
      </c>
      <c r="M25" s="2">
        <v>2003</v>
      </c>
      <c r="N25" s="2">
        <v>3673</v>
      </c>
      <c r="O25" s="3">
        <v>0.64700000000000002</v>
      </c>
      <c r="P25" s="3">
        <v>0.35299999999999998</v>
      </c>
      <c r="Q25" s="2">
        <v>939</v>
      </c>
      <c r="R25" s="2">
        <v>917</v>
      </c>
      <c r="S25" s="2">
        <v>22</v>
      </c>
      <c r="T25" s="2">
        <v>16.5</v>
      </c>
      <c r="U25" s="2">
        <v>1486</v>
      </c>
      <c r="V25" s="2">
        <v>4958</v>
      </c>
      <c r="W25" s="3">
        <v>0.76900000000000002</v>
      </c>
      <c r="X25" s="4">
        <v>0.23</v>
      </c>
      <c r="Y25" s="2">
        <v>221</v>
      </c>
      <c r="Z25" s="2">
        <v>260</v>
      </c>
      <c r="AA25" s="2">
        <v>456</v>
      </c>
      <c r="AB25" s="2">
        <v>677</v>
      </c>
      <c r="AC25" s="2">
        <v>640</v>
      </c>
      <c r="AD25" s="2">
        <v>1555</v>
      </c>
      <c r="AE25" s="2">
        <v>818</v>
      </c>
      <c r="AF25" s="2">
        <v>335</v>
      </c>
      <c r="AG25" s="2">
        <v>430</v>
      </c>
      <c r="AH25" s="2">
        <v>378</v>
      </c>
      <c r="AI25" s="2">
        <v>505</v>
      </c>
      <c r="AJ25" s="2">
        <v>196</v>
      </c>
      <c r="AK25" s="2">
        <v>11</v>
      </c>
      <c r="AL25" s="2">
        <v>6482</v>
      </c>
      <c r="AM25" s="3">
        <v>0.40699999999999997</v>
      </c>
      <c r="AN25" s="2">
        <v>110.6</v>
      </c>
      <c r="AO25" s="2">
        <v>19675</v>
      </c>
      <c r="AP25" s="3">
        <v>0.189</v>
      </c>
      <c r="AQ25" s="11">
        <v>0.373</v>
      </c>
      <c r="AR25" s="2">
        <v>32.700000000000003</v>
      </c>
      <c r="AS25" s="7">
        <v>0</v>
      </c>
      <c r="AT25" s="2">
        <v>2040</v>
      </c>
      <c r="AU25" s="2">
        <v>1729</v>
      </c>
      <c r="AV25" s="2">
        <v>963</v>
      </c>
      <c r="AW25" s="3">
        <v>0.43099999999999999</v>
      </c>
      <c r="AX25" s="3">
        <v>0.36499999999999999</v>
      </c>
      <c r="AY25" s="3">
        <v>0.20399999999999999</v>
      </c>
      <c r="AZ25" s="37">
        <v>1492</v>
      </c>
      <c r="BA25" s="37">
        <v>26.1</v>
      </c>
      <c r="BB25" s="43">
        <f t="shared" si="0"/>
        <v>1481.4360000000001</v>
      </c>
      <c r="BC25" s="44">
        <f t="shared" si="1"/>
        <v>2423.6594838447154</v>
      </c>
      <c r="BD25" s="44">
        <f t="shared" si="2"/>
        <v>1621.9045161552849</v>
      </c>
      <c r="BE25" s="44">
        <f t="shared" si="3"/>
        <v>917</v>
      </c>
      <c r="BF25">
        <f t="shared" si="4"/>
        <v>6444</v>
      </c>
      <c r="BG25" s="57">
        <f t="shared" si="5"/>
        <v>0.22989385474860338</v>
      </c>
      <c r="BH25" s="13">
        <f t="shared" si="6"/>
        <v>0.37611103101252569</v>
      </c>
      <c r="BI25" s="13">
        <f t="shared" si="7"/>
        <v>0.25169219679628879</v>
      </c>
      <c r="BJ25" s="13">
        <f t="shared" si="8"/>
        <v>0.14230291744258225</v>
      </c>
      <c r="BK25" s="58"/>
    </row>
    <row r="26" spans="1:63">
      <c r="A26" s="1" t="s">
        <v>117</v>
      </c>
      <c r="B26" s="1" t="s">
        <v>99</v>
      </c>
      <c r="C26" s="1" t="s">
        <v>88</v>
      </c>
      <c r="D26" s="1" t="s">
        <v>89</v>
      </c>
      <c r="E26" s="2">
        <v>35040</v>
      </c>
      <c r="F26" s="14">
        <v>0.15211187214611871</v>
      </c>
      <c r="G26" s="3">
        <v>0.85899999999999999</v>
      </c>
      <c r="H26" s="3">
        <v>0.80700000000000005</v>
      </c>
      <c r="I26" s="2">
        <v>15230</v>
      </c>
      <c r="J26" s="2">
        <v>2.2799999999999998</v>
      </c>
      <c r="K26" s="2">
        <v>13423</v>
      </c>
      <c r="L26" s="2">
        <v>2684</v>
      </c>
      <c r="M26" s="2">
        <v>3711</v>
      </c>
      <c r="N26" s="2">
        <v>11434</v>
      </c>
      <c r="O26" s="3">
        <v>0.755</v>
      </c>
      <c r="P26" s="3">
        <v>0.245</v>
      </c>
      <c r="Q26" s="2">
        <v>572</v>
      </c>
      <c r="R26" s="2">
        <v>445</v>
      </c>
      <c r="S26" s="2">
        <v>127</v>
      </c>
      <c r="T26" s="2">
        <v>3.8</v>
      </c>
      <c r="U26" s="2">
        <v>2696</v>
      </c>
      <c r="V26" s="2">
        <v>14089</v>
      </c>
      <c r="W26" s="3">
        <v>0.83499999999999996</v>
      </c>
      <c r="X26" s="4">
        <v>0.16</v>
      </c>
      <c r="Y26" s="2">
        <v>2710</v>
      </c>
      <c r="Z26" s="2">
        <v>1509</v>
      </c>
      <c r="AA26" s="2">
        <v>1051</v>
      </c>
      <c r="AB26" s="2">
        <v>1212</v>
      </c>
      <c r="AC26" s="2">
        <v>1812</v>
      </c>
      <c r="AD26" s="2">
        <v>1343</v>
      </c>
      <c r="AE26" s="2">
        <v>1667</v>
      </c>
      <c r="AF26" s="2">
        <v>1123</v>
      </c>
      <c r="AG26" s="2">
        <v>1489</v>
      </c>
      <c r="AH26" s="2">
        <v>1113</v>
      </c>
      <c r="AI26" s="2">
        <v>1562</v>
      </c>
      <c r="AJ26" s="2">
        <v>382</v>
      </c>
      <c r="AK26" s="2">
        <v>140</v>
      </c>
      <c r="AL26" s="2">
        <v>17113</v>
      </c>
      <c r="AM26" s="3">
        <v>0.441</v>
      </c>
      <c r="AN26" s="2">
        <v>112</v>
      </c>
      <c r="AO26" s="2">
        <v>21278</v>
      </c>
      <c r="AP26" s="3">
        <v>0.188</v>
      </c>
      <c r="AQ26" s="11">
        <v>0.35499999999999998</v>
      </c>
      <c r="AR26" s="2">
        <v>30.3</v>
      </c>
      <c r="AS26" s="7">
        <v>2.1293207466818086E-4</v>
      </c>
      <c r="AT26" s="2">
        <v>5133</v>
      </c>
      <c r="AU26" s="2">
        <v>3778</v>
      </c>
      <c r="AV26" s="2">
        <v>4512</v>
      </c>
      <c r="AW26" s="3">
        <v>0.38200000000000001</v>
      </c>
      <c r="AX26" s="3">
        <v>0.28100000000000003</v>
      </c>
      <c r="AY26" s="3">
        <v>0.33600000000000002</v>
      </c>
      <c r="AZ26" s="37">
        <v>4812</v>
      </c>
      <c r="BA26" s="37">
        <v>31.6</v>
      </c>
      <c r="BB26" s="43">
        <f t="shared" si="0"/>
        <v>4785.82</v>
      </c>
      <c r="BC26" s="44">
        <f t="shared" si="1"/>
        <v>6300.1419872503702</v>
      </c>
      <c r="BD26" s="44">
        <f t="shared" si="2"/>
        <v>5254.0380127496301</v>
      </c>
      <c r="BE26" s="44">
        <f t="shared" si="3"/>
        <v>445</v>
      </c>
      <c r="BF26">
        <f t="shared" si="4"/>
        <v>16785</v>
      </c>
      <c r="BG26" s="57">
        <f t="shared" si="5"/>
        <v>0.28512481382186472</v>
      </c>
      <c r="BH26" s="13">
        <f t="shared" si="6"/>
        <v>0.37534357981831218</v>
      </c>
      <c r="BI26" s="13">
        <f t="shared" si="7"/>
        <v>0.31301983990167592</v>
      </c>
      <c r="BJ26" s="13">
        <f t="shared" si="8"/>
        <v>2.6511766458147155E-2</v>
      </c>
      <c r="BK26" s="58"/>
    </row>
    <row r="27" spans="1:63">
      <c r="A27" s="1" t="s">
        <v>118</v>
      </c>
      <c r="B27" s="1" t="s">
        <v>92</v>
      </c>
      <c r="C27" s="1" t="s">
        <v>93</v>
      </c>
      <c r="D27" s="1" t="s">
        <v>89</v>
      </c>
      <c r="E27" s="2">
        <v>7340</v>
      </c>
      <c r="F27" s="14">
        <v>0.16362397820163488</v>
      </c>
      <c r="G27" s="3">
        <v>0.92800000000000005</v>
      </c>
      <c r="H27" s="3">
        <v>0.89300000000000002</v>
      </c>
      <c r="I27" s="2">
        <v>3123</v>
      </c>
      <c r="J27" s="2">
        <v>2.33</v>
      </c>
      <c r="K27" s="2">
        <v>3097</v>
      </c>
      <c r="L27" s="2">
        <v>127</v>
      </c>
      <c r="M27" s="2">
        <v>412</v>
      </c>
      <c r="N27" s="2">
        <v>2675</v>
      </c>
      <c r="O27" s="3">
        <v>0.86699999999999999</v>
      </c>
      <c r="P27" s="3">
        <v>0.13300000000000001</v>
      </c>
      <c r="Q27" s="2">
        <v>33</v>
      </c>
      <c r="R27" s="2">
        <v>25</v>
      </c>
      <c r="S27" s="2">
        <v>8</v>
      </c>
      <c r="T27" s="2">
        <v>1.1000000000000001</v>
      </c>
      <c r="U27" s="2">
        <v>127</v>
      </c>
      <c r="V27" s="2">
        <v>3197</v>
      </c>
      <c r="W27" s="3">
        <v>0.96099999999999997</v>
      </c>
      <c r="X27" s="3">
        <v>3.7999999999999999E-2</v>
      </c>
      <c r="Y27" s="2">
        <v>238</v>
      </c>
      <c r="Z27" s="2">
        <v>203</v>
      </c>
      <c r="AA27" s="2">
        <v>265</v>
      </c>
      <c r="AB27" s="2">
        <v>248</v>
      </c>
      <c r="AC27" s="2">
        <v>493</v>
      </c>
      <c r="AD27" s="2">
        <v>343</v>
      </c>
      <c r="AE27" s="2">
        <v>349</v>
      </c>
      <c r="AF27" s="2">
        <v>263</v>
      </c>
      <c r="AG27" s="2">
        <v>361</v>
      </c>
      <c r="AH27" s="2">
        <v>255</v>
      </c>
      <c r="AI27" s="2">
        <v>245</v>
      </c>
      <c r="AJ27" s="2">
        <v>80</v>
      </c>
      <c r="AK27" s="2" t="s">
        <v>90</v>
      </c>
      <c r="AL27" s="2">
        <v>3343</v>
      </c>
      <c r="AM27" s="3">
        <v>0.48299999999999998</v>
      </c>
      <c r="AN27" s="2">
        <v>135.5</v>
      </c>
      <c r="AO27" s="2">
        <v>22829</v>
      </c>
      <c r="AP27" s="3">
        <v>0.115</v>
      </c>
      <c r="AQ27" s="11">
        <v>0.24399999999999999</v>
      </c>
      <c r="AR27" s="2">
        <v>13.5</v>
      </c>
      <c r="AS27" s="7">
        <v>3.1279324366593683E-4</v>
      </c>
      <c r="AT27" s="2">
        <v>312</v>
      </c>
      <c r="AU27" s="2">
        <v>1106</v>
      </c>
      <c r="AV27" s="2">
        <v>1679</v>
      </c>
      <c r="AW27" s="3">
        <v>0.10100000000000001</v>
      </c>
      <c r="AX27" s="3">
        <v>0.35699999999999998</v>
      </c>
      <c r="AY27" s="3">
        <v>0.54200000000000004</v>
      </c>
      <c r="AZ27" s="37">
        <v>1216</v>
      </c>
      <c r="BA27" s="37">
        <v>38.9</v>
      </c>
      <c r="BB27" s="43">
        <f t="shared" si="0"/>
        <v>1200.8430000000001</v>
      </c>
      <c r="BC27" s="44">
        <f t="shared" si="1"/>
        <v>1245.3367105399345</v>
      </c>
      <c r="BD27" s="44">
        <f t="shared" si="2"/>
        <v>852.82028946006562</v>
      </c>
      <c r="BE27" s="44">
        <f t="shared" si="3"/>
        <v>25</v>
      </c>
      <c r="BF27">
        <f t="shared" si="4"/>
        <v>3324</v>
      </c>
      <c r="BG27" s="57">
        <f t="shared" si="5"/>
        <v>0.36126444043321304</v>
      </c>
      <c r="BH27" s="13">
        <f t="shared" si="6"/>
        <v>0.37465003325509461</v>
      </c>
      <c r="BI27" s="13">
        <f t="shared" si="7"/>
        <v>0.25656446734659016</v>
      </c>
      <c r="BJ27" s="13">
        <f t="shared" si="8"/>
        <v>7.521058965102286E-3</v>
      </c>
      <c r="BK27" s="58"/>
    </row>
    <row r="28" spans="1:63">
      <c r="A28" s="1" t="s">
        <v>119</v>
      </c>
      <c r="B28" s="1" t="s">
        <v>92</v>
      </c>
      <c r="C28" s="1" t="s">
        <v>88</v>
      </c>
      <c r="D28" s="1" t="s">
        <v>89</v>
      </c>
      <c r="E28" s="2">
        <v>16386</v>
      </c>
      <c r="F28" s="14">
        <v>0.1540339314048578</v>
      </c>
      <c r="G28" s="3">
        <v>0.85499999999999998</v>
      </c>
      <c r="H28" s="3">
        <v>0.78500000000000003</v>
      </c>
      <c r="I28" s="2">
        <v>6955</v>
      </c>
      <c r="J28" s="2">
        <v>2.34</v>
      </c>
      <c r="K28" s="2">
        <v>6186</v>
      </c>
      <c r="L28" s="2">
        <v>1018</v>
      </c>
      <c r="M28" s="2">
        <v>1364</v>
      </c>
      <c r="N28" s="2">
        <v>5501</v>
      </c>
      <c r="O28" s="3">
        <v>0.80100000000000005</v>
      </c>
      <c r="P28" s="3">
        <v>0.19900000000000001</v>
      </c>
      <c r="Q28" s="2">
        <v>439</v>
      </c>
      <c r="R28" s="2">
        <v>414</v>
      </c>
      <c r="S28" s="2">
        <v>25</v>
      </c>
      <c r="T28" s="2">
        <v>6.3</v>
      </c>
      <c r="U28" s="2">
        <v>1009</v>
      </c>
      <c r="V28" s="2">
        <v>6381</v>
      </c>
      <c r="W28" s="3">
        <v>0.85699999999999998</v>
      </c>
      <c r="X28" s="3">
        <v>0.13600000000000001</v>
      </c>
      <c r="Y28" s="2">
        <v>835</v>
      </c>
      <c r="Z28" s="2">
        <v>664</v>
      </c>
      <c r="AA28" s="2">
        <v>407</v>
      </c>
      <c r="AB28" s="2">
        <v>569</v>
      </c>
      <c r="AC28" s="2">
        <v>984</v>
      </c>
      <c r="AD28" s="2">
        <v>645</v>
      </c>
      <c r="AE28" s="2">
        <v>1024</v>
      </c>
      <c r="AF28" s="2">
        <v>468</v>
      </c>
      <c r="AG28" s="2">
        <v>586</v>
      </c>
      <c r="AH28" s="2">
        <v>754</v>
      </c>
      <c r="AI28" s="2">
        <v>465</v>
      </c>
      <c r="AJ28" s="2">
        <v>85</v>
      </c>
      <c r="AK28" s="2" t="s">
        <v>90</v>
      </c>
      <c r="AL28" s="2">
        <v>7486</v>
      </c>
      <c r="AM28" s="3">
        <v>0.441</v>
      </c>
      <c r="AN28" s="2">
        <v>115.9</v>
      </c>
      <c r="AO28" s="2">
        <v>22175</v>
      </c>
      <c r="AP28" s="3">
        <v>0.13900000000000001</v>
      </c>
      <c r="AQ28" s="11">
        <v>0.318</v>
      </c>
      <c r="AR28" s="2">
        <v>19.3</v>
      </c>
      <c r="AS28" s="7">
        <v>2.037298229117693E-3</v>
      </c>
      <c r="AT28" s="2">
        <v>2335</v>
      </c>
      <c r="AU28" s="2">
        <v>1925</v>
      </c>
      <c r="AV28" s="2">
        <v>1926</v>
      </c>
      <c r="AW28" s="3">
        <v>0.377</v>
      </c>
      <c r="AX28" s="3">
        <v>0.311</v>
      </c>
      <c r="AY28" s="3">
        <v>0.311</v>
      </c>
      <c r="AZ28" s="37">
        <v>2226</v>
      </c>
      <c r="BA28" s="37">
        <v>31.8</v>
      </c>
      <c r="BB28" s="43">
        <f t="shared" si="0"/>
        <v>2183.0700000000002</v>
      </c>
      <c r="BC28" s="44">
        <f t="shared" si="1"/>
        <v>2747.9260532205817</v>
      </c>
      <c r="BD28" s="44">
        <f t="shared" si="2"/>
        <v>2045.0039467794186</v>
      </c>
      <c r="BE28" s="44">
        <f t="shared" si="3"/>
        <v>414</v>
      </c>
      <c r="BF28">
        <f t="shared" si="4"/>
        <v>7390</v>
      </c>
      <c r="BG28" s="57">
        <f t="shared" si="5"/>
        <v>0.29540866035182684</v>
      </c>
      <c r="BH28" s="13">
        <f t="shared" si="6"/>
        <v>0.37184385023282568</v>
      </c>
      <c r="BI28" s="13">
        <f t="shared" si="7"/>
        <v>0.27672583853578059</v>
      </c>
      <c r="BJ28" s="13">
        <f t="shared" si="8"/>
        <v>5.6021650879566981E-2</v>
      </c>
      <c r="BK28" s="58"/>
    </row>
    <row r="29" spans="1:63">
      <c r="A29" s="1" t="s">
        <v>120</v>
      </c>
      <c r="B29" s="1" t="s">
        <v>92</v>
      </c>
      <c r="C29" s="1" t="s">
        <v>93</v>
      </c>
      <c r="D29" s="1" t="s">
        <v>89</v>
      </c>
      <c r="E29" s="2">
        <v>36696</v>
      </c>
      <c r="F29" s="14">
        <v>0.11551667756703728</v>
      </c>
      <c r="G29" s="3">
        <v>0.56899999999999995</v>
      </c>
      <c r="H29" s="4">
        <v>0.42</v>
      </c>
      <c r="I29" s="2">
        <v>14526</v>
      </c>
      <c r="J29" s="2">
        <v>2.5</v>
      </c>
      <c r="K29" s="2">
        <v>9820</v>
      </c>
      <c r="L29" s="2">
        <v>5698</v>
      </c>
      <c r="M29" s="2">
        <v>5065</v>
      </c>
      <c r="N29" s="2">
        <v>8968</v>
      </c>
      <c r="O29" s="3">
        <v>0.63900000000000001</v>
      </c>
      <c r="P29" s="3">
        <v>0.36099999999999999</v>
      </c>
      <c r="Q29" s="2">
        <v>554</v>
      </c>
      <c r="R29" s="2">
        <v>539</v>
      </c>
      <c r="S29" s="2">
        <v>15</v>
      </c>
      <c r="T29" s="2">
        <v>3.8</v>
      </c>
      <c r="U29" s="2">
        <v>5697</v>
      </c>
      <c r="V29" s="2">
        <v>10333</v>
      </c>
      <c r="W29" s="3">
        <v>0.64200000000000002</v>
      </c>
      <c r="X29" s="3">
        <v>0.35399999999999998</v>
      </c>
      <c r="Y29" s="2">
        <v>722</v>
      </c>
      <c r="Z29" s="2">
        <v>815</v>
      </c>
      <c r="AA29" s="2">
        <v>714</v>
      </c>
      <c r="AB29" s="2">
        <v>801</v>
      </c>
      <c r="AC29" s="2">
        <v>1769</v>
      </c>
      <c r="AD29" s="2">
        <v>2154</v>
      </c>
      <c r="AE29" s="2">
        <v>3064</v>
      </c>
      <c r="AF29" s="2">
        <v>1140</v>
      </c>
      <c r="AG29" s="2">
        <v>1705</v>
      </c>
      <c r="AH29" s="2">
        <v>1756</v>
      </c>
      <c r="AI29" s="2">
        <v>1361</v>
      </c>
      <c r="AJ29" s="2">
        <v>234</v>
      </c>
      <c r="AK29" s="2">
        <v>14</v>
      </c>
      <c r="AL29" s="2">
        <v>16249</v>
      </c>
      <c r="AM29" s="3">
        <v>0.40899999999999997</v>
      </c>
      <c r="AN29" s="2">
        <v>112.3</v>
      </c>
      <c r="AO29" s="2">
        <v>20934</v>
      </c>
      <c r="AP29" s="4">
        <v>0.13</v>
      </c>
      <c r="AQ29" s="11">
        <v>0.28299999999999997</v>
      </c>
      <c r="AR29" s="2">
        <v>26.5</v>
      </c>
      <c r="AS29" s="7">
        <v>1.9355463079454176E-4</v>
      </c>
      <c r="AT29" s="2">
        <v>3766</v>
      </c>
      <c r="AU29" s="2">
        <v>3391</v>
      </c>
      <c r="AV29" s="2">
        <v>2663</v>
      </c>
      <c r="AW29" s="3">
        <v>0.38400000000000001</v>
      </c>
      <c r="AX29" s="3">
        <v>0.34499999999999997</v>
      </c>
      <c r="AY29" s="3">
        <v>0.27100000000000002</v>
      </c>
      <c r="AZ29" s="37">
        <v>2611</v>
      </c>
      <c r="BA29" s="37">
        <v>17.899999999999999</v>
      </c>
      <c r="BB29" s="43">
        <f t="shared" si="0"/>
        <v>2511.9069999999997</v>
      </c>
      <c r="BC29" s="44">
        <f t="shared" si="1"/>
        <v>5857.1860685841466</v>
      </c>
      <c r="BD29" s="44">
        <f t="shared" si="2"/>
        <v>7121.9069314158542</v>
      </c>
      <c r="BE29" s="44">
        <f t="shared" si="3"/>
        <v>539</v>
      </c>
      <c r="BF29">
        <f t="shared" si="4"/>
        <v>16030</v>
      </c>
      <c r="BG29" s="57">
        <f t="shared" si="5"/>
        <v>0.15670037429819086</v>
      </c>
      <c r="BH29" s="13">
        <f t="shared" si="6"/>
        <v>0.3653890248648875</v>
      </c>
      <c r="BI29" s="13">
        <f t="shared" si="7"/>
        <v>0.44428614668845007</v>
      </c>
      <c r="BJ29" s="13">
        <f t="shared" si="8"/>
        <v>3.3624454148471615E-2</v>
      </c>
      <c r="BK29" s="58"/>
    </row>
    <row r="30" spans="1:63">
      <c r="A30" s="1" t="s">
        <v>121</v>
      </c>
      <c r="B30" s="1" t="s">
        <v>92</v>
      </c>
      <c r="C30" s="1" t="s">
        <v>88</v>
      </c>
      <c r="D30" s="1" t="s">
        <v>89</v>
      </c>
      <c r="E30" s="2">
        <v>36601</v>
      </c>
      <c r="F30" s="14">
        <v>0.16472227534766809</v>
      </c>
      <c r="G30" s="3">
        <v>0.79900000000000004</v>
      </c>
      <c r="H30" s="3">
        <v>0.72899999999999998</v>
      </c>
      <c r="I30" s="2">
        <v>16087</v>
      </c>
      <c r="J30" s="2">
        <v>2.2400000000000002</v>
      </c>
      <c r="K30" s="2">
        <v>12552</v>
      </c>
      <c r="L30" s="2">
        <v>4501</v>
      </c>
      <c r="M30" s="2">
        <v>4638</v>
      </c>
      <c r="N30" s="2">
        <v>11166</v>
      </c>
      <c r="O30" s="3">
        <v>0.70699999999999996</v>
      </c>
      <c r="P30" s="3">
        <v>0.29299999999999998</v>
      </c>
      <c r="Q30" s="2">
        <v>745</v>
      </c>
      <c r="R30" s="2">
        <v>601</v>
      </c>
      <c r="S30" s="2">
        <v>144</v>
      </c>
      <c r="T30" s="2">
        <v>4.7</v>
      </c>
      <c r="U30" s="2">
        <v>4492</v>
      </c>
      <c r="V30" s="2">
        <v>13260</v>
      </c>
      <c r="W30" s="3">
        <v>0.746</v>
      </c>
      <c r="X30" s="3">
        <v>0.253</v>
      </c>
      <c r="Y30" s="2">
        <v>2855</v>
      </c>
      <c r="Z30" s="2">
        <v>1236</v>
      </c>
      <c r="AA30" s="2">
        <v>1279</v>
      </c>
      <c r="AB30" s="2">
        <v>1691</v>
      </c>
      <c r="AC30" s="2">
        <v>2199</v>
      </c>
      <c r="AD30" s="2">
        <v>1636</v>
      </c>
      <c r="AE30" s="2">
        <v>2188</v>
      </c>
      <c r="AF30" s="2">
        <v>785</v>
      </c>
      <c r="AG30" s="2">
        <v>1307</v>
      </c>
      <c r="AH30" s="2">
        <v>1015</v>
      </c>
      <c r="AI30" s="2">
        <v>1438</v>
      </c>
      <c r="AJ30" s="2">
        <v>244</v>
      </c>
      <c r="AK30" s="2">
        <v>83</v>
      </c>
      <c r="AL30" s="2">
        <v>17956</v>
      </c>
      <c r="AM30" s="3">
        <v>0.42499999999999999</v>
      </c>
      <c r="AN30" s="2">
        <v>103.2</v>
      </c>
      <c r="AO30" s="2">
        <v>21434</v>
      </c>
      <c r="AP30" s="3">
        <v>0.189</v>
      </c>
      <c r="AQ30" s="11">
        <v>0.36599999999999999</v>
      </c>
      <c r="AR30" s="2">
        <v>29.4</v>
      </c>
      <c r="AS30" s="7">
        <v>1.1312217194570137E-3</v>
      </c>
      <c r="AT30" s="2">
        <v>6259</v>
      </c>
      <c r="AU30" s="2">
        <v>2837</v>
      </c>
      <c r="AV30" s="2">
        <v>3456</v>
      </c>
      <c r="AW30" s="3">
        <v>0.499</v>
      </c>
      <c r="AX30" s="3">
        <v>0.22600000000000001</v>
      </c>
      <c r="AY30" s="3">
        <v>0.27500000000000002</v>
      </c>
      <c r="AZ30" s="37">
        <v>3972</v>
      </c>
      <c r="BA30" s="37">
        <v>24.5</v>
      </c>
      <c r="BB30" s="43">
        <f t="shared" si="0"/>
        <v>3871.98</v>
      </c>
      <c r="BC30" s="44">
        <f t="shared" si="1"/>
        <v>6437.9675887963003</v>
      </c>
      <c r="BD30" s="44">
        <f t="shared" si="2"/>
        <v>6841.0524112037001</v>
      </c>
      <c r="BE30" s="44">
        <f t="shared" si="3"/>
        <v>601</v>
      </c>
      <c r="BF30">
        <f t="shared" si="4"/>
        <v>17752</v>
      </c>
      <c r="BG30" s="57">
        <f t="shared" si="5"/>
        <v>0.21811514195583595</v>
      </c>
      <c r="BH30" s="13">
        <f t="shared" si="6"/>
        <v>0.36266153609713275</v>
      </c>
      <c r="BI30" s="13">
        <f t="shared" si="7"/>
        <v>0.38536798170367847</v>
      </c>
      <c r="BJ30" s="13">
        <f t="shared" si="8"/>
        <v>3.3855340243352863E-2</v>
      </c>
      <c r="BK30" s="58"/>
    </row>
    <row r="31" spans="1:63">
      <c r="A31" s="1" t="s">
        <v>122</v>
      </c>
      <c r="B31" s="1" t="s">
        <v>92</v>
      </c>
      <c r="C31" s="1" t="s">
        <v>93</v>
      </c>
      <c r="D31" s="1" t="s">
        <v>89</v>
      </c>
      <c r="E31" s="2">
        <v>12684</v>
      </c>
      <c r="F31" s="14">
        <v>0.15074109113844214</v>
      </c>
      <c r="G31" s="3">
        <v>0.81200000000000006</v>
      </c>
      <c r="H31" s="3">
        <v>0.69599999999999995</v>
      </c>
      <c r="I31" s="2">
        <v>4931</v>
      </c>
      <c r="J31" s="2">
        <v>2.5499999999999998</v>
      </c>
      <c r="K31" s="2">
        <v>4466</v>
      </c>
      <c r="L31" s="2">
        <v>603</v>
      </c>
      <c r="M31" s="2">
        <v>975</v>
      </c>
      <c r="N31" s="2">
        <v>3904</v>
      </c>
      <c r="O31" s="4">
        <v>0.8</v>
      </c>
      <c r="P31" s="4">
        <v>0.2</v>
      </c>
      <c r="Q31" s="2">
        <v>193</v>
      </c>
      <c r="R31" s="2">
        <v>191</v>
      </c>
      <c r="S31" s="2">
        <v>2</v>
      </c>
      <c r="T31" s="2">
        <v>3.9</v>
      </c>
      <c r="U31" s="2">
        <v>599</v>
      </c>
      <c r="V31" s="2">
        <v>4629</v>
      </c>
      <c r="W31" s="3">
        <v>0.88200000000000001</v>
      </c>
      <c r="X31" s="3">
        <v>0.114</v>
      </c>
      <c r="Y31" s="2">
        <v>282</v>
      </c>
      <c r="Z31" s="2">
        <v>244</v>
      </c>
      <c r="AA31" s="2">
        <v>184</v>
      </c>
      <c r="AB31" s="2">
        <v>238</v>
      </c>
      <c r="AC31" s="2">
        <v>568</v>
      </c>
      <c r="AD31" s="2">
        <v>633</v>
      </c>
      <c r="AE31" s="2">
        <v>1034</v>
      </c>
      <c r="AF31" s="2">
        <v>378</v>
      </c>
      <c r="AG31" s="2">
        <v>530</v>
      </c>
      <c r="AH31" s="2">
        <v>657</v>
      </c>
      <c r="AI31" s="2">
        <v>465</v>
      </c>
      <c r="AJ31" s="2">
        <v>67</v>
      </c>
      <c r="AK31" s="2">
        <v>16</v>
      </c>
      <c r="AL31" s="2">
        <v>5296</v>
      </c>
      <c r="AM31" s="3">
        <v>0.44800000000000001</v>
      </c>
      <c r="AN31" s="2">
        <v>138.4</v>
      </c>
      <c r="AO31" s="2">
        <v>24463</v>
      </c>
      <c r="AP31" s="3">
        <v>9.1999999999999998E-2</v>
      </c>
      <c r="AQ31" s="11">
        <v>0.22500000000000001</v>
      </c>
      <c r="AR31" s="2">
        <v>13</v>
      </c>
      <c r="AS31" s="7">
        <v>1.5122056599697559E-3</v>
      </c>
      <c r="AT31" s="2">
        <v>801</v>
      </c>
      <c r="AU31" s="2">
        <v>1286</v>
      </c>
      <c r="AV31" s="2">
        <v>2379</v>
      </c>
      <c r="AW31" s="3">
        <v>0.17899999999999999</v>
      </c>
      <c r="AX31" s="3">
        <v>0.28799999999999998</v>
      </c>
      <c r="AY31" s="3">
        <v>0.53300000000000003</v>
      </c>
      <c r="AZ31" s="37">
        <v>1659</v>
      </c>
      <c r="BA31" s="37">
        <v>33.6</v>
      </c>
      <c r="BB31" s="43">
        <f t="shared" si="0"/>
        <v>1639.3440000000001</v>
      </c>
      <c r="BC31" s="44">
        <f t="shared" si="1"/>
        <v>1893.9995552203127</v>
      </c>
      <c r="BD31" s="44">
        <f t="shared" si="2"/>
        <v>1503.6564447796873</v>
      </c>
      <c r="BE31" s="44">
        <f t="shared" si="3"/>
        <v>191</v>
      </c>
      <c r="BF31">
        <f t="shared" si="4"/>
        <v>5228</v>
      </c>
      <c r="BG31" s="57">
        <f t="shared" si="5"/>
        <v>0.31357000765110943</v>
      </c>
      <c r="BH31" s="13">
        <f t="shared" si="6"/>
        <v>0.36227994552798637</v>
      </c>
      <c r="BI31" s="13">
        <f t="shared" si="7"/>
        <v>0.28761599938402588</v>
      </c>
      <c r="BJ31" s="13">
        <f t="shared" si="8"/>
        <v>3.6534047436878346E-2</v>
      </c>
      <c r="BK31" s="58"/>
    </row>
    <row r="32" spans="1:63">
      <c r="A32" s="1" t="s">
        <v>123</v>
      </c>
      <c r="B32" s="1" t="s">
        <v>124</v>
      </c>
      <c r="C32" s="1" t="s">
        <v>93</v>
      </c>
      <c r="D32" s="1" t="s">
        <v>89</v>
      </c>
      <c r="E32" s="2">
        <v>3004</v>
      </c>
      <c r="F32" s="14">
        <v>0.1581225033288948</v>
      </c>
      <c r="G32" s="3">
        <v>0.39700000000000002</v>
      </c>
      <c r="H32" s="4">
        <v>0.28000000000000003</v>
      </c>
      <c r="I32" s="2">
        <v>1256</v>
      </c>
      <c r="J32" s="2">
        <v>2.39</v>
      </c>
      <c r="K32" s="2">
        <v>1057</v>
      </c>
      <c r="L32" s="2">
        <v>270</v>
      </c>
      <c r="M32" s="2">
        <v>512</v>
      </c>
      <c r="N32" s="2">
        <v>731</v>
      </c>
      <c r="O32" s="3">
        <v>0.58799999999999997</v>
      </c>
      <c r="P32" s="3">
        <v>0.41199999999999998</v>
      </c>
      <c r="Q32" s="2">
        <v>108</v>
      </c>
      <c r="R32" s="2">
        <v>108</v>
      </c>
      <c r="S32" s="2">
        <v>0</v>
      </c>
      <c r="T32" s="2">
        <v>8.6</v>
      </c>
      <c r="U32" s="2">
        <v>275</v>
      </c>
      <c r="V32" s="2">
        <v>1138</v>
      </c>
      <c r="W32" s="3">
        <v>0.80500000000000005</v>
      </c>
      <c r="X32" s="3">
        <v>0.19400000000000001</v>
      </c>
      <c r="Y32" s="2">
        <v>64</v>
      </c>
      <c r="Z32" s="2">
        <v>27</v>
      </c>
      <c r="AA32" s="2">
        <v>51</v>
      </c>
      <c r="AB32" s="2">
        <v>75</v>
      </c>
      <c r="AC32" s="2">
        <v>124</v>
      </c>
      <c r="AD32" s="2">
        <v>122</v>
      </c>
      <c r="AE32" s="2">
        <v>224</v>
      </c>
      <c r="AF32" s="2">
        <v>128</v>
      </c>
      <c r="AG32" s="2">
        <v>164</v>
      </c>
      <c r="AH32" s="2">
        <v>218</v>
      </c>
      <c r="AI32" s="2">
        <v>194</v>
      </c>
      <c r="AJ32" s="2">
        <v>36</v>
      </c>
      <c r="AK32" s="2" t="s">
        <v>90</v>
      </c>
      <c r="AL32" s="2">
        <v>1427</v>
      </c>
      <c r="AM32" s="4">
        <v>0.27</v>
      </c>
      <c r="AN32" s="2">
        <v>120.9</v>
      </c>
      <c r="AO32" s="2">
        <v>18077</v>
      </c>
      <c r="AP32" s="3">
        <v>0.191</v>
      </c>
      <c r="AQ32" s="11">
        <v>0.33300000000000002</v>
      </c>
      <c r="AR32" s="2">
        <v>9.8000000000000007</v>
      </c>
      <c r="AS32" s="7">
        <v>0</v>
      </c>
      <c r="AT32" s="2">
        <v>194</v>
      </c>
      <c r="AU32" s="2">
        <v>388</v>
      </c>
      <c r="AV32" s="2">
        <v>475</v>
      </c>
      <c r="AW32" s="3">
        <v>0.184</v>
      </c>
      <c r="AX32" s="3">
        <v>0.36699999999999999</v>
      </c>
      <c r="AY32" s="3">
        <v>0.44900000000000001</v>
      </c>
      <c r="AZ32" s="37">
        <v>387</v>
      </c>
      <c r="BA32" s="37">
        <v>30.7</v>
      </c>
      <c r="BB32" s="43">
        <f t="shared" si="0"/>
        <v>381.601</v>
      </c>
      <c r="BC32" s="44">
        <f t="shared" si="1"/>
        <v>511.73979905218221</v>
      </c>
      <c r="BD32" s="44">
        <f t="shared" si="2"/>
        <v>411.65920094781768</v>
      </c>
      <c r="BE32" s="44">
        <f t="shared" si="3"/>
        <v>108</v>
      </c>
      <c r="BF32">
        <f t="shared" si="4"/>
        <v>1413</v>
      </c>
      <c r="BG32" s="57">
        <f t="shared" si="5"/>
        <v>0.27006440198159942</v>
      </c>
      <c r="BH32" s="13">
        <f t="shared" si="6"/>
        <v>0.36216546288194068</v>
      </c>
      <c r="BI32" s="13">
        <f t="shared" si="7"/>
        <v>0.29133701411735152</v>
      </c>
      <c r="BJ32" s="13">
        <f t="shared" si="8"/>
        <v>7.6433121019108277E-2</v>
      </c>
      <c r="BK32" s="58"/>
    </row>
    <row r="33" spans="1:63">
      <c r="A33" s="1" t="s">
        <v>125</v>
      </c>
      <c r="B33" s="1" t="s">
        <v>87</v>
      </c>
      <c r="C33" s="1" t="s">
        <v>93</v>
      </c>
      <c r="D33" s="1" t="s">
        <v>89</v>
      </c>
      <c r="E33" s="2">
        <v>7969</v>
      </c>
      <c r="F33" s="14">
        <v>0.15246580499435311</v>
      </c>
      <c r="G33" s="3">
        <v>0.89800000000000002</v>
      </c>
      <c r="H33" s="3">
        <v>0.84499999999999997</v>
      </c>
      <c r="I33" s="2">
        <v>3449</v>
      </c>
      <c r="J33" s="2">
        <v>2.2999999999999998</v>
      </c>
      <c r="K33" s="2">
        <v>3421</v>
      </c>
      <c r="L33" s="2">
        <v>162</v>
      </c>
      <c r="M33" s="2">
        <v>805</v>
      </c>
      <c r="N33" s="2">
        <v>2595</v>
      </c>
      <c r="O33" s="3">
        <v>0.76300000000000001</v>
      </c>
      <c r="P33" s="3">
        <v>0.23699999999999999</v>
      </c>
      <c r="Q33" s="2">
        <v>153</v>
      </c>
      <c r="R33" s="2">
        <v>147</v>
      </c>
      <c r="S33" s="2">
        <v>6</v>
      </c>
      <c r="T33" s="2">
        <v>4.5</v>
      </c>
      <c r="U33" s="2">
        <v>161</v>
      </c>
      <c r="V33" s="2">
        <v>3679</v>
      </c>
      <c r="W33" s="3">
        <v>0.95799999999999996</v>
      </c>
      <c r="X33" s="3">
        <v>4.2000000000000003E-2</v>
      </c>
      <c r="Y33" s="2">
        <v>105</v>
      </c>
      <c r="Z33" s="2">
        <v>156</v>
      </c>
      <c r="AA33" s="2">
        <v>1975</v>
      </c>
      <c r="AB33" s="2">
        <v>41</v>
      </c>
      <c r="AC33" s="2">
        <v>122</v>
      </c>
      <c r="AD33" s="2">
        <v>190</v>
      </c>
      <c r="AE33" s="2">
        <v>295</v>
      </c>
      <c r="AF33" s="2">
        <v>246</v>
      </c>
      <c r="AG33" s="2">
        <v>247</v>
      </c>
      <c r="AH33" s="2">
        <v>185</v>
      </c>
      <c r="AI33" s="2">
        <v>247</v>
      </c>
      <c r="AJ33" s="2">
        <v>82</v>
      </c>
      <c r="AK33" s="2">
        <v>20</v>
      </c>
      <c r="AL33" s="2">
        <v>3911</v>
      </c>
      <c r="AM33" s="3">
        <v>0.46700000000000003</v>
      </c>
      <c r="AN33" s="2">
        <v>124.5</v>
      </c>
      <c r="AO33" s="2">
        <v>18760</v>
      </c>
      <c r="AP33" s="3">
        <v>0.192</v>
      </c>
      <c r="AQ33" s="11">
        <v>0.29599999999999999</v>
      </c>
      <c r="AR33" s="2">
        <v>22.8</v>
      </c>
      <c r="AS33" s="7">
        <v>0</v>
      </c>
      <c r="AT33" s="2">
        <v>794</v>
      </c>
      <c r="AU33" s="2">
        <v>885</v>
      </c>
      <c r="AV33" s="2">
        <v>1742</v>
      </c>
      <c r="AW33" s="3">
        <v>0.23200000000000001</v>
      </c>
      <c r="AX33" s="3">
        <v>0.25900000000000001</v>
      </c>
      <c r="AY33" s="3">
        <v>0.50900000000000001</v>
      </c>
      <c r="AZ33" s="37">
        <v>1543</v>
      </c>
      <c r="BA33" s="37">
        <v>44.7</v>
      </c>
      <c r="BB33" s="43">
        <f t="shared" si="0"/>
        <v>1519.8</v>
      </c>
      <c r="BC33" s="44">
        <f t="shared" si="1"/>
        <v>1377.7869719426701</v>
      </c>
      <c r="BD33" s="44">
        <f t="shared" si="2"/>
        <v>795.41302805732971</v>
      </c>
      <c r="BE33" s="44">
        <f t="shared" si="3"/>
        <v>147</v>
      </c>
      <c r="BF33">
        <f t="shared" si="4"/>
        <v>3840</v>
      </c>
      <c r="BG33" s="57">
        <f t="shared" si="5"/>
        <v>0.39578124999999997</v>
      </c>
      <c r="BH33" s="13">
        <f t="shared" si="6"/>
        <v>0.35879869061007036</v>
      </c>
      <c r="BI33" s="13">
        <f t="shared" si="7"/>
        <v>0.20713880938992962</v>
      </c>
      <c r="BJ33" s="13">
        <f t="shared" si="8"/>
        <v>3.8281250000000003E-2</v>
      </c>
      <c r="BK33" s="58"/>
    </row>
    <row r="34" spans="1:63">
      <c r="A34" s="1" t="s">
        <v>126</v>
      </c>
      <c r="B34" s="1" t="s">
        <v>99</v>
      </c>
      <c r="C34" s="1" t="s">
        <v>93</v>
      </c>
      <c r="D34" s="1" t="s">
        <v>89</v>
      </c>
      <c r="E34" s="2">
        <v>21532</v>
      </c>
      <c r="F34" s="14">
        <v>0.14708341073750697</v>
      </c>
      <c r="G34" s="3">
        <v>0.79300000000000004</v>
      </c>
      <c r="H34" s="3">
        <v>0.71499999999999997</v>
      </c>
      <c r="I34" s="2">
        <v>8822</v>
      </c>
      <c r="J34" s="2">
        <v>2.42</v>
      </c>
      <c r="K34" s="2">
        <v>7661</v>
      </c>
      <c r="L34" s="2">
        <v>1589</v>
      </c>
      <c r="M34" s="2">
        <v>2575</v>
      </c>
      <c r="N34" s="2">
        <v>6176</v>
      </c>
      <c r="O34" s="3">
        <v>0.70599999999999996</v>
      </c>
      <c r="P34" s="3">
        <v>0.29399999999999998</v>
      </c>
      <c r="Q34" s="2">
        <v>663</v>
      </c>
      <c r="R34" s="2">
        <v>656</v>
      </c>
      <c r="S34" s="2">
        <v>7</v>
      </c>
      <c r="T34" s="2">
        <v>7.6</v>
      </c>
      <c r="U34" s="2">
        <v>1602</v>
      </c>
      <c r="V34" s="2">
        <v>7979</v>
      </c>
      <c r="W34" s="3">
        <v>0.83299999999999996</v>
      </c>
      <c r="X34" s="3">
        <v>0.16700000000000001</v>
      </c>
      <c r="Y34" s="2">
        <v>779</v>
      </c>
      <c r="Z34" s="2">
        <v>222</v>
      </c>
      <c r="AA34" s="2">
        <v>520</v>
      </c>
      <c r="AB34" s="2">
        <v>753</v>
      </c>
      <c r="AC34" s="2">
        <v>1289</v>
      </c>
      <c r="AD34" s="2">
        <v>991</v>
      </c>
      <c r="AE34" s="2">
        <v>1286</v>
      </c>
      <c r="AF34" s="2">
        <v>909</v>
      </c>
      <c r="AG34" s="2">
        <v>929</v>
      </c>
      <c r="AH34" s="2">
        <v>862</v>
      </c>
      <c r="AI34" s="2">
        <v>896</v>
      </c>
      <c r="AJ34" s="2">
        <v>177</v>
      </c>
      <c r="AK34" s="2">
        <v>21</v>
      </c>
      <c r="AL34" s="2">
        <v>9634</v>
      </c>
      <c r="AM34" s="3">
        <v>0.44900000000000001</v>
      </c>
      <c r="AN34" s="2">
        <v>111</v>
      </c>
      <c r="AO34" s="2">
        <v>19908</v>
      </c>
      <c r="AP34" s="3">
        <v>0.16200000000000001</v>
      </c>
      <c r="AQ34" s="11">
        <v>0.309</v>
      </c>
      <c r="AR34" s="2">
        <v>36.799999999999997</v>
      </c>
      <c r="AS34" s="7">
        <v>2.5065797719012406E-4</v>
      </c>
      <c r="AT34" s="2">
        <v>2853</v>
      </c>
      <c r="AU34" s="2">
        <v>2976</v>
      </c>
      <c r="AV34" s="2">
        <v>1832</v>
      </c>
      <c r="AW34" s="3">
        <v>0.372</v>
      </c>
      <c r="AX34" s="3">
        <v>0.38800000000000001</v>
      </c>
      <c r="AY34" s="3">
        <v>0.23899999999999999</v>
      </c>
      <c r="AZ34" s="37">
        <v>2823</v>
      </c>
      <c r="BA34" s="37">
        <v>32</v>
      </c>
      <c r="BB34" s="43">
        <f t="shared" si="0"/>
        <v>2800.32</v>
      </c>
      <c r="BC34" s="44">
        <f t="shared" si="1"/>
        <v>3433.2690834166788</v>
      </c>
      <c r="BD34" s="44">
        <f t="shared" si="2"/>
        <v>2691.4109165833215</v>
      </c>
      <c r="BE34" s="44">
        <f t="shared" si="3"/>
        <v>656</v>
      </c>
      <c r="BF34">
        <f t="shared" si="4"/>
        <v>9581</v>
      </c>
      <c r="BG34" s="57">
        <f t="shared" si="5"/>
        <v>0.29227846780085587</v>
      </c>
      <c r="BH34" s="13">
        <f t="shared" si="6"/>
        <v>0.35834141357026184</v>
      </c>
      <c r="BI34" s="13">
        <f t="shared" si="7"/>
        <v>0.28091127404063476</v>
      </c>
      <c r="BJ34" s="13">
        <f t="shared" si="8"/>
        <v>6.8468844588247577E-2</v>
      </c>
      <c r="BK34" s="58"/>
    </row>
    <row r="35" spans="1:63">
      <c r="A35" s="1" t="s">
        <v>127</v>
      </c>
      <c r="B35" s="1" t="s">
        <v>92</v>
      </c>
      <c r="C35" s="1" t="s">
        <v>93</v>
      </c>
      <c r="D35" s="1" t="s">
        <v>89</v>
      </c>
      <c r="E35" s="2">
        <v>25301</v>
      </c>
      <c r="F35" s="14">
        <v>0.15252361566736491</v>
      </c>
      <c r="G35" s="3">
        <v>0.92400000000000004</v>
      </c>
      <c r="H35" s="3">
        <v>0.877</v>
      </c>
      <c r="I35" s="2">
        <v>10325</v>
      </c>
      <c r="J35" s="2">
        <v>2.4300000000000002</v>
      </c>
      <c r="K35" s="2">
        <v>9743</v>
      </c>
      <c r="L35" s="2">
        <v>889</v>
      </c>
      <c r="M35" s="2">
        <v>1938</v>
      </c>
      <c r="N35" s="2">
        <v>8219</v>
      </c>
      <c r="O35" s="3">
        <v>0.80900000000000005</v>
      </c>
      <c r="P35" s="3">
        <v>0.191</v>
      </c>
      <c r="Q35" s="2">
        <v>188</v>
      </c>
      <c r="R35" s="2">
        <v>150</v>
      </c>
      <c r="S35" s="2">
        <v>38</v>
      </c>
      <c r="T35" s="2">
        <v>1.8</v>
      </c>
      <c r="U35" s="2">
        <v>877</v>
      </c>
      <c r="V35" s="2">
        <v>10090</v>
      </c>
      <c r="W35" s="4">
        <v>0.9</v>
      </c>
      <c r="X35" s="3">
        <v>7.8E-2</v>
      </c>
      <c r="Y35" s="2">
        <v>1657</v>
      </c>
      <c r="Z35" s="2">
        <v>904</v>
      </c>
      <c r="AA35" s="2">
        <v>795</v>
      </c>
      <c r="AB35" s="2">
        <v>470</v>
      </c>
      <c r="AC35" s="2">
        <v>1030</v>
      </c>
      <c r="AD35" s="2">
        <v>1028</v>
      </c>
      <c r="AE35" s="2">
        <v>1295</v>
      </c>
      <c r="AF35" s="2">
        <v>860</v>
      </c>
      <c r="AG35" s="2">
        <v>1282</v>
      </c>
      <c r="AH35" s="2">
        <v>890</v>
      </c>
      <c r="AI35" s="2">
        <v>852</v>
      </c>
      <c r="AJ35" s="2">
        <v>261</v>
      </c>
      <c r="AK35" s="2">
        <v>20</v>
      </c>
      <c r="AL35" s="2">
        <v>11344</v>
      </c>
      <c r="AM35" s="3">
        <v>0.47699999999999998</v>
      </c>
      <c r="AN35" s="2">
        <v>135.1</v>
      </c>
      <c r="AO35" s="2" t="s">
        <v>128</v>
      </c>
      <c r="AP35" s="3">
        <v>9.9000000000000005E-2</v>
      </c>
      <c r="AQ35" s="11">
        <v>0.20499999999999999</v>
      </c>
      <c r="AR35" s="2">
        <v>12.3</v>
      </c>
      <c r="AS35" s="7">
        <v>1.0901883052527254E-3</v>
      </c>
      <c r="AT35" s="2">
        <v>1802</v>
      </c>
      <c r="AU35" s="2">
        <v>2846</v>
      </c>
      <c r="AV35" s="2">
        <v>5095</v>
      </c>
      <c r="AW35" s="3">
        <v>0.185</v>
      </c>
      <c r="AX35" s="3">
        <v>0.29199999999999998</v>
      </c>
      <c r="AY35" s="3">
        <v>0.52300000000000002</v>
      </c>
      <c r="AZ35" s="37">
        <v>3909</v>
      </c>
      <c r="BA35" s="37">
        <v>37.700000000000003</v>
      </c>
      <c r="BB35" s="43">
        <f t="shared" si="0"/>
        <v>3829.1889999999999</v>
      </c>
      <c r="BC35" s="44">
        <f t="shared" si="1"/>
        <v>3926.6473585744579</v>
      </c>
      <c r="BD35" s="44">
        <f t="shared" si="2"/>
        <v>3061.1636414255418</v>
      </c>
      <c r="BE35" s="44">
        <f t="shared" si="3"/>
        <v>150</v>
      </c>
      <c r="BF35">
        <f t="shared" si="4"/>
        <v>10967</v>
      </c>
      <c r="BG35" s="57">
        <f t="shared" si="5"/>
        <v>0.34915555758183642</v>
      </c>
      <c r="BH35" s="13">
        <f t="shared" si="6"/>
        <v>0.35804206789226389</v>
      </c>
      <c r="BI35" s="13">
        <f t="shared" si="7"/>
        <v>0.27912497870206454</v>
      </c>
      <c r="BJ35" s="13">
        <f t="shared" si="8"/>
        <v>1.3677395823835143E-2</v>
      </c>
      <c r="BK35" s="58"/>
    </row>
    <row r="36" spans="1:63">
      <c r="A36" s="1" t="s">
        <v>129</v>
      </c>
      <c r="B36" s="1" t="s">
        <v>92</v>
      </c>
      <c r="C36" s="1" t="s">
        <v>93</v>
      </c>
      <c r="D36" s="1" t="s">
        <v>89</v>
      </c>
      <c r="E36" s="2">
        <v>6258</v>
      </c>
      <c r="F36" s="14">
        <v>0.15659955257270694</v>
      </c>
      <c r="G36" s="3">
        <v>0.90700000000000003</v>
      </c>
      <c r="H36" s="3">
        <v>0.86799999999999999</v>
      </c>
      <c r="I36" s="2">
        <v>2619</v>
      </c>
      <c r="J36" s="2">
        <v>2.37</v>
      </c>
      <c r="K36" s="2">
        <v>2570</v>
      </c>
      <c r="L36" s="2">
        <v>145</v>
      </c>
      <c r="M36" s="2">
        <v>365</v>
      </c>
      <c r="N36" s="2">
        <v>2214</v>
      </c>
      <c r="O36" s="3">
        <v>0.85799999999999998</v>
      </c>
      <c r="P36" s="3">
        <v>0.14199999999999999</v>
      </c>
      <c r="Q36" s="2">
        <v>52</v>
      </c>
      <c r="R36" s="2">
        <v>38</v>
      </c>
      <c r="S36" s="2">
        <v>14</v>
      </c>
      <c r="T36" s="2">
        <v>2</v>
      </c>
      <c r="U36" s="2">
        <v>144</v>
      </c>
      <c r="V36" s="2">
        <v>2660</v>
      </c>
      <c r="W36" s="3">
        <v>0.94899999999999995</v>
      </c>
      <c r="X36" s="3">
        <v>5.0999999999999997E-2</v>
      </c>
      <c r="Y36" s="2">
        <v>235</v>
      </c>
      <c r="Z36" s="2">
        <v>132</v>
      </c>
      <c r="AA36" s="2">
        <v>145</v>
      </c>
      <c r="AB36" s="2">
        <v>134</v>
      </c>
      <c r="AC36" s="2">
        <v>439</v>
      </c>
      <c r="AD36" s="2">
        <v>271</v>
      </c>
      <c r="AE36" s="2">
        <v>338</v>
      </c>
      <c r="AF36" s="2">
        <v>340</v>
      </c>
      <c r="AG36" s="2">
        <v>275</v>
      </c>
      <c r="AH36" s="2">
        <v>184</v>
      </c>
      <c r="AI36" s="2">
        <v>277</v>
      </c>
      <c r="AJ36" s="2">
        <v>65</v>
      </c>
      <c r="AK36" s="2" t="s">
        <v>90</v>
      </c>
      <c r="AL36" s="2">
        <v>2835</v>
      </c>
      <c r="AM36" s="3">
        <v>0.47799999999999998</v>
      </c>
      <c r="AN36" s="2">
        <v>133.69999999999999</v>
      </c>
      <c r="AO36" s="2">
        <v>21174</v>
      </c>
      <c r="AP36" s="3">
        <v>0.151</v>
      </c>
      <c r="AQ36" s="11">
        <v>0.254</v>
      </c>
      <c r="AR36" s="2">
        <v>19.399999999999999</v>
      </c>
      <c r="AS36" s="7">
        <v>1.8796992481203006E-3</v>
      </c>
      <c r="AT36" s="2">
        <v>124</v>
      </c>
      <c r="AU36" s="2">
        <v>615</v>
      </c>
      <c r="AV36" s="2">
        <v>1831</v>
      </c>
      <c r="AW36" s="3">
        <v>4.8000000000000001E-2</v>
      </c>
      <c r="AX36" s="3">
        <v>0.23899999999999999</v>
      </c>
      <c r="AY36" s="3">
        <v>0.71199999999999997</v>
      </c>
      <c r="AZ36" s="37">
        <v>1068</v>
      </c>
      <c r="BA36" s="37">
        <v>40.700000000000003</v>
      </c>
      <c r="BB36" s="43">
        <f t="shared" si="0"/>
        <v>1049.653</v>
      </c>
      <c r="BC36" s="44">
        <f t="shared" si="1"/>
        <v>999.01339446135034</v>
      </c>
      <c r="BD36" s="44">
        <f t="shared" si="2"/>
        <v>717.33360553864952</v>
      </c>
      <c r="BE36" s="44">
        <f t="shared" si="3"/>
        <v>38</v>
      </c>
      <c r="BF36">
        <f t="shared" si="4"/>
        <v>2804</v>
      </c>
      <c r="BG36" s="57">
        <f t="shared" si="5"/>
        <v>0.37434129814550643</v>
      </c>
      <c r="BH36" s="13">
        <f t="shared" si="6"/>
        <v>0.35628152441560285</v>
      </c>
      <c r="BI36" s="13">
        <f t="shared" si="7"/>
        <v>0.25582510896528154</v>
      </c>
      <c r="BJ36" s="13">
        <f t="shared" si="8"/>
        <v>1.355206847360913E-2</v>
      </c>
      <c r="BK36" s="58"/>
    </row>
    <row r="37" spans="1:63">
      <c r="A37" s="1" t="s">
        <v>130</v>
      </c>
      <c r="B37" s="1" t="s">
        <v>124</v>
      </c>
      <c r="C37" s="1" t="s">
        <v>93</v>
      </c>
      <c r="D37" s="1" t="s">
        <v>89</v>
      </c>
      <c r="E37" s="2">
        <v>10975</v>
      </c>
      <c r="F37" s="14">
        <v>0.11863325740318907</v>
      </c>
      <c r="G37" s="3">
        <v>0.84399999999999997</v>
      </c>
      <c r="H37" s="4">
        <v>0.76</v>
      </c>
      <c r="I37" s="2">
        <v>4493</v>
      </c>
      <c r="J37" s="2">
        <v>2.42</v>
      </c>
      <c r="K37" s="2">
        <v>3345</v>
      </c>
      <c r="L37" s="2">
        <v>1308</v>
      </c>
      <c r="M37" s="2">
        <v>1028</v>
      </c>
      <c r="N37" s="2">
        <v>3422</v>
      </c>
      <c r="O37" s="3">
        <v>0.76900000000000002</v>
      </c>
      <c r="P37" s="3">
        <v>0.23100000000000001</v>
      </c>
      <c r="Q37" s="2">
        <v>236</v>
      </c>
      <c r="R37" s="2">
        <v>213</v>
      </c>
      <c r="S37" s="2">
        <v>23</v>
      </c>
      <c r="T37" s="2">
        <v>5.3</v>
      </c>
      <c r="U37" s="2">
        <v>1342</v>
      </c>
      <c r="V37" s="2">
        <v>3473</v>
      </c>
      <c r="W37" s="3">
        <v>0.70299999999999996</v>
      </c>
      <c r="X37" s="3">
        <v>0.27200000000000002</v>
      </c>
      <c r="Y37" s="2">
        <v>785</v>
      </c>
      <c r="Z37" s="2">
        <v>457</v>
      </c>
      <c r="AA37" s="2">
        <v>542</v>
      </c>
      <c r="AB37" s="2">
        <v>321</v>
      </c>
      <c r="AC37" s="2">
        <v>563</v>
      </c>
      <c r="AD37" s="2">
        <v>378</v>
      </c>
      <c r="AE37" s="2">
        <v>205</v>
      </c>
      <c r="AF37" s="2">
        <v>126</v>
      </c>
      <c r="AG37" s="2">
        <v>472</v>
      </c>
      <c r="AH37" s="2">
        <v>461</v>
      </c>
      <c r="AI37" s="2">
        <v>526</v>
      </c>
      <c r="AJ37" s="2">
        <v>109</v>
      </c>
      <c r="AK37" s="2">
        <v>27</v>
      </c>
      <c r="AL37" s="2">
        <v>4972</v>
      </c>
      <c r="AM37" s="3">
        <v>0.46899999999999997</v>
      </c>
      <c r="AN37" s="2">
        <v>113.5</v>
      </c>
      <c r="AO37" s="2">
        <v>20787</v>
      </c>
      <c r="AP37" s="3">
        <v>0.13900000000000001</v>
      </c>
      <c r="AQ37" s="11">
        <v>0.29799999999999999</v>
      </c>
      <c r="AR37" s="2">
        <v>18.600000000000001</v>
      </c>
      <c r="AS37" s="7">
        <v>2.8793550244745177E-4</v>
      </c>
      <c r="AT37" s="2">
        <v>2558</v>
      </c>
      <c r="AU37" s="2">
        <v>546</v>
      </c>
      <c r="AV37" s="2">
        <v>241</v>
      </c>
      <c r="AW37" s="3">
        <v>0.76500000000000001</v>
      </c>
      <c r="AX37" s="3">
        <v>0.16300000000000001</v>
      </c>
      <c r="AY37" s="3">
        <v>7.1999999999999995E-2</v>
      </c>
      <c r="AZ37" s="37">
        <v>1136</v>
      </c>
      <c r="BA37" s="37">
        <v>25.2</v>
      </c>
      <c r="BB37" s="43">
        <f t="shared" si="0"/>
        <v>1121.4000000000001</v>
      </c>
      <c r="BC37" s="44">
        <f t="shared" si="1"/>
        <v>1707.4425122311977</v>
      </c>
      <c r="BD37" s="44">
        <f t="shared" si="2"/>
        <v>1773.1574877688022</v>
      </c>
      <c r="BE37" s="44">
        <f t="shared" si="3"/>
        <v>213</v>
      </c>
      <c r="BF37">
        <f t="shared" si="4"/>
        <v>4815</v>
      </c>
      <c r="BG37" s="57">
        <f t="shared" si="5"/>
        <v>0.23289719626168226</v>
      </c>
      <c r="BH37" s="13">
        <f t="shared" si="6"/>
        <v>0.35460903680814077</v>
      </c>
      <c r="BI37" s="13">
        <f t="shared" si="7"/>
        <v>0.36825700680556639</v>
      </c>
      <c r="BJ37" s="13">
        <f t="shared" si="8"/>
        <v>4.4236760124610593E-2</v>
      </c>
      <c r="BK37" s="58"/>
    </row>
    <row r="38" spans="1:63">
      <c r="A38" s="1" t="s">
        <v>131</v>
      </c>
      <c r="B38" s="1" t="s">
        <v>99</v>
      </c>
      <c r="C38" s="1" t="s">
        <v>93</v>
      </c>
      <c r="D38" s="1" t="s">
        <v>89</v>
      </c>
      <c r="E38" s="2">
        <v>6897</v>
      </c>
      <c r="F38" s="14">
        <v>0.14557053791503552</v>
      </c>
      <c r="G38" s="4">
        <v>0.94</v>
      </c>
      <c r="H38" s="3">
        <v>0.91100000000000003</v>
      </c>
      <c r="I38" s="2">
        <v>2944</v>
      </c>
      <c r="J38" s="2">
        <v>2.2999999999999998</v>
      </c>
      <c r="K38" s="2">
        <v>2768</v>
      </c>
      <c r="L38" s="2">
        <v>324</v>
      </c>
      <c r="M38" s="2">
        <v>638</v>
      </c>
      <c r="N38" s="2">
        <v>2262</v>
      </c>
      <c r="O38" s="4">
        <v>0.78</v>
      </c>
      <c r="P38" s="4">
        <v>0.22</v>
      </c>
      <c r="Q38" s="2">
        <v>103</v>
      </c>
      <c r="R38" s="2">
        <v>97</v>
      </c>
      <c r="S38" s="2">
        <v>6</v>
      </c>
      <c r="T38" s="2">
        <v>3.5</v>
      </c>
      <c r="U38" s="2">
        <v>326</v>
      </c>
      <c r="V38" s="2">
        <v>2901</v>
      </c>
      <c r="W38" s="3">
        <v>0.89200000000000002</v>
      </c>
      <c r="X38" s="4">
        <v>0.1</v>
      </c>
      <c r="Y38" s="2">
        <v>599</v>
      </c>
      <c r="Z38" s="2">
        <v>185</v>
      </c>
      <c r="AA38" s="2">
        <v>267</v>
      </c>
      <c r="AB38" s="2">
        <v>204</v>
      </c>
      <c r="AC38" s="2">
        <v>271</v>
      </c>
      <c r="AD38" s="2">
        <v>292</v>
      </c>
      <c r="AE38" s="2">
        <v>299</v>
      </c>
      <c r="AF38" s="2">
        <v>167</v>
      </c>
      <c r="AG38" s="2">
        <v>223</v>
      </c>
      <c r="AH38" s="2">
        <v>311</v>
      </c>
      <c r="AI38" s="2">
        <v>337</v>
      </c>
      <c r="AJ38" s="2">
        <v>127</v>
      </c>
      <c r="AK38" s="2">
        <v>9</v>
      </c>
      <c r="AL38" s="2">
        <v>3291</v>
      </c>
      <c r="AM38" s="3">
        <v>0.49199999999999999</v>
      </c>
      <c r="AN38" s="2">
        <v>128.6</v>
      </c>
      <c r="AO38" s="2">
        <v>22322</v>
      </c>
      <c r="AP38" s="3">
        <v>0.128</v>
      </c>
      <c r="AQ38" s="11">
        <v>0.245</v>
      </c>
      <c r="AR38" s="2">
        <v>21.8</v>
      </c>
      <c r="AS38" s="7">
        <v>0</v>
      </c>
      <c r="AT38" s="2">
        <v>665</v>
      </c>
      <c r="AU38" s="2">
        <v>834</v>
      </c>
      <c r="AV38" s="2">
        <v>1269</v>
      </c>
      <c r="AW38" s="4">
        <v>0.24</v>
      </c>
      <c r="AX38" s="3">
        <v>0.30099999999999999</v>
      </c>
      <c r="AY38" s="3">
        <v>0.45800000000000002</v>
      </c>
      <c r="AZ38" s="37">
        <v>1164</v>
      </c>
      <c r="BA38" s="37">
        <v>39.5</v>
      </c>
      <c r="BB38" s="43">
        <f t="shared" si="0"/>
        <v>1145.5</v>
      </c>
      <c r="BC38" s="44">
        <f t="shared" si="1"/>
        <v>1143.1121915725244</v>
      </c>
      <c r="BD38" s="44">
        <f t="shared" si="2"/>
        <v>841.38780842747553</v>
      </c>
      <c r="BE38" s="44">
        <f t="shared" si="3"/>
        <v>97</v>
      </c>
      <c r="BF38">
        <f t="shared" si="4"/>
        <v>3227</v>
      </c>
      <c r="BG38" s="57">
        <f t="shared" si="5"/>
        <v>0.35497365974589401</v>
      </c>
      <c r="BH38" s="13">
        <f t="shared" si="6"/>
        <v>0.35423371291370448</v>
      </c>
      <c r="BI38" s="13">
        <f t="shared" si="7"/>
        <v>0.26073374912534103</v>
      </c>
      <c r="BJ38" s="13">
        <f t="shared" si="8"/>
        <v>3.0058878215060428E-2</v>
      </c>
      <c r="BK38" s="58"/>
    </row>
    <row r="39" spans="1:63">
      <c r="A39" s="1" t="s">
        <v>132</v>
      </c>
      <c r="B39" s="1" t="s">
        <v>124</v>
      </c>
      <c r="C39" s="1" t="s">
        <v>93</v>
      </c>
      <c r="D39" s="1" t="s">
        <v>89</v>
      </c>
      <c r="E39" s="2">
        <v>28301</v>
      </c>
      <c r="F39" s="14">
        <v>0.12791067453446875</v>
      </c>
      <c r="G39" s="3">
        <v>0.74199999999999999</v>
      </c>
      <c r="H39" s="4">
        <v>0.62</v>
      </c>
      <c r="I39" s="2">
        <v>11345</v>
      </c>
      <c r="J39" s="2">
        <v>2.4700000000000002</v>
      </c>
      <c r="K39" s="2">
        <v>8688</v>
      </c>
      <c r="L39" s="2">
        <v>3540</v>
      </c>
      <c r="M39" s="2">
        <v>3325</v>
      </c>
      <c r="N39" s="2">
        <v>7791</v>
      </c>
      <c r="O39" s="3">
        <v>0.70099999999999996</v>
      </c>
      <c r="P39" s="3">
        <v>0.29899999999999999</v>
      </c>
      <c r="Q39" s="2">
        <v>1370</v>
      </c>
      <c r="R39" s="2">
        <v>1345</v>
      </c>
      <c r="S39" s="2">
        <v>25</v>
      </c>
      <c r="T39" s="2">
        <v>12.3</v>
      </c>
      <c r="U39" s="2">
        <v>3619</v>
      </c>
      <c r="V39" s="2">
        <v>9081</v>
      </c>
      <c r="W39" s="3">
        <v>0.71499999999999997</v>
      </c>
      <c r="X39" s="3">
        <v>0.28499999999999998</v>
      </c>
      <c r="Y39" s="2">
        <v>695</v>
      </c>
      <c r="Z39" s="2">
        <v>710</v>
      </c>
      <c r="AA39" s="2">
        <v>892</v>
      </c>
      <c r="AB39" s="2">
        <v>820</v>
      </c>
      <c r="AC39" s="2">
        <v>1718</v>
      </c>
      <c r="AD39" s="2">
        <v>1380</v>
      </c>
      <c r="AE39" s="2">
        <v>1403</v>
      </c>
      <c r="AF39" s="2">
        <v>1016</v>
      </c>
      <c r="AG39" s="2">
        <v>994</v>
      </c>
      <c r="AH39" s="2">
        <v>1025</v>
      </c>
      <c r="AI39" s="2">
        <v>1558</v>
      </c>
      <c r="AJ39" s="2">
        <v>562</v>
      </c>
      <c r="AK39" s="2">
        <v>88</v>
      </c>
      <c r="AL39" s="2">
        <v>12861</v>
      </c>
      <c r="AM39" s="3">
        <v>0.42799999999999999</v>
      </c>
      <c r="AN39" s="2">
        <v>114.3</v>
      </c>
      <c r="AO39" s="2">
        <v>20594</v>
      </c>
      <c r="AP39" s="3">
        <v>0.17799999999999999</v>
      </c>
      <c r="AQ39" s="11">
        <v>0.36499999999999999</v>
      </c>
      <c r="AR39" s="2">
        <v>34</v>
      </c>
      <c r="AS39" s="7">
        <v>2.2024006166721728E-4</v>
      </c>
      <c r="AT39" s="2">
        <v>4449</v>
      </c>
      <c r="AU39" s="2">
        <v>2569</v>
      </c>
      <c r="AV39" s="2">
        <v>1670</v>
      </c>
      <c r="AW39" s="3">
        <v>0.51200000000000001</v>
      </c>
      <c r="AX39" s="3">
        <v>0.29599999999999999</v>
      </c>
      <c r="AY39" s="3">
        <v>0.192</v>
      </c>
      <c r="AZ39" s="37">
        <v>2907</v>
      </c>
      <c r="BA39" s="37">
        <v>25.6</v>
      </c>
      <c r="BB39" s="43">
        <f t="shared" si="0"/>
        <v>2845.6959999999999</v>
      </c>
      <c r="BC39" s="44">
        <f t="shared" si="1"/>
        <v>4492.5635987048217</v>
      </c>
      <c r="BD39" s="44">
        <f t="shared" si="2"/>
        <v>4016.7404012951783</v>
      </c>
      <c r="BE39" s="44">
        <f t="shared" si="3"/>
        <v>1345</v>
      </c>
      <c r="BF39">
        <f t="shared" si="4"/>
        <v>12700</v>
      </c>
      <c r="BG39" s="57">
        <f t="shared" si="5"/>
        <v>0.22407055118110236</v>
      </c>
      <c r="BH39" s="13">
        <f t="shared" si="6"/>
        <v>0.35374516525234817</v>
      </c>
      <c r="BI39" s="13">
        <f t="shared" si="7"/>
        <v>0.31627877175552588</v>
      </c>
      <c r="BJ39" s="13">
        <f t="shared" si="8"/>
        <v>0.10590551181102362</v>
      </c>
      <c r="BK39" s="58"/>
    </row>
    <row r="40" spans="1:63">
      <c r="A40" s="1" t="s">
        <v>133</v>
      </c>
      <c r="B40" s="1" t="s">
        <v>99</v>
      </c>
      <c r="C40" s="1" t="s">
        <v>93</v>
      </c>
      <c r="D40" s="1" t="s">
        <v>89</v>
      </c>
      <c r="E40" s="2">
        <v>6328</v>
      </c>
      <c r="F40" s="14">
        <v>0.18268015170670038</v>
      </c>
      <c r="G40" s="3">
        <v>0.96499999999999997</v>
      </c>
      <c r="H40" s="4">
        <v>0.94</v>
      </c>
      <c r="I40" s="2">
        <v>2534</v>
      </c>
      <c r="J40" s="2">
        <v>2.41</v>
      </c>
      <c r="K40" s="2">
        <v>2637</v>
      </c>
      <c r="L40" s="2">
        <v>75</v>
      </c>
      <c r="M40" s="2">
        <v>412</v>
      </c>
      <c r="N40" s="2">
        <v>2096</v>
      </c>
      <c r="O40" s="3">
        <v>0.83599999999999997</v>
      </c>
      <c r="P40" s="3">
        <v>0.16400000000000001</v>
      </c>
      <c r="Q40" s="2">
        <v>48</v>
      </c>
      <c r="R40" s="2">
        <v>48</v>
      </c>
      <c r="S40" s="2">
        <v>0</v>
      </c>
      <c r="T40" s="2">
        <v>1.9</v>
      </c>
      <c r="U40" s="2">
        <v>73</v>
      </c>
      <c r="V40" s="2">
        <v>2723</v>
      </c>
      <c r="W40" s="3">
        <v>0.96599999999999997</v>
      </c>
      <c r="X40" s="3">
        <v>2.5999999999999999E-2</v>
      </c>
      <c r="Y40" s="2">
        <v>852</v>
      </c>
      <c r="Z40" s="2">
        <v>107</v>
      </c>
      <c r="AA40" s="2">
        <v>76</v>
      </c>
      <c r="AB40" s="2">
        <v>166</v>
      </c>
      <c r="AC40" s="2">
        <v>211</v>
      </c>
      <c r="AD40" s="2">
        <v>258</v>
      </c>
      <c r="AE40" s="2">
        <v>294</v>
      </c>
      <c r="AF40" s="2">
        <v>190</v>
      </c>
      <c r="AG40" s="2">
        <v>246</v>
      </c>
      <c r="AH40" s="2">
        <v>141</v>
      </c>
      <c r="AI40" s="2">
        <v>215</v>
      </c>
      <c r="AJ40" s="2">
        <v>75</v>
      </c>
      <c r="AK40" s="2" t="s">
        <v>90</v>
      </c>
      <c r="AL40" s="2">
        <v>2831</v>
      </c>
      <c r="AM40" s="3">
        <v>0.47799999999999998</v>
      </c>
      <c r="AN40" s="2">
        <v>141.6</v>
      </c>
      <c r="AO40" s="2">
        <v>23970</v>
      </c>
      <c r="AP40" s="3">
        <v>0.111</v>
      </c>
      <c r="AQ40" s="11">
        <v>0.18099999999999999</v>
      </c>
      <c r="AR40" s="2">
        <v>13.3</v>
      </c>
      <c r="AS40" s="7">
        <v>1.1017260374586854E-3</v>
      </c>
      <c r="AT40" s="2">
        <v>204</v>
      </c>
      <c r="AU40" s="2">
        <v>643</v>
      </c>
      <c r="AV40" s="2">
        <v>1790</v>
      </c>
      <c r="AW40" s="3">
        <v>7.6999999999999999E-2</v>
      </c>
      <c r="AX40" s="3">
        <v>0.24399999999999999</v>
      </c>
      <c r="AY40" s="3">
        <v>0.67900000000000005</v>
      </c>
      <c r="AZ40" s="37">
        <v>1045</v>
      </c>
      <c r="BA40" s="37">
        <v>41.2</v>
      </c>
      <c r="BB40" s="43">
        <f t="shared" si="0"/>
        <v>1033.296</v>
      </c>
      <c r="BC40" s="44">
        <f t="shared" si="1"/>
        <v>987.72299275945284</v>
      </c>
      <c r="BD40" s="44">
        <f t="shared" si="2"/>
        <v>726.98100724054711</v>
      </c>
      <c r="BE40" s="44">
        <f t="shared" si="3"/>
        <v>48</v>
      </c>
      <c r="BF40">
        <f t="shared" si="4"/>
        <v>2796</v>
      </c>
      <c r="BG40" s="57">
        <f t="shared" si="5"/>
        <v>0.36956223175965669</v>
      </c>
      <c r="BH40" s="13">
        <f t="shared" si="6"/>
        <v>0.35326287294687153</v>
      </c>
      <c r="BI40" s="13">
        <f t="shared" si="7"/>
        <v>0.26000751331922284</v>
      </c>
      <c r="BJ40" s="13">
        <f t="shared" si="8"/>
        <v>1.7167381974248927E-2</v>
      </c>
      <c r="BK40" s="58"/>
    </row>
    <row r="41" spans="1:63">
      <c r="A41" s="1" t="s">
        <v>134</v>
      </c>
      <c r="B41" s="1" t="s">
        <v>124</v>
      </c>
      <c r="C41" s="1" t="s">
        <v>88</v>
      </c>
      <c r="D41" s="1" t="s">
        <v>135</v>
      </c>
      <c r="E41" s="2">
        <v>89561</v>
      </c>
      <c r="F41" s="14">
        <v>0.12781232902714351</v>
      </c>
      <c r="G41" s="3">
        <v>0.73099999999999998</v>
      </c>
      <c r="H41" s="4">
        <v>0.62</v>
      </c>
      <c r="I41" s="2">
        <v>38142</v>
      </c>
      <c r="J41" s="2">
        <v>2.33</v>
      </c>
      <c r="K41" s="2">
        <v>25800</v>
      </c>
      <c r="L41" s="2">
        <v>14934</v>
      </c>
      <c r="M41" s="2">
        <v>13371</v>
      </c>
      <c r="N41" s="2">
        <v>23657</v>
      </c>
      <c r="O41" s="3">
        <v>0.63900000000000001</v>
      </c>
      <c r="P41" s="3">
        <v>0.36099999999999999</v>
      </c>
      <c r="Q41" s="2">
        <v>3345</v>
      </c>
      <c r="R41" s="2">
        <v>3114</v>
      </c>
      <c r="S41" s="2">
        <v>231</v>
      </c>
      <c r="T41" s="2">
        <v>8.9</v>
      </c>
      <c r="U41" s="2">
        <v>15211</v>
      </c>
      <c r="V41" s="2">
        <v>27591</v>
      </c>
      <c r="W41" s="3">
        <v>0.64300000000000002</v>
      </c>
      <c r="X41" s="3">
        <v>0.35399999999999998</v>
      </c>
      <c r="Y41" s="2">
        <v>6337</v>
      </c>
      <c r="Z41" s="2">
        <v>3153</v>
      </c>
      <c r="AA41" s="2">
        <v>3332</v>
      </c>
      <c r="AB41" s="2">
        <v>3393</v>
      </c>
      <c r="AC41" s="2">
        <v>6132</v>
      </c>
      <c r="AD41" s="2">
        <v>5299</v>
      </c>
      <c r="AE41" s="2">
        <v>4348</v>
      </c>
      <c r="AF41" s="2">
        <v>1960</v>
      </c>
      <c r="AG41" s="2">
        <v>3181</v>
      </c>
      <c r="AH41" s="2">
        <v>2342</v>
      </c>
      <c r="AI41" s="2">
        <v>2943</v>
      </c>
      <c r="AJ41" s="2">
        <v>824</v>
      </c>
      <c r="AK41" s="2">
        <v>415</v>
      </c>
      <c r="AL41" s="2">
        <v>43659</v>
      </c>
      <c r="AM41" s="3">
        <v>0.438</v>
      </c>
      <c r="AN41" s="2">
        <v>96</v>
      </c>
      <c r="AO41" s="2">
        <v>21326</v>
      </c>
      <c r="AP41" s="3">
        <v>0.215</v>
      </c>
      <c r="AQ41" s="11">
        <v>0.35199999999999998</v>
      </c>
      <c r="AR41" s="2">
        <v>22.6</v>
      </c>
      <c r="AS41" s="7">
        <v>2.2108658620564677E-3</v>
      </c>
      <c r="AT41" s="2">
        <v>17065</v>
      </c>
      <c r="AU41" s="2">
        <v>5009</v>
      </c>
      <c r="AV41" s="2">
        <v>3726</v>
      </c>
      <c r="AW41" s="3">
        <v>0.66100000000000003</v>
      </c>
      <c r="AX41" s="3">
        <v>0.19400000000000001</v>
      </c>
      <c r="AY41" s="3">
        <v>0.14399999999999999</v>
      </c>
      <c r="AZ41" s="37">
        <v>7742</v>
      </c>
      <c r="BA41" s="37">
        <v>20.3</v>
      </c>
      <c r="BB41" s="43">
        <f t="shared" si="0"/>
        <v>7516.6840000000002</v>
      </c>
      <c r="BC41" s="44">
        <f t="shared" si="1"/>
        <v>15107.438878232559</v>
      </c>
      <c r="BD41" s="44">
        <f t="shared" si="2"/>
        <v>17063.87712176744</v>
      </c>
      <c r="BE41" s="44">
        <f t="shared" si="3"/>
        <v>3114</v>
      </c>
      <c r="BF41">
        <f t="shared" si="4"/>
        <v>42802</v>
      </c>
      <c r="BG41" s="57">
        <f t="shared" si="5"/>
        <v>0.17561525162375591</v>
      </c>
      <c r="BH41" s="13">
        <f t="shared" si="6"/>
        <v>0.35296105037691133</v>
      </c>
      <c r="BI41" s="13">
        <f t="shared" si="7"/>
        <v>0.39867008835492362</v>
      </c>
      <c r="BJ41" s="13">
        <f t="shared" si="8"/>
        <v>7.2753609644409134E-2</v>
      </c>
      <c r="BK41" s="58"/>
    </row>
    <row r="42" spans="1:63">
      <c r="A42" s="1" t="s">
        <v>136</v>
      </c>
      <c r="B42" s="1" t="s">
        <v>92</v>
      </c>
      <c r="C42" s="1" t="s">
        <v>88</v>
      </c>
      <c r="D42" s="1" t="s">
        <v>89</v>
      </c>
      <c r="E42" s="2">
        <v>24171</v>
      </c>
      <c r="F42" s="14">
        <v>0.18162260560175417</v>
      </c>
      <c r="G42" s="3">
        <v>0.90400000000000003</v>
      </c>
      <c r="H42" s="3">
        <v>0.86799999999999999</v>
      </c>
      <c r="I42" s="2">
        <v>10758</v>
      </c>
      <c r="J42" s="2">
        <v>2.21</v>
      </c>
      <c r="K42" s="2">
        <v>9594</v>
      </c>
      <c r="L42" s="2">
        <v>1245</v>
      </c>
      <c r="M42" s="2">
        <v>2096</v>
      </c>
      <c r="N42" s="2">
        <v>8430</v>
      </c>
      <c r="O42" s="3">
        <v>0.80100000000000005</v>
      </c>
      <c r="P42" s="3">
        <v>0.19900000000000001</v>
      </c>
      <c r="Q42" s="2">
        <v>137</v>
      </c>
      <c r="R42" s="2">
        <v>98</v>
      </c>
      <c r="S42" s="2">
        <v>39</v>
      </c>
      <c r="T42" s="2">
        <v>1.3</v>
      </c>
      <c r="U42" s="2">
        <v>1237</v>
      </c>
      <c r="V42" s="2">
        <v>10078</v>
      </c>
      <c r="W42" s="3">
        <v>0.88100000000000001</v>
      </c>
      <c r="X42" s="3">
        <v>0.108</v>
      </c>
      <c r="Y42" s="2">
        <v>540</v>
      </c>
      <c r="Z42" s="2">
        <v>372</v>
      </c>
      <c r="AA42" s="2">
        <v>508</v>
      </c>
      <c r="AB42" s="2">
        <v>769</v>
      </c>
      <c r="AC42" s="2">
        <v>1969</v>
      </c>
      <c r="AD42" s="2">
        <v>1492</v>
      </c>
      <c r="AE42" s="2">
        <v>1587</v>
      </c>
      <c r="AF42" s="2">
        <v>879</v>
      </c>
      <c r="AG42" s="2">
        <v>1170</v>
      </c>
      <c r="AH42" s="2">
        <v>817</v>
      </c>
      <c r="AI42" s="2">
        <v>1026</v>
      </c>
      <c r="AJ42" s="2">
        <v>416</v>
      </c>
      <c r="AK42" s="2">
        <v>41</v>
      </c>
      <c r="AL42" s="2">
        <v>11586</v>
      </c>
      <c r="AM42" s="3">
        <v>0.44600000000000001</v>
      </c>
      <c r="AN42" s="2">
        <v>126.1</v>
      </c>
      <c r="AO42" s="2">
        <v>22314</v>
      </c>
      <c r="AP42" s="3">
        <v>0.14199999999999999</v>
      </c>
      <c r="AQ42" s="11">
        <v>0.26500000000000001</v>
      </c>
      <c r="AR42" s="2">
        <v>15.1</v>
      </c>
      <c r="AS42" s="7">
        <v>5.9535622147251438E-4</v>
      </c>
      <c r="AT42" s="2">
        <v>1299</v>
      </c>
      <c r="AU42" s="2">
        <v>2283</v>
      </c>
      <c r="AV42" s="2">
        <v>6012</v>
      </c>
      <c r="AW42" s="3">
        <v>0.13500000000000001</v>
      </c>
      <c r="AX42" s="3">
        <v>0.23799999999999999</v>
      </c>
      <c r="AY42" s="3">
        <v>0.627</v>
      </c>
      <c r="AZ42" s="37">
        <v>3712</v>
      </c>
      <c r="BA42" s="37">
        <v>34.4</v>
      </c>
      <c r="BB42" s="43">
        <f t="shared" si="0"/>
        <v>3620.9439999999995</v>
      </c>
      <c r="BC42" s="44">
        <f t="shared" si="1"/>
        <v>3989.610265437791</v>
      </c>
      <c r="BD42" s="44">
        <f t="shared" si="2"/>
        <v>3606.4457345622095</v>
      </c>
      <c r="BE42" s="44">
        <f t="shared" si="3"/>
        <v>98</v>
      </c>
      <c r="BF42">
        <f t="shared" si="4"/>
        <v>11315</v>
      </c>
      <c r="BG42" s="57">
        <f t="shared" si="5"/>
        <v>0.32001272646928852</v>
      </c>
      <c r="BH42" s="13">
        <f t="shared" si="6"/>
        <v>0.35259480914165187</v>
      </c>
      <c r="BI42" s="13">
        <f t="shared" si="7"/>
        <v>0.31873139501212633</v>
      </c>
      <c r="BJ42" s="13">
        <f t="shared" si="8"/>
        <v>8.6610693769332749E-3</v>
      </c>
      <c r="BK42" s="58"/>
    </row>
    <row r="43" spans="1:63">
      <c r="A43" s="1" t="s">
        <v>137</v>
      </c>
      <c r="B43" s="1" t="s">
        <v>92</v>
      </c>
      <c r="C43" s="1" t="s">
        <v>93</v>
      </c>
      <c r="D43" s="1" t="s">
        <v>89</v>
      </c>
      <c r="E43" s="2">
        <v>10083</v>
      </c>
      <c r="F43" s="14">
        <v>0.15164137657443222</v>
      </c>
      <c r="G43" s="3">
        <v>0.86699999999999999</v>
      </c>
      <c r="H43" s="3">
        <v>0.81699999999999995</v>
      </c>
      <c r="I43" s="2">
        <v>4006</v>
      </c>
      <c r="J43" s="2">
        <v>2.48</v>
      </c>
      <c r="K43" s="2">
        <v>3818</v>
      </c>
      <c r="L43" s="2">
        <v>333</v>
      </c>
      <c r="M43" s="2">
        <v>828</v>
      </c>
      <c r="N43" s="2">
        <v>3118</v>
      </c>
      <c r="O43" s="4">
        <v>0.79</v>
      </c>
      <c r="P43" s="4">
        <v>0.21</v>
      </c>
      <c r="Q43" s="2">
        <v>104</v>
      </c>
      <c r="R43" s="2">
        <v>87</v>
      </c>
      <c r="S43" s="2">
        <v>17</v>
      </c>
      <c r="T43" s="2">
        <v>2.6</v>
      </c>
      <c r="U43" s="2">
        <v>307</v>
      </c>
      <c r="V43" s="2">
        <v>3957</v>
      </c>
      <c r="W43" s="3">
        <v>0.92800000000000005</v>
      </c>
      <c r="X43" s="3">
        <v>7.1999999999999995E-2</v>
      </c>
      <c r="Y43" s="2">
        <v>631</v>
      </c>
      <c r="Z43" s="2">
        <v>79</v>
      </c>
      <c r="AA43" s="2">
        <v>193</v>
      </c>
      <c r="AB43" s="2">
        <v>165</v>
      </c>
      <c r="AC43" s="2">
        <v>455</v>
      </c>
      <c r="AD43" s="2">
        <v>471</v>
      </c>
      <c r="AE43" s="2">
        <v>596</v>
      </c>
      <c r="AF43" s="2">
        <v>361</v>
      </c>
      <c r="AG43" s="2">
        <v>529</v>
      </c>
      <c r="AH43" s="2">
        <v>335</v>
      </c>
      <c r="AI43" s="2">
        <v>405</v>
      </c>
      <c r="AJ43" s="2">
        <v>137</v>
      </c>
      <c r="AK43" s="2">
        <v>11</v>
      </c>
      <c r="AL43" s="2">
        <v>4368</v>
      </c>
      <c r="AM43" s="3">
        <v>0.45900000000000002</v>
      </c>
      <c r="AN43" s="2">
        <v>144.30000000000001</v>
      </c>
      <c r="AO43" s="2">
        <v>25781</v>
      </c>
      <c r="AP43" s="4">
        <v>0.08</v>
      </c>
      <c r="AQ43" s="11">
        <v>0.16400000000000001</v>
      </c>
      <c r="AR43" s="2">
        <v>12.9</v>
      </c>
      <c r="AS43" s="7">
        <v>2.5271670457417236E-3</v>
      </c>
      <c r="AT43" s="2">
        <v>316</v>
      </c>
      <c r="AU43" s="2">
        <v>788</v>
      </c>
      <c r="AV43" s="2">
        <v>2714</v>
      </c>
      <c r="AW43" s="3">
        <v>8.3000000000000004E-2</v>
      </c>
      <c r="AX43" s="3">
        <v>0.20599999999999999</v>
      </c>
      <c r="AY43" s="3">
        <v>0.71099999999999997</v>
      </c>
      <c r="AZ43" s="37">
        <v>1533</v>
      </c>
      <c r="BA43" s="37">
        <v>38.299999999999997</v>
      </c>
      <c r="BB43" s="43">
        <f t="shared" si="0"/>
        <v>1511.3179999999998</v>
      </c>
      <c r="BC43" s="44">
        <f t="shared" si="1"/>
        <v>1500.8901866337214</v>
      </c>
      <c r="BD43" s="44">
        <f t="shared" si="2"/>
        <v>1164.7918133662788</v>
      </c>
      <c r="BE43" s="44">
        <f t="shared" si="3"/>
        <v>87</v>
      </c>
      <c r="BF43">
        <f t="shared" si="4"/>
        <v>4264</v>
      </c>
      <c r="BG43" s="57">
        <f t="shared" si="5"/>
        <v>0.35443667917448402</v>
      </c>
      <c r="BH43" s="13">
        <f t="shared" si="6"/>
        <v>0.35199113194974707</v>
      </c>
      <c r="BI43" s="13">
        <f t="shared" si="7"/>
        <v>0.27316881176507479</v>
      </c>
      <c r="BJ43" s="13">
        <f t="shared" si="8"/>
        <v>2.0403377110694183E-2</v>
      </c>
      <c r="BK43" s="58"/>
    </row>
    <row r="44" spans="1:63">
      <c r="A44" s="1" t="s">
        <v>138</v>
      </c>
      <c r="B44" s="1" t="s">
        <v>124</v>
      </c>
      <c r="C44" s="1" t="s">
        <v>93</v>
      </c>
      <c r="D44" s="1" t="s">
        <v>89</v>
      </c>
      <c r="E44" s="2">
        <v>12419</v>
      </c>
      <c r="F44" s="14">
        <v>0.12287623802238505</v>
      </c>
      <c r="G44" s="4">
        <v>0.82</v>
      </c>
      <c r="H44" s="3">
        <v>0.72099999999999997</v>
      </c>
      <c r="I44" s="2">
        <v>5034</v>
      </c>
      <c r="J44" s="2">
        <v>2.46</v>
      </c>
      <c r="K44" s="2">
        <v>3500</v>
      </c>
      <c r="L44" s="2">
        <v>1731</v>
      </c>
      <c r="M44" s="2">
        <v>1257</v>
      </c>
      <c r="N44" s="2">
        <v>3691</v>
      </c>
      <c r="O44" s="3">
        <v>0.746</v>
      </c>
      <c r="P44" s="3">
        <v>0.254</v>
      </c>
      <c r="Q44" s="2">
        <v>311</v>
      </c>
      <c r="R44" s="2">
        <v>275</v>
      </c>
      <c r="S44" s="2">
        <v>36</v>
      </c>
      <c r="T44" s="2">
        <v>6.3</v>
      </c>
      <c r="U44" s="2">
        <v>1763</v>
      </c>
      <c r="V44" s="2">
        <v>3693</v>
      </c>
      <c r="W44" s="3">
        <v>0.67600000000000005</v>
      </c>
      <c r="X44" s="3">
        <v>0.32300000000000001</v>
      </c>
      <c r="Y44" s="2">
        <v>285</v>
      </c>
      <c r="Z44" s="2">
        <v>562</v>
      </c>
      <c r="AA44" s="2">
        <v>694</v>
      </c>
      <c r="AB44" s="2">
        <v>252</v>
      </c>
      <c r="AC44" s="2">
        <v>686</v>
      </c>
      <c r="AD44" s="2">
        <v>501</v>
      </c>
      <c r="AE44" s="2">
        <v>781</v>
      </c>
      <c r="AF44" s="2">
        <v>149</v>
      </c>
      <c r="AG44" s="2">
        <v>286</v>
      </c>
      <c r="AH44" s="2">
        <v>480</v>
      </c>
      <c r="AI44" s="2">
        <v>613</v>
      </c>
      <c r="AJ44" s="2">
        <v>182</v>
      </c>
      <c r="AK44" s="2">
        <v>24</v>
      </c>
      <c r="AL44" s="2">
        <v>5495</v>
      </c>
      <c r="AM44" s="3">
        <v>0.45500000000000002</v>
      </c>
      <c r="AN44" s="2">
        <v>113.3</v>
      </c>
      <c r="AO44" s="2">
        <v>21324</v>
      </c>
      <c r="AP44" s="3">
        <v>0.157</v>
      </c>
      <c r="AQ44" s="11">
        <v>0.311</v>
      </c>
      <c r="AR44" s="2">
        <v>23.7</v>
      </c>
      <c r="AS44" s="7">
        <v>2.7078256160303275E-4</v>
      </c>
      <c r="AT44" s="2">
        <v>2535</v>
      </c>
      <c r="AU44" s="2">
        <v>777</v>
      </c>
      <c r="AV44" s="2">
        <v>188</v>
      </c>
      <c r="AW44" s="3">
        <v>0.72399999999999998</v>
      </c>
      <c r="AX44" s="3">
        <v>0.222</v>
      </c>
      <c r="AY44" s="3">
        <v>5.3999999999999999E-2</v>
      </c>
      <c r="AZ44" s="37">
        <v>1102</v>
      </c>
      <c r="BA44" s="37">
        <v>21.9</v>
      </c>
      <c r="BB44" s="43">
        <f t="shared" si="0"/>
        <v>1083.6119999999999</v>
      </c>
      <c r="BC44" s="44">
        <f t="shared" si="1"/>
        <v>1913.9657486539008</v>
      </c>
      <c r="BD44" s="44">
        <f t="shared" si="2"/>
        <v>2183.4222513460991</v>
      </c>
      <c r="BE44" s="44">
        <f t="shared" si="3"/>
        <v>275</v>
      </c>
      <c r="BF44">
        <f t="shared" si="4"/>
        <v>5456</v>
      </c>
      <c r="BG44" s="57">
        <f t="shared" si="5"/>
        <v>0.19860923753665685</v>
      </c>
      <c r="BH44" s="13">
        <f t="shared" si="6"/>
        <v>0.35080017387351553</v>
      </c>
      <c r="BI44" s="13">
        <f t="shared" si="7"/>
        <v>0.40018736278337591</v>
      </c>
      <c r="BJ44" s="13">
        <f t="shared" si="8"/>
        <v>5.040322580645161E-2</v>
      </c>
      <c r="BK44" s="58"/>
    </row>
    <row r="45" spans="1:63">
      <c r="A45" s="1" t="s">
        <v>139</v>
      </c>
      <c r="B45" s="1" t="s">
        <v>92</v>
      </c>
      <c r="C45" s="1" t="s">
        <v>93</v>
      </c>
      <c r="D45" s="1" t="s">
        <v>89</v>
      </c>
      <c r="E45" s="2">
        <v>13658</v>
      </c>
      <c r="F45" s="14">
        <v>0.145995021232977</v>
      </c>
      <c r="G45" s="3">
        <v>0.85399999999999998</v>
      </c>
      <c r="H45" s="4">
        <v>0.77</v>
      </c>
      <c r="I45" s="2">
        <v>5402</v>
      </c>
      <c r="J45" s="2">
        <v>2.5099999999999998</v>
      </c>
      <c r="K45" s="2">
        <v>5052</v>
      </c>
      <c r="L45" s="2">
        <v>445</v>
      </c>
      <c r="M45" s="2">
        <v>823</v>
      </c>
      <c r="N45" s="2">
        <v>4536</v>
      </c>
      <c r="O45" s="3">
        <v>0.84599999999999997</v>
      </c>
      <c r="P45" s="3">
        <v>0.154</v>
      </c>
      <c r="Q45" s="2">
        <v>80</v>
      </c>
      <c r="R45" s="2">
        <v>75</v>
      </c>
      <c r="S45" s="2">
        <v>5</v>
      </c>
      <c r="T45" s="2">
        <v>1.5</v>
      </c>
      <c r="U45" s="2">
        <v>449</v>
      </c>
      <c r="V45" s="2">
        <v>5232</v>
      </c>
      <c r="W45" s="3">
        <v>0.92100000000000004</v>
      </c>
      <c r="X45" s="3">
        <v>7.9000000000000001E-2</v>
      </c>
      <c r="Y45" s="2">
        <v>377</v>
      </c>
      <c r="Z45" s="2">
        <v>194</v>
      </c>
      <c r="AA45" s="2">
        <v>254</v>
      </c>
      <c r="AB45" s="2">
        <v>283</v>
      </c>
      <c r="AC45" s="2">
        <v>857</v>
      </c>
      <c r="AD45" s="2">
        <v>698</v>
      </c>
      <c r="AE45" s="2">
        <v>991</v>
      </c>
      <c r="AF45" s="2">
        <v>462</v>
      </c>
      <c r="AG45" s="2">
        <v>469</v>
      </c>
      <c r="AH45" s="2">
        <v>619</v>
      </c>
      <c r="AI45" s="2">
        <v>394</v>
      </c>
      <c r="AJ45" s="2">
        <v>107</v>
      </c>
      <c r="AK45" s="2">
        <v>36</v>
      </c>
      <c r="AL45" s="2">
        <v>5741</v>
      </c>
      <c r="AM45" s="3">
        <v>0.46100000000000002</v>
      </c>
      <c r="AN45" s="2">
        <v>134.19999999999999</v>
      </c>
      <c r="AO45" s="2">
        <v>23967</v>
      </c>
      <c r="AP45" s="3">
        <v>9.8000000000000004E-2</v>
      </c>
      <c r="AQ45" s="11">
        <v>0.222</v>
      </c>
      <c r="AR45" s="2">
        <v>14.9</v>
      </c>
      <c r="AS45" s="7">
        <v>1.1467889908256881E-3</v>
      </c>
      <c r="AT45" s="2">
        <v>1138</v>
      </c>
      <c r="AU45" s="2">
        <v>2119</v>
      </c>
      <c r="AV45" s="2">
        <v>1795</v>
      </c>
      <c r="AW45" s="3">
        <v>0.22500000000000001</v>
      </c>
      <c r="AX45" s="3">
        <v>0.41899999999999998</v>
      </c>
      <c r="AY45" s="3">
        <v>0.35499999999999998</v>
      </c>
      <c r="AZ45" s="37">
        <v>2062</v>
      </c>
      <c r="BA45" s="37">
        <v>38.1</v>
      </c>
      <c r="BB45" s="43">
        <f t="shared" si="0"/>
        <v>2041.779</v>
      </c>
      <c r="BC45" s="44">
        <f t="shared" si="1"/>
        <v>1990.5891693018748</v>
      </c>
      <c r="BD45" s="44">
        <f t="shared" si="2"/>
        <v>1573.6318306981252</v>
      </c>
      <c r="BE45" s="44">
        <f t="shared" si="3"/>
        <v>75</v>
      </c>
      <c r="BF45">
        <f t="shared" si="4"/>
        <v>5681</v>
      </c>
      <c r="BG45" s="57">
        <f t="shared" si="5"/>
        <v>0.35940485829959512</v>
      </c>
      <c r="BH45" s="13">
        <f t="shared" si="6"/>
        <v>0.35039415055480988</v>
      </c>
      <c r="BI45" s="13">
        <f t="shared" si="7"/>
        <v>0.27699909007184037</v>
      </c>
      <c r="BJ45" s="13">
        <f t="shared" si="8"/>
        <v>1.3201901073754621E-2</v>
      </c>
      <c r="BK45" s="58"/>
    </row>
    <row r="46" spans="1:63">
      <c r="A46" s="1" t="s">
        <v>140</v>
      </c>
      <c r="B46" s="1" t="s">
        <v>99</v>
      </c>
      <c r="C46" s="1" t="s">
        <v>93</v>
      </c>
      <c r="D46" s="1" t="s">
        <v>89</v>
      </c>
      <c r="E46" s="2">
        <v>19322</v>
      </c>
      <c r="F46" s="14">
        <v>0.15898975261360107</v>
      </c>
      <c r="G46" s="3">
        <v>0.91900000000000004</v>
      </c>
      <c r="H46" s="3">
        <v>0.88200000000000001</v>
      </c>
      <c r="I46" s="2">
        <v>8412</v>
      </c>
      <c r="J46" s="2">
        <v>2.27</v>
      </c>
      <c r="K46" s="2">
        <v>7511</v>
      </c>
      <c r="L46" s="2">
        <v>1155</v>
      </c>
      <c r="M46" s="2">
        <v>1925</v>
      </c>
      <c r="N46" s="2">
        <v>6446</v>
      </c>
      <c r="O46" s="4">
        <v>0.77</v>
      </c>
      <c r="P46" s="4">
        <v>0.23</v>
      </c>
      <c r="Q46" s="2">
        <v>238</v>
      </c>
      <c r="R46" s="2">
        <v>227</v>
      </c>
      <c r="S46" s="2">
        <v>11</v>
      </c>
      <c r="T46" s="2">
        <v>2.8</v>
      </c>
      <c r="U46" s="2">
        <v>1179</v>
      </c>
      <c r="V46" s="2">
        <v>7840</v>
      </c>
      <c r="W46" s="3">
        <v>0.85099999999999998</v>
      </c>
      <c r="X46" s="3">
        <v>0.128</v>
      </c>
      <c r="Y46" s="2">
        <v>663</v>
      </c>
      <c r="Z46" s="2">
        <v>377</v>
      </c>
      <c r="AA46" s="2">
        <v>758</v>
      </c>
      <c r="AB46" s="2">
        <v>404</v>
      </c>
      <c r="AC46" s="2">
        <v>1227</v>
      </c>
      <c r="AD46" s="2">
        <v>962</v>
      </c>
      <c r="AE46" s="2">
        <v>1137</v>
      </c>
      <c r="AF46" s="2">
        <v>651</v>
      </c>
      <c r="AG46" s="2">
        <v>812</v>
      </c>
      <c r="AH46" s="2">
        <v>933</v>
      </c>
      <c r="AI46" s="2">
        <v>1101</v>
      </c>
      <c r="AJ46" s="2">
        <v>211</v>
      </c>
      <c r="AK46" s="2">
        <v>23</v>
      </c>
      <c r="AL46" s="2">
        <v>9259</v>
      </c>
      <c r="AM46" s="3">
        <v>0.46200000000000002</v>
      </c>
      <c r="AN46" s="2">
        <v>119.5</v>
      </c>
      <c r="AO46" s="2">
        <v>22986</v>
      </c>
      <c r="AP46" s="3">
        <v>0.13900000000000001</v>
      </c>
      <c r="AQ46" s="11">
        <v>0.252</v>
      </c>
      <c r="AR46" s="2">
        <v>23.8</v>
      </c>
      <c r="AS46" s="7">
        <v>2.5510204081632655E-4</v>
      </c>
      <c r="AT46" s="2">
        <v>2080</v>
      </c>
      <c r="AU46" s="2">
        <v>3036</v>
      </c>
      <c r="AV46" s="2">
        <v>2395</v>
      </c>
      <c r="AW46" s="3">
        <v>0.27700000000000002</v>
      </c>
      <c r="AX46" s="3">
        <v>0.40400000000000003</v>
      </c>
      <c r="AY46" s="3">
        <v>0.31900000000000001</v>
      </c>
      <c r="AZ46" s="37">
        <v>2971</v>
      </c>
      <c r="BA46" s="37">
        <v>35.299999999999997</v>
      </c>
      <c r="BB46" s="43">
        <f t="shared" si="0"/>
        <v>2954.9629999999997</v>
      </c>
      <c r="BC46" s="44">
        <f t="shared" si="1"/>
        <v>3146.1023289677159</v>
      </c>
      <c r="BD46" s="44">
        <f t="shared" si="2"/>
        <v>2690.9346710322843</v>
      </c>
      <c r="BE46" s="44">
        <f t="shared" si="3"/>
        <v>227</v>
      </c>
      <c r="BF46">
        <f t="shared" si="4"/>
        <v>9019</v>
      </c>
      <c r="BG46" s="57">
        <f t="shared" si="5"/>
        <v>0.32763754296485192</v>
      </c>
      <c r="BH46" s="13">
        <f t="shared" si="6"/>
        <v>0.3488305054848338</v>
      </c>
      <c r="BI46" s="13">
        <f t="shared" si="7"/>
        <v>0.29836286406833179</v>
      </c>
      <c r="BJ46" s="13">
        <f t="shared" si="8"/>
        <v>2.5169087481982481E-2</v>
      </c>
      <c r="BK46" s="58"/>
    </row>
    <row r="47" spans="1:63">
      <c r="A47" s="1" t="s">
        <v>141</v>
      </c>
      <c r="B47" s="1" t="s">
        <v>87</v>
      </c>
      <c r="C47" s="1" t="s">
        <v>93</v>
      </c>
      <c r="D47" s="1" t="s">
        <v>89</v>
      </c>
      <c r="E47" s="2">
        <v>10467</v>
      </c>
      <c r="F47" s="14">
        <v>0.13738415974013565</v>
      </c>
      <c r="G47" s="3">
        <v>0.92800000000000005</v>
      </c>
      <c r="H47" s="3">
        <v>0.90100000000000002</v>
      </c>
      <c r="I47" s="2">
        <v>4346</v>
      </c>
      <c r="J47" s="2">
        <v>2.36</v>
      </c>
      <c r="K47" s="2">
        <v>4098</v>
      </c>
      <c r="L47" s="2">
        <v>334</v>
      </c>
      <c r="M47" s="2">
        <v>873</v>
      </c>
      <c r="N47" s="2">
        <v>3376</v>
      </c>
      <c r="O47" s="3">
        <v>0.79500000000000004</v>
      </c>
      <c r="P47" s="3">
        <v>0.20499999999999999</v>
      </c>
      <c r="Q47" s="2">
        <v>166</v>
      </c>
      <c r="R47" s="2">
        <v>128</v>
      </c>
      <c r="S47" s="2">
        <v>38</v>
      </c>
      <c r="T47" s="2">
        <v>3.9</v>
      </c>
      <c r="U47" s="2">
        <v>337</v>
      </c>
      <c r="V47" s="2">
        <v>4316</v>
      </c>
      <c r="W47" s="3">
        <v>0.92500000000000004</v>
      </c>
      <c r="X47" s="3">
        <v>7.1999999999999995E-2</v>
      </c>
      <c r="Y47" s="2">
        <v>6</v>
      </c>
      <c r="Z47" s="2">
        <v>12</v>
      </c>
      <c r="AA47" s="2">
        <v>1265</v>
      </c>
      <c r="AB47" s="2">
        <v>240</v>
      </c>
      <c r="AC47" s="2">
        <v>389</v>
      </c>
      <c r="AD47" s="2">
        <v>372</v>
      </c>
      <c r="AE47" s="2">
        <v>365</v>
      </c>
      <c r="AF47" s="2">
        <v>360</v>
      </c>
      <c r="AG47" s="2">
        <v>397</v>
      </c>
      <c r="AH47" s="2">
        <v>569</v>
      </c>
      <c r="AI47" s="2">
        <v>568</v>
      </c>
      <c r="AJ47" s="2">
        <v>155</v>
      </c>
      <c r="AK47" s="2">
        <v>18</v>
      </c>
      <c r="AL47" s="2">
        <v>4716</v>
      </c>
      <c r="AM47" s="3">
        <v>0.48099999999999998</v>
      </c>
      <c r="AN47" s="2">
        <v>123.4</v>
      </c>
      <c r="AO47" s="2">
        <v>19158</v>
      </c>
      <c r="AP47" s="3">
        <v>0.189</v>
      </c>
      <c r="AQ47" s="11">
        <v>0.24099999999999999</v>
      </c>
      <c r="AR47" s="2">
        <v>22</v>
      </c>
      <c r="AS47" s="7">
        <v>0</v>
      </c>
      <c r="AT47" s="2">
        <v>593</v>
      </c>
      <c r="AU47" s="2">
        <v>1244</v>
      </c>
      <c r="AV47" s="2">
        <v>2261</v>
      </c>
      <c r="AW47" s="3">
        <v>0.14499999999999999</v>
      </c>
      <c r="AX47" s="3">
        <v>0.30399999999999999</v>
      </c>
      <c r="AY47" s="3">
        <v>0.55200000000000005</v>
      </c>
      <c r="AZ47" s="37">
        <v>1842</v>
      </c>
      <c r="BA47" s="37">
        <v>42.1</v>
      </c>
      <c r="BB47" s="43">
        <f t="shared" si="0"/>
        <v>1788.8290000000002</v>
      </c>
      <c r="BC47" s="44">
        <f t="shared" si="1"/>
        <v>1621.0146803027083</v>
      </c>
      <c r="BD47" s="44">
        <f t="shared" si="2"/>
        <v>1115.1563196972916</v>
      </c>
      <c r="BE47" s="44">
        <f t="shared" si="3"/>
        <v>128</v>
      </c>
      <c r="BF47">
        <f t="shared" si="4"/>
        <v>4653</v>
      </c>
      <c r="BG47" s="57">
        <f t="shared" si="5"/>
        <v>0.38444637868042125</v>
      </c>
      <c r="BH47" s="13">
        <f t="shared" si="6"/>
        <v>0.34838054594943224</v>
      </c>
      <c r="BI47" s="13">
        <f t="shared" si="7"/>
        <v>0.23966394147803385</v>
      </c>
      <c r="BJ47" s="13">
        <f t="shared" si="8"/>
        <v>2.7509133892112615E-2</v>
      </c>
      <c r="BK47" s="58"/>
    </row>
    <row r="48" spans="1:63">
      <c r="A48" s="1" t="s">
        <v>142</v>
      </c>
      <c r="B48" s="1" t="s">
        <v>87</v>
      </c>
      <c r="C48" s="1" t="s">
        <v>88</v>
      </c>
      <c r="D48" s="1" t="s">
        <v>89</v>
      </c>
      <c r="E48" s="2">
        <v>19237</v>
      </c>
      <c r="F48" s="14">
        <v>0.16416281124915527</v>
      </c>
      <c r="G48" s="3">
        <v>0.84299999999999997</v>
      </c>
      <c r="H48" s="3">
        <v>0.77700000000000002</v>
      </c>
      <c r="I48" s="2">
        <v>8169</v>
      </c>
      <c r="J48" s="2">
        <v>2.3199999999999998</v>
      </c>
      <c r="K48" s="2">
        <v>7446</v>
      </c>
      <c r="L48" s="2">
        <v>927</v>
      </c>
      <c r="M48" s="2">
        <v>2515</v>
      </c>
      <c r="N48" s="2">
        <v>5587</v>
      </c>
      <c r="O48" s="4">
        <v>0.69</v>
      </c>
      <c r="P48" s="4">
        <v>0.31</v>
      </c>
      <c r="Q48" s="2">
        <v>954</v>
      </c>
      <c r="R48" s="2">
        <v>923</v>
      </c>
      <c r="S48" s="2">
        <v>31</v>
      </c>
      <c r="T48" s="2">
        <v>11.6</v>
      </c>
      <c r="U48" s="2">
        <v>894</v>
      </c>
      <c r="V48" s="2">
        <v>7801</v>
      </c>
      <c r="W48" s="3">
        <v>0.878</v>
      </c>
      <c r="X48" s="3">
        <v>0.10100000000000001</v>
      </c>
      <c r="Y48" s="2">
        <v>585</v>
      </c>
      <c r="Z48" s="2">
        <v>410</v>
      </c>
      <c r="AA48" s="2">
        <v>1706</v>
      </c>
      <c r="AB48" s="2">
        <v>686</v>
      </c>
      <c r="AC48" s="2">
        <v>809</v>
      </c>
      <c r="AD48" s="2">
        <v>745</v>
      </c>
      <c r="AE48" s="2">
        <v>909</v>
      </c>
      <c r="AF48" s="2">
        <v>544</v>
      </c>
      <c r="AG48" s="2">
        <v>779</v>
      </c>
      <c r="AH48" s="2">
        <v>852</v>
      </c>
      <c r="AI48" s="2">
        <v>794</v>
      </c>
      <c r="AJ48" s="2">
        <v>149</v>
      </c>
      <c r="AK48" s="2">
        <v>28</v>
      </c>
      <c r="AL48" s="2">
        <v>8996</v>
      </c>
      <c r="AM48" s="3">
        <v>0.42899999999999999</v>
      </c>
      <c r="AN48" s="2">
        <v>114.7</v>
      </c>
      <c r="AO48" s="2">
        <v>18860</v>
      </c>
      <c r="AP48" s="3">
        <v>0.23599999999999999</v>
      </c>
      <c r="AQ48" s="11">
        <v>0.33900000000000002</v>
      </c>
      <c r="AR48" s="2">
        <v>35.5</v>
      </c>
      <c r="AS48" s="7">
        <v>1.2818869375721061E-4</v>
      </c>
      <c r="AT48" s="2">
        <v>3519</v>
      </c>
      <c r="AU48" s="2">
        <v>2220</v>
      </c>
      <c r="AV48" s="2">
        <v>1707</v>
      </c>
      <c r="AW48" s="3">
        <v>0.47299999999999998</v>
      </c>
      <c r="AX48" s="3">
        <v>0.29799999999999999</v>
      </c>
      <c r="AY48" s="3">
        <v>0.22900000000000001</v>
      </c>
      <c r="AZ48" s="37">
        <v>2954</v>
      </c>
      <c r="BA48" s="37">
        <v>36.1</v>
      </c>
      <c r="BB48" s="43">
        <f t="shared" si="0"/>
        <v>2924.8220000000001</v>
      </c>
      <c r="BC48" s="44">
        <f t="shared" si="1"/>
        <v>3023.1944726881857</v>
      </c>
      <c r="BD48" s="44">
        <f t="shared" si="2"/>
        <v>1823.9835273118142</v>
      </c>
      <c r="BE48" s="44">
        <f t="shared" si="3"/>
        <v>923</v>
      </c>
      <c r="BF48">
        <f t="shared" si="4"/>
        <v>8695</v>
      </c>
      <c r="BG48" s="57">
        <f t="shared" si="5"/>
        <v>0.33637975848188617</v>
      </c>
      <c r="BH48" s="13">
        <f t="shared" si="6"/>
        <v>0.34769344136724389</v>
      </c>
      <c r="BI48" s="13">
        <f t="shared" si="7"/>
        <v>0.20977383867875954</v>
      </c>
      <c r="BJ48" s="13">
        <f t="shared" si="8"/>
        <v>0.10615296147211041</v>
      </c>
      <c r="BK48" s="58"/>
    </row>
    <row r="49" spans="1:63">
      <c r="A49" s="1" t="s">
        <v>143</v>
      </c>
      <c r="B49" s="1" t="s">
        <v>99</v>
      </c>
      <c r="C49" s="1" t="s">
        <v>93</v>
      </c>
      <c r="D49" s="1" t="s">
        <v>89</v>
      </c>
      <c r="E49" s="2">
        <v>25581</v>
      </c>
      <c r="F49" s="14">
        <v>0.15038505140533989</v>
      </c>
      <c r="G49" s="3">
        <v>0.873</v>
      </c>
      <c r="H49" s="3">
        <v>0.82199999999999995</v>
      </c>
      <c r="I49" s="2">
        <v>11024</v>
      </c>
      <c r="J49" s="2">
        <v>2.2999999999999998</v>
      </c>
      <c r="K49" s="2">
        <v>9411</v>
      </c>
      <c r="L49" s="2">
        <v>2062</v>
      </c>
      <c r="M49" s="2">
        <v>3782</v>
      </c>
      <c r="N49" s="2">
        <v>7181</v>
      </c>
      <c r="O49" s="3">
        <v>0.65500000000000003</v>
      </c>
      <c r="P49" s="3">
        <v>0.34499999999999997</v>
      </c>
      <c r="Q49" s="2">
        <v>1318</v>
      </c>
      <c r="R49" s="2">
        <v>1283</v>
      </c>
      <c r="S49" s="2">
        <v>35</v>
      </c>
      <c r="T49" s="2">
        <v>12.1</v>
      </c>
      <c r="U49" s="2">
        <v>2100</v>
      </c>
      <c r="V49" s="2">
        <v>9790</v>
      </c>
      <c r="W49" s="3">
        <v>0.81799999999999995</v>
      </c>
      <c r="X49" s="3">
        <v>0.17499999999999999</v>
      </c>
      <c r="Y49" s="2">
        <v>756</v>
      </c>
      <c r="Z49" s="2">
        <v>637</v>
      </c>
      <c r="AA49" s="2">
        <v>613</v>
      </c>
      <c r="AB49" s="2">
        <v>893</v>
      </c>
      <c r="AC49" s="2">
        <v>999</v>
      </c>
      <c r="AD49" s="2">
        <v>1434</v>
      </c>
      <c r="AE49" s="2">
        <v>1519</v>
      </c>
      <c r="AF49" s="2">
        <v>968</v>
      </c>
      <c r="AG49" s="2">
        <v>1177</v>
      </c>
      <c r="AH49" s="2">
        <v>1453</v>
      </c>
      <c r="AI49" s="2">
        <v>1150</v>
      </c>
      <c r="AJ49" s="2">
        <v>432</v>
      </c>
      <c r="AK49" s="2">
        <v>8</v>
      </c>
      <c r="AL49" s="2">
        <v>12039</v>
      </c>
      <c r="AM49" s="3">
        <v>0.46300000000000002</v>
      </c>
      <c r="AN49" s="2">
        <v>114.4</v>
      </c>
      <c r="AO49" s="2">
        <v>20713</v>
      </c>
      <c r="AP49" s="3">
        <v>0.157</v>
      </c>
      <c r="AQ49" s="11">
        <v>0.28899999999999998</v>
      </c>
      <c r="AR49" s="2">
        <v>31.5</v>
      </c>
      <c r="AS49" s="7">
        <v>6.1287027579162408E-4</v>
      </c>
      <c r="AT49" s="2">
        <v>3579</v>
      </c>
      <c r="AU49" s="2">
        <v>3567</v>
      </c>
      <c r="AV49" s="2">
        <v>2265</v>
      </c>
      <c r="AW49" s="4">
        <v>0.38</v>
      </c>
      <c r="AX49" s="3">
        <v>0.379</v>
      </c>
      <c r="AY49" s="3">
        <v>0.24099999999999999</v>
      </c>
      <c r="AZ49" s="37">
        <v>3585</v>
      </c>
      <c r="BA49" s="37">
        <v>32.5</v>
      </c>
      <c r="BB49" s="43">
        <f t="shared" si="0"/>
        <v>3562.9749999999999</v>
      </c>
      <c r="BC49" s="44">
        <f t="shared" si="1"/>
        <v>4133.4313045616045</v>
      </c>
      <c r="BD49" s="44">
        <f t="shared" si="2"/>
        <v>2910.5936954383951</v>
      </c>
      <c r="BE49" s="44">
        <f t="shared" si="3"/>
        <v>1283</v>
      </c>
      <c r="BF49">
        <f t="shared" si="4"/>
        <v>11890</v>
      </c>
      <c r="BG49" s="57">
        <f t="shared" si="5"/>
        <v>0.29966148023549199</v>
      </c>
      <c r="BH49" s="13">
        <f t="shared" si="6"/>
        <v>0.34763930231804918</v>
      </c>
      <c r="BI49" s="13">
        <f t="shared" si="7"/>
        <v>0.24479341425049581</v>
      </c>
      <c r="BJ49" s="13">
        <f t="shared" si="8"/>
        <v>0.10790580319596299</v>
      </c>
      <c r="BK49" s="58"/>
    </row>
    <row r="50" spans="1:63">
      <c r="A50" s="1" t="s">
        <v>144</v>
      </c>
      <c r="B50" s="1" t="s">
        <v>87</v>
      </c>
      <c r="C50" s="1" t="s">
        <v>88</v>
      </c>
      <c r="D50" s="1" t="s">
        <v>135</v>
      </c>
      <c r="E50" s="2">
        <v>120176</v>
      </c>
      <c r="F50" s="14">
        <v>0.18442950339502065</v>
      </c>
      <c r="G50" s="3">
        <v>0.85399999999999998</v>
      </c>
      <c r="H50" s="3">
        <v>0.80900000000000005</v>
      </c>
      <c r="I50" s="2">
        <v>56105</v>
      </c>
      <c r="J50" s="2">
        <v>2.1</v>
      </c>
      <c r="K50" s="2">
        <v>44277</v>
      </c>
      <c r="L50" s="2">
        <v>18943</v>
      </c>
      <c r="M50" s="2">
        <v>19849</v>
      </c>
      <c r="N50" s="2">
        <v>35443</v>
      </c>
      <c r="O50" s="3">
        <v>0.64100000000000001</v>
      </c>
      <c r="P50" s="3">
        <v>0.35899999999999999</v>
      </c>
      <c r="Q50" s="2">
        <v>4324</v>
      </c>
      <c r="R50" s="2">
        <v>3912</v>
      </c>
      <c r="S50" s="2">
        <v>412</v>
      </c>
      <c r="T50" s="2">
        <v>7.7</v>
      </c>
      <c r="U50" s="2">
        <v>19055</v>
      </c>
      <c r="V50" s="2">
        <v>47093</v>
      </c>
      <c r="W50" s="3">
        <v>0.70899999999999996</v>
      </c>
      <c r="X50" s="3">
        <v>0.28699999999999998</v>
      </c>
      <c r="Y50" s="2">
        <v>9913</v>
      </c>
      <c r="Z50" s="2">
        <v>3328</v>
      </c>
      <c r="AA50" s="2">
        <v>3446</v>
      </c>
      <c r="AB50" s="2">
        <v>4773</v>
      </c>
      <c r="AC50" s="2">
        <v>7854</v>
      </c>
      <c r="AD50" s="2">
        <v>8864</v>
      </c>
      <c r="AE50" s="2">
        <v>8062</v>
      </c>
      <c r="AF50" s="2">
        <v>3916</v>
      </c>
      <c r="AG50" s="2">
        <v>5044</v>
      </c>
      <c r="AH50" s="2">
        <v>4707</v>
      </c>
      <c r="AI50" s="2">
        <v>5816</v>
      </c>
      <c r="AJ50" s="2">
        <v>1277</v>
      </c>
      <c r="AK50" s="2">
        <v>144</v>
      </c>
      <c r="AL50" s="2">
        <v>67144</v>
      </c>
      <c r="AM50" s="3">
        <v>0.44800000000000001</v>
      </c>
      <c r="AN50" s="2">
        <v>95.4</v>
      </c>
      <c r="AO50" s="2">
        <v>22440</v>
      </c>
      <c r="AP50" s="3">
        <v>0.16600000000000001</v>
      </c>
      <c r="AQ50" s="11">
        <v>0.29299999999999998</v>
      </c>
      <c r="AR50" s="2">
        <v>20.399999999999999</v>
      </c>
      <c r="AS50" s="7">
        <v>8.4938313549784471E-4</v>
      </c>
      <c r="AT50" s="2">
        <v>24048</v>
      </c>
      <c r="AU50" s="2">
        <v>11364</v>
      </c>
      <c r="AV50" s="2">
        <v>8865</v>
      </c>
      <c r="AW50" s="3">
        <v>0.54300000000000004</v>
      </c>
      <c r="AX50" s="3">
        <v>0.25700000000000001</v>
      </c>
      <c r="AY50" s="4">
        <v>0.2</v>
      </c>
      <c r="AZ50" s="6">
        <v>14221</v>
      </c>
      <c r="BA50" s="6">
        <v>25.3</v>
      </c>
      <c r="BB50" s="43">
        <f t="shared" si="0"/>
        <v>13988.876</v>
      </c>
      <c r="BC50" s="44">
        <f t="shared" si="1"/>
        <v>22897.720182078705</v>
      </c>
      <c r="BD50" s="44">
        <f t="shared" si="2"/>
        <v>25349.403817921291</v>
      </c>
      <c r="BE50" s="44">
        <f t="shared" si="3"/>
        <v>3912</v>
      </c>
      <c r="BF50">
        <f t="shared" si="4"/>
        <v>66148</v>
      </c>
      <c r="BG50" s="57">
        <f t="shared" si="5"/>
        <v>0.21147844228094576</v>
      </c>
      <c r="BH50" s="13">
        <f t="shared" si="6"/>
        <v>0.34615891912194935</v>
      </c>
      <c r="BI50" s="13">
        <f t="shared" si="7"/>
        <v>0.3832225285408673</v>
      </c>
      <c r="BJ50" s="13">
        <f t="shared" si="8"/>
        <v>5.9140110056237531E-2</v>
      </c>
      <c r="BK50" s="58"/>
    </row>
    <row r="51" spans="1:63">
      <c r="A51" s="1" t="s">
        <v>145</v>
      </c>
      <c r="B51" s="1" t="s">
        <v>92</v>
      </c>
      <c r="C51" s="1" t="s">
        <v>93</v>
      </c>
      <c r="D51" s="1" t="s">
        <v>89</v>
      </c>
      <c r="E51" s="2">
        <v>16583</v>
      </c>
      <c r="F51" s="14">
        <v>0.14810347946692395</v>
      </c>
      <c r="G51" s="3">
        <v>0.83499999999999996</v>
      </c>
      <c r="H51" s="3">
        <v>0.76100000000000001</v>
      </c>
      <c r="I51" s="2">
        <v>6632</v>
      </c>
      <c r="J51" s="2">
        <v>2.48</v>
      </c>
      <c r="K51" s="2">
        <v>5968</v>
      </c>
      <c r="L51" s="2">
        <v>833</v>
      </c>
      <c r="M51" s="2">
        <v>1468</v>
      </c>
      <c r="N51" s="2">
        <v>5045</v>
      </c>
      <c r="O51" s="3">
        <v>0.77500000000000002</v>
      </c>
      <c r="P51" s="3">
        <v>0.22500000000000001</v>
      </c>
      <c r="Q51" s="2">
        <v>341</v>
      </c>
      <c r="R51" s="2">
        <v>308</v>
      </c>
      <c r="S51" s="2">
        <v>33</v>
      </c>
      <c r="T51" s="2">
        <v>5.0999999999999996</v>
      </c>
      <c r="U51" s="2">
        <v>840</v>
      </c>
      <c r="V51" s="2">
        <v>6184</v>
      </c>
      <c r="W51" s="3">
        <v>0.872</v>
      </c>
      <c r="X51" s="3">
        <v>0.11799999999999999</v>
      </c>
      <c r="Y51" s="2">
        <v>522</v>
      </c>
      <c r="Z51" s="2">
        <v>383</v>
      </c>
      <c r="AA51" s="2">
        <v>275</v>
      </c>
      <c r="AB51" s="2">
        <v>360</v>
      </c>
      <c r="AC51" s="2">
        <v>754</v>
      </c>
      <c r="AD51" s="2">
        <v>808</v>
      </c>
      <c r="AE51" s="2">
        <v>1006</v>
      </c>
      <c r="AF51" s="2">
        <v>764</v>
      </c>
      <c r="AG51" s="2">
        <v>815</v>
      </c>
      <c r="AH51" s="2">
        <v>722</v>
      </c>
      <c r="AI51" s="2">
        <v>627</v>
      </c>
      <c r="AJ51" s="2">
        <v>108</v>
      </c>
      <c r="AK51" s="2">
        <v>13</v>
      </c>
      <c r="AL51" s="2">
        <v>7157</v>
      </c>
      <c r="AM51" s="3">
        <v>0.46400000000000002</v>
      </c>
      <c r="AN51" s="2">
        <v>126.3</v>
      </c>
      <c r="AO51" s="2">
        <v>23627</v>
      </c>
      <c r="AP51" s="3">
        <v>0.112</v>
      </c>
      <c r="AQ51" s="11">
        <v>0.22900000000000001</v>
      </c>
      <c r="AR51" s="2">
        <v>18.600000000000001</v>
      </c>
      <c r="AS51" s="7">
        <v>4.8512289780077621E-4</v>
      </c>
      <c r="AT51" s="2">
        <v>1263</v>
      </c>
      <c r="AU51" s="2">
        <v>2435</v>
      </c>
      <c r="AV51" s="2">
        <v>2270</v>
      </c>
      <c r="AW51" s="3">
        <v>0.21199999999999999</v>
      </c>
      <c r="AX51" s="3">
        <v>0.40799999999999997</v>
      </c>
      <c r="AY51" s="4">
        <v>0.38</v>
      </c>
      <c r="AZ51" s="37">
        <v>2392</v>
      </c>
      <c r="BA51" s="37">
        <v>36</v>
      </c>
      <c r="BB51" s="43">
        <f t="shared" si="0"/>
        <v>2344.6799999999998</v>
      </c>
      <c r="BC51" s="44">
        <f t="shared" si="1"/>
        <v>2428.5925895830042</v>
      </c>
      <c r="BD51" s="44">
        <f t="shared" si="2"/>
        <v>1942.7274104169956</v>
      </c>
      <c r="BE51" s="44">
        <f t="shared" si="3"/>
        <v>308</v>
      </c>
      <c r="BF51">
        <f t="shared" si="4"/>
        <v>7024</v>
      </c>
      <c r="BG51" s="57">
        <f t="shared" si="5"/>
        <v>0.33380979498861046</v>
      </c>
      <c r="BH51" s="13">
        <f t="shared" si="6"/>
        <v>0.34575634817525686</v>
      </c>
      <c r="BI51" s="13">
        <f t="shared" si="7"/>
        <v>0.27658419852178184</v>
      </c>
      <c r="BJ51" s="13">
        <f t="shared" si="8"/>
        <v>4.3849658314350795E-2</v>
      </c>
      <c r="BK51" s="58"/>
    </row>
    <row r="52" spans="1:63">
      <c r="A52" s="1" t="s">
        <v>146</v>
      </c>
      <c r="B52" s="1" t="s">
        <v>99</v>
      </c>
      <c r="C52" s="1" t="s">
        <v>93</v>
      </c>
      <c r="D52" s="1" t="s">
        <v>89</v>
      </c>
      <c r="E52" s="2">
        <v>7233</v>
      </c>
      <c r="F52" s="14">
        <v>0.16300290335960183</v>
      </c>
      <c r="G52" s="3">
        <v>0.89500000000000002</v>
      </c>
      <c r="H52" s="3">
        <v>0.85699999999999998</v>
      </c>
      <c r="I52" s="2">
        <v>3079</v>
      </c>
      <c r="J52" s="2">
        <v>2.2599999999999998</v>
      </c>
      <c r="K52" s="2">
        <v>3017</v>
      </c>
      <c r="L52" s="2">
        <v>214</v>
      </c>
      <c r="M52" s="2">
        <v>742</v>
      </c>
      <c r="N52" s="2">
        <v>2293</v>
      </c>
      <c r="O52" s="3">
        <v>0.75600000000000001</v>
      </c>
      <c r="P52" s="3">
        <v>0.24399999999999999</v>
      </c>
      <c r="Q52" s="2">
        <v>48</v>
      </c>
      <c r="R52" s="2">
        <v>29</v>
      </c>
      <c r="S52" s="2">
        <v>19</v>
      </c>
      <c r="T52" s="2">
        <v>1.6</v>
      </c>
      <c r="U52" s="2">
        <v>217</v>
      </c>
      <c r="V52" s="2">
        <v>3142</v>
      </c>
      <c r="W52" s="3">
        <v>0.92300000000000004</v>
      </c>
      <c r="X52" s="3">
        <v>6.4000000000000001E-2</v>
      </c>
      <c r="Y52" s="2">
        <v>410</v>
      </c>
      <c r="Z52" s="2">
        <v>194</v>
      </c>
      <c r="AA52" s="2">
        <v>246</v>
      </c>
      <c r="AB52" s="2">
        <v>302</v>
      </c>
      <c r="AC52" s="2">
        <v>304</v>
      </c>
      <c r="AD52" s="2">
        <v>197</v>
      </c>
      <c r="AE52" s="2">
        <v>264</v>
      </c>
      <c r="AF52" s="2">
        <v>269</v>
      </c>
      <c r="AG52" s="2">
        <v>376</v>
      </c>
      <c r="AH52" s="2">
        <v>335</v>
      </c>
      <c r="AI52" s="2">
        <v>400</v>
      </c>
      <c r="AJ52" s="2">
        <v>118</v>
      </c>
      <c r="AK52" s="2">
        <v>9</v>
      </c>
      <c r="AL52" s="2">
        <v>3424</v>
      </c>
      <c r="AM52" s="3">
        <v>0.46700000000000003</v>
      </c>
      <c r="AN52" s="2">
        <v>124.6</v>
      </c>
      <c r="AO52" s="2">
        <v>21642</v>
      </c>
      <c r="AP52" s="3">
        <v>0.13300000000000001</v>
      </c>
      <c r="AQ52" s="11">
        <v>0.255</v>
      </c>
      <c r="AR52" s="2">
        <v>20.8</v>
      </c>
      <c r="AS52" s="7">
        <v>6.3653723742838951E-4</v>
      </c>
      <c r="AT52" s="2">
        <v>342</v>
      </c>
      <c r="AU52" s="2">
        <v>686</v>
      </c>
      <c r="AV52" s="2">
        <v>1989</v>
      </c>
      <c r="AW52" s="3">
        <v>0.113</v>
      </c>
      <c r="AX52" s="3">
        <v>0.22700000000000001</v>
      </c>
      <c r="AY52" s="3">
        <v>0.65900000000000003</v>
      </c>
      <c r="AZ52" s="37">
        <v>1283</v>
      </c>
      <c r="BA52" s="37">
        <v>41.6</v>
      </c>
      <c r="BB52" s="43">
        <f t="shared" si="0"/>
        <v>1262.5600000000002</v>
      </c>
      <c r="BC52" s="44">
        <f t="shared" si="1"/>
        <v>1160.8543852948619</v>
      </c>
      <c r="BD52" s="44">
        <f t="shared" si="2"/>
        <v>906.58561470513769</v>
      </c>
      <c r="BE52" s="44">
        <f t="shared" si="3"/>
        <v>29</v>
      </c>
      <c r="BF52">
        <f t="shared" si="4"/>
        <v>3359</v>
      </c>
      <c r="BG52" s="57">
        <f t="shared" si="5"/>
        <v>0.3758737719559393</v>
      </c>
      <c r="BH52" s="13">
        <f t="shared" si="6"/>
        <v>0.34559523229975048</v>
      </c>
      <c r="BI52" s="13">
        <f t="shared" si="7"/>
        <v>0.26989747386279778</v>
      </c>
      <c r="BJ52" s="13">
        <f t="shared" si="8"/>
        <v>8.6335218815123543E-3</v>
      </c>
      <c r="BK52" s="58"/>
    </row>
    <row r="53" spans="1:63">
      <c r="A53" s="1" t="s">
        <v>147</v>
      </c>
      <c r="B53" s="1" t="s">
        <v>99</v>
      </c>
      <c r="C53" s="1" t="s">
        <v>88</v>
      </c>
      <c r="D53" s="1" t="s">
        <v>135</v>
      </c>
      <c r="E53" s="2">
        <v>270473</v>
      </c>
      <c r="F53" s="14">
        <v>0.12032254605820174</v>
      </c>
      <c r="G53" s="3">
        <v>0.70099999999999996</v>
      </c>
      <c r="H53" s="3">
        <v>0.61199999999999999</v>
      </c>
      <c r="I53" s="2">
        <v>123149</v>
      </c>
      <c r="J53" s="2">
        <v>2.16</v>
      </c>
      <c r="K53" s="2">
        <v>82828</v>
      </c>
      <c r="L53" s="2">
        <v>64220</v>
      </c>
      <c r="M53" s="2">
        <v>57280</v>
      </c>
      <c r="N53" s="2">
        <v>61482</v>
      </c>
      <c r="O53" s="3">
        <v>0.51800000000000002</v>
      </c>
      <c r="P53" s="3">
        <v>0.48199999999999998</v>
      </c>
      <c r="Q53" s="2">
        <v>14192</v>
      </c>
      <c r="R53" s="2">
        <v>13861</v>
      </c>
      <c r="S53" s="2">
        <v>331</v>
      </c>
      <c r="T53" s="2">
        <v>11.6</v>
      </c>
      <c r="U53" s="2">
        <v>64779</v>
      </c>
      <c r="V53" s="2">
        <v>90660</v>
      </c>
      <c r="W53" s="3">
        <v>0.58099999999999996</v>
      </c>
      <c r="X53" s="3">
        <v>0.41499999999999998</v>
      </c>
      <c r="Y53" s="2">
        <v>32951</v>
      </c>
      <c r="Z53" s="2">
        <v>14509</v>
      </c>
      <c r="AA53" s="2">
        <v>8601</v>
      </c>
      <c r="AB53" s="2">
        <v>10819</v>
      </c>
      <c r="AC53" s="2">
        <v>14373</v>
      </c>
      <c r="AD53" s="2">
        <v>17215</v>
      </c>
      <c r="AE53" s="2">
        <v>14856</v>
      </c>
      <c r="AF53" s="2">
        <v>6788</v>
      </c>
      <c r="AG53" s="2">
        <v>10786</v>
      </c>
      <c r="AH53" s="2">
        <v>8471</v>
      </c>
      <c r="AI53" s="2">
        <v>14418</v>
      </c>
      <c r="AJ53" s="2">
        <v>3554</v>
      </c>
      <c r="AK53" s="2">
        <v>328</v>
      </c>
      <c r="AL53" s="2">
        <v>157669</v>
      </c>
      <c r="AM53" s="3">
        <v>0.45800000000000002</v>
      </c>
      <c r="AN53" s="2">
        <v>78.7</v>
      </c>
      <c r="AO53" s="2">
        <v>21042</v>
      </c>
      <c r="AP53" s="3">
        <v>0.20899999999999999</v>
      </c>
      <c r="AQ53" s="11">
        <v>0.38200000000000001</v>
      </c>
      <c r="AR53" s="2">
        <v>32.799999999999997</v>
      </c>
      <c r="AS53" s="7">
        <v>1.2133245091550848E-3</v>
      </c>
      <c r="AT53" s="2">
        <v>57511</v>
      </c>
      <c r="AU53" s="2">
        <v>12846</v>
      </c>
      <c r="AV53" s="2">
        <v>12471</v>
      </c>
      <c r="AW53" s="3">
        <v>0.69399999999999995</v>
      </c>
      <c r="AX53" s="3">
        <v>0.155</v>
      </c>
      <c r="AY53" s="3">
        <v>0.151</v>
      </c>
      <c r="AZ53" s="6">
        <v>23708</v>
      </c>
      <c r="BA53" s="6">
        <v>19.2</v>
      </c>
      <c r="BB53" s="43">
        <f t="shared" si="0"/>
        <v>22802.304</v>
      </c>
      <c r="BC53" s="44">
        <f t="shared" si="1"/>
        <v>53699.469549822868</v>
      </c>
      <c r="BD53" s="44">
        <f t="shared" si="2"/>
        <v>65076.226450177128</v>
      </c>
      <c r="BE53" s="44">
        <f t="shared" si="3"/>
        <v>13861</v>
      </c>
      <c r="BF53">
        <f t="shared" si="4"/>
        <v>155439</v>
      </c>
      <c r="BG53" s="57">
        <f t="shared" si="5"/>
        <v>0.14669615733503175</v>
      </c>
      <c r="BH53" s="13">
        <f t="shared" si="6"/>
        <v>0.34546973121174779</v>
      </c>
      <c r="BI53" s="13">
        <f t="shared" si="7"/>
        <v>0.41866086664335933</v>
      </c>
      <c r="BJ53" s="13">
        <f t="shared" si="8"/>
        <v>8.9173244809861107E-2</v>
      </c>
      <c r="BK53" s="58"/>
    </row>
    <row r="54" spans="1:63">
      <c r="A54" s="1" t="s">
        <v>148</v>
      </c>
      <c r="B54" s="1" t="s">
        <v>92</v>
      </c>
      <c r="C54" s="1" t="s">
        <v>93</v>
      </c>
      <c r="D54" s="1" t="s">
        <v>89</v>
      </c>
      <c r="E54" s="2">
        <v>6888</v>
      </c>
      <c r="F54" s="14">
        <v>0.13124274099883856</v>
      </c>
      <c r="G54" s="3">
        <v>0.89200000000000002</v>
      </c>
      <c r="H54" s="3">
        <v>0.83899999999999997</v>
      </c>
      <c r="I54" s="2">
        <v>2880</v>
      </c>
      <c r="J54" s="2">
        <v>2.38</v>
      </c>
      <c r="K54" s="2">
        <v>2595</v>
      </c>
      <c r="L54" s="2">
        <v>467</v>
      </c>
      <c r="M54" s="2">
        <v>578</v>
      </c>
      <c r="N54" s="2">
        <v>2282</v>
      </c>
      <c r="O54" s="3">
        <v>0.79800000000000004</v>
      </c>
      <c r="P54" s="3">
        <v>0.20200000000000001</v>
      </c>
      <c r="Q54" s="2">
        <v>11</v>
      </c>
      <c r="R54" s="2">
        <v>10</v>
      </c>
      <c r="S54" s="2">
        <v>1</v>
      </c>
      <c r="T54" s="2">
        <v>0.4</v>
      </c>
      <c r="U54" s="2">
        <v>467</v>
      </c>
      <c r="V54" s="2">
        <v>2678</v>
      </c>
      <c r="W54" s="3">
        <v>0.85099999999999998</v>
      </c>
      <c r="X54" s="3">
        <v>0.14799999999999999</v>
      </c>
      <c r="Y54" s="2">
        <v>660</v>
      </c>
      <c r="Z54" s="2">
        <v>311</v>
      </c>
      <c r="AA54" s="2">
        <v>149</v>
      </c>
      <c r="AB54" s="2">
        <v>209</v>
      </c>
      <c r="AC54" s="2">
        <v>321</v>
      </c>
      <c r="AD54" s="2">
        <v>199</v>
      </c>
      <c r="AE54" s="2">
        <v>231</v>
      </c>
      <c r="AF54" s="2">
        <v>166</v>
      </c>
      <c r="AG54" s="2">
        <v>312</v>
      </c>
      <c r="AH54" s="2">
        <v>314</v>
      </c>
      <c r="AI54" s="2">
        <v>218</v>
      </c>
      <c r="AJ54" s="2">
        <v>72</v>
      </c>
      <c r="AK54" s="2" t="s">
        <v>90</v>
      </c>
      <c r="AL54" s="2">
        <v>3162</v>
      </c>
      <c r="AM54" s="3">
        <v>0.47699999999999998</v>
      </c>
      <c r="AN54" s="2">
        <v>130.1</v>
      </c>
      <c r="AO54" s="2">
        <v>24531</v>
      </c>
      <c r="AP54" s="3">
        <v>0.10299999999999999</v>
      </c>
      <c r="AQ54" s="11">
        <v>0.193</v>
      </c>
      <c r="AR54" s="2">
        <v>19.899999999999999</v>
      </c>
      <c r="AS54" s="7">
        <v>3.7341299477221808E-3</v>
      </c>
      <c r="AT54" s="2">
        <v>808</v>
      </c>
      <c r="AU54" s="2">
        <v>853</v>
      </c>
      <c r="AV54" s="2">
        <v>934</v>
      </c>
      <c r="AW54" s="3">
        <v>0.311</v>
      </c>
      <c r="AX54" s="3">
        <v>0.32900000000000001</v>
      </c>
      <c r="AY54" s="4">
        <v>0.36</v>
      </c>
      <c r="AZ54" s="37">
        <v>1059</v>
      </c>
      <c r="BA54" s="37">
        <v>36.700000000000003</v>
      </c>
      <c r="BB54" s="43">
        <f t="shared" si="0"/>
        <v>1049.6200000000001</v>
      </c>
      <c r="BC54" s="44">
        <f t="shared" si="1"/>
        <v>1085.1484101475041</v>
      </c>
      <c r="BD54" s="44">
        <f t="shared" si="2"/>
        <v>1000.231589852496</v>
      </c>
      <c r="BE54" s="44">
        <f t="shared" si="3"/>
        <v>10</v>
      </c>
      <c r="BF54">
        <f t="shared" si="4"/>
        <v>3145</v>
      </c>
      <c r="BG54" s="57">
        <f t="shared" si="5"/>
        <v>0.33374244833068367</v>
      </c>
      <c r="BH54" s="13">
        <f t="shared" si="6"/>
        <v>0.34503924011049414</v>
      </c>
      <c r="BI54" s="13">
        <f t="shared" si="7"/>
        <v>0.31803866132034847</v>
      </c>
      <c r="BJ54" s="13">
        <f t="shared" si="8"/>
        <v>3.1796502384737681E-3</v>
      </c>
      <c r="BK54" s="58"/>
    </row>
    <row r="55" spans="1:63">
      <c r="A55" s="1" t="s">
        <v>149</v>
      </c>
      <c r="B55" s="1" t="s">
        <v>92</v>
      </c>
      <c r="C55" s="1" t="s">
        <v>93</v>
      </c>
      <c r="D55" s="1" t="s">
        <v>89</v>
      </c>
      <c r="E55" s="2">
        <v>14043</v>
      </c>
      <c r="F55" s="14">
        <v>0.15708894110944954</v>
      </c>
      <c r="G55" s="3">
        <v>0.77900000000000003</v>
      </c>
      <c r="H55" s="3">
        <v>0.67800000000000005</v>
      </c>
      <c r="I55" s="2">
        <v>5637</v>
      </c>
      <c r="J55" s="2">
        <v>2.46</v>
      </c>
      <c r="K55" s="2">
        <v>4645</v>
      </c>
      <c r="L55" s="2">
        <v>1092</v>
      </c>
      <c r="M55" s="2">
        <v>1190</v>
      </c>
      <c r="N55" s="2">
        <v>4379</v>
      </c>
      <c r="O55" s="3">
        <v>0.78600000000000003</v>
      </c>
      <c r="P55" s="3">
        <v>0.214</v>
      </c>
      <c r="Q55" s="2">
        <v>116</v>
      </c>
      <c r="R55" s="2">
        <v>89</v>
      </c>
      <c r="S55" s="2">
        <v>27</v>
      </c>
      <c r="T55" s="2">
        <v>2.1</v>
      </c>
      <c r="U55" s="2">
        <v>1107</v>
      </c>
      <c r="V55" s="2">
        <v>4856</v>
      </c>
      <c r="W55" s="3">
        <v>0.81100000000000005</v>
      </c>
      <c r="X55" s="3">
        <v>0.185</v>
      </c>
      <c r="Y55" s="2">
        <v>156</v>
      </c>
      <c r="Z55" s="2">
        <v>173</v>
      </c>
      <c r="AA55" s="2">
        <v>303</v>
      </c>
      <c r="AB55" s="2">
        <v>349</v>
      </c>
      <c r="AC55" s="2">
        <v>1040</v>
      </c>
      <c r="AD55" s="2">
        <v>744</v>
      </c>
      <c r="AE55" s="2">
        <v>1083</v>
      </c>
      <c r="AF55" s="2">
        <v>413</v>
      </c>
      <c r="AG55" s="2">
        <v>648</v>
      </c>
      <c r="AH55" s="2">
        <v>453</v>
      </c>
      <c r="AI55" s="2">
        <v>496</v>
      </c>
      <c r="AJ55" s="2">
        <v>167</v>
      </c>
      <c r="AK55" s="2">
        <v>9</v>
      </c>
      <c r="AL55" s="2">
        <v>6034</v>
      </c>
      <c r="AM55" s="3">
        <v>0.436</v>
      </c>
      <c r="AN55" s="2">
        <v>114.5</v>
      </c>
      <c r="AO55" s="2">
        <v>21190</v>
      </c>
      <c r="AP55" s="3">
        <v>0.156</v>
      </c>
      <c r="AQ55" s="11">
        <v>0.309</v>
      </c>
      <c r="AR55" s="2">
        <v>31.5</v>
      </c>
      <c r="AS55" s="7">
        <v>0</v>
      </c>
      <c r="AT55" s="2">
        <v>2173</v>
      </c>
      <c r="AU55" s="2">
        <v>1615</v>
      </c>
      <c r="AV55" s="2">
        <v>857</v>
      </c>
      <c r="AW55" s="3">
        <v>0.46800000000000003</v>
      </c>
      <c r="AX55" s="3">
        <v>0.34799999999999998</v>
      </c>
      <c r="AY55" s="3">
        <v>0.184</v>
      </c>
      <c r="AZ55" s="37">
        <v>1694</v>
      </c>
      <c r="BA55" s="37">
        <v>29.9</v>
      </c>
      <c r="BB55" s="43">
        <f t="shared" si="0"/>
        <v>1665.1309999999999</v>
      </c>
      <c r="BC55" s="44">
        <f t="shared" si="1"/>
        <v>2055.8841464878983</v>
      </c>
      <c r="BD55" s="44">
        <f t="shared" si="2"/>
        <v>2152.9848535121023</v>
      </c>
      <c r="BE55" s="44">
        <f t="shared" si="3"/>
        <v>89</v>
      </c>
      <c r="BF55">
        <f t="shared" si="4"/>
        <v>5963</v>
      </c>
      <c r="BG55" s="57">
        <f t="shared" si="5"/>
        <v>0.27924383699480126</v>
      </c>
      <c r="BH55" s="13">
        <f t="shared" si="6"/>
        <v>0.34477346075597826</v>
      </c>
      <c r="BI55" s="13">
        <f t="shared" si="7"/>
        <v>0.36105732911489224</v>
      </c>
      <c r="BJ55" s="13">
        <f t="shared" si="8"/>
        <v>1.4925373134328358E-2</v>
      </c>
      <c r="BK55" s="58"/>
    </row>
    <row r="56" spans="1:63">
      <c r="A56" s="1" t="s">
        <v>150</v>
      </c>
      <c r="B56" s="1" t="s">
        <v>92</v>
      </c>
      <c r="C56" s="1" t="s">
        <v>88</v>
      </c>
      <c r="D56" s="1" t="s">
        <v>89</v>
      </c>
      <c r="E56" s="2">
        <v>8842</v>
      </c>
      <c r="F56" s="14">
        <v>0.17326396742818367</v>
      </c>
      <c r="G56" s="3">
        <v>0.90400000000000003</v>
      </c>
      <c r="H56" s="3">
        <v>0.86299999999999999</v>
      </c>
      <c r="I56" s="2">
        <v>3739</v>
      </c>
      <c r="J56" s="2">
        <v>2.2999999999999998</v>
      </c>
      <c r="K56" s="2">
        <v>3498</v>
      </c>
      <c r="L56" s="2">
        <v>319</v>
      </c>
      <c r="M56" s="2">
        <v>631</v>
      </c>
      <c r="N56" s="2">
        <v>3058</v>
      </c>
      <c r="O56" s="3">
        <v>0.82899999999999996</v>
      </c>
      <c r="P56" s="3">
        <v>0.17100000000000001</v>
      </c>
      <c r="Q56" s="2">
        <v>116</v>
      </c>
      <c r="R56" s="2">
        <v>98</v>
      </c>
      <c r="S56" s="2">
        <v>18</v>
      </c>
      <c r="T56" s="2">
        <v>3.2</v>
      </c>
      <c r="U56" s="2">
        <v>321</v>
      </c>
      <c r="V56" s="2">
        <v>3629</v>
      </c>
      <c r="W56" s="3">
        <v>0.91100000000000003</v>
      </c>
      <c r="X56" s="3">
        <v>8.1000000000000003E-2</v>
      </c>
      <c r="Y56" s="2">
        <v>313</v>
      </c>
      <c r="Z56" s="2">
        <v>259</v>
      </c>
      <c r="AA56" s="2">
        <v>298</v>
      </c>
      <c r="AB56" s="2">
        <v>222</v>
      </c>
      <c r="AC56" s="2">
        <v>482</v>
      </c>
      <c r="AD56" s="2">
        <v>443</v>
      </c>
      <c r="AE56" s="2">
        <v>477</v>
      </c>
      <c r="AF56" s="2">
        <v>292</v>
      </c>
      <c r="AG56" s="2">
        <v>375</v>
      </c>
      <c r="AH56" s="2">
        <v>391</v>
      </c>
      <c r="AI56" s="2">
        <v>309</v>
      </c>
      <c r="AJ56" s="2">
        <v>142</v>
      </c>
      <c r="AK56" s="2">
        <v>10</v>
      </c>
      <c r="AL56" s="2">
        <v>4013</v>
      </c>
      <c r="AM56" s="3">
        <v>0.45900000000000002</v>
      </c>
      <c r="AN56" s="2">
        <v>127.6</v>
      </c>
      <c r="AO56" s="2">
        <v>21755</v>
      </c>
      <c r="AP56" s="3">
        <v>0.151</v>
      </c>
      <c r="AQ56" s="11">
        <v>0.29399999999999998</v>
      </c>
      <c r="AR56" s="2">
        <v>17.899999999999999</v>
      </c>
      <c r="AS56" s="7">
        <v>3.0311380545604851E-3</v>
      </c>
      <c r="AT56" s="2">
        <v>590</v>
      </c>
      <c r="AU56" s="2">
        <v>879</v>
      </c>
      <c r="AV56" s="2">
        <v>2029</v>
      </c>
      <c r="AW56" s="3">
        <v>0.16900000000000001</v>
      </c>
      <c r="AX56" s="3">
        <v>0.251</v>
      </c>
      <c r="AY56" s="4">
        <v>0.57999999999999996</v>
      </c>
      <c r="AZ56" s="37">
        <v>1404</v>
      </c>
      <c r="BA56" s="37">
        <v>37.4</v>
      </c>
      <c r="BB56" s="43">
        <f t="shared" si="0"/>
        <v>1379.6859999999999</v>
      </c>
      <c r="BC56" s="44">
        <f t="shared" si="1"/>
        <v>1360.070456348534</v>
      </c>
      <c r="BD56" s="44">
        <f t="shared" si="2"/>
        <v>1112.2435436514663</v>
      </c>
      <c r="BE56" s="44">
        <f t="shared" si="3"/>
        <v>98</v>
      </c>
      <c r="BF56">
        <f t="shared" si="4"/>
        <v>3950</v>
      </c>
      <c r="BG56" s="57">
        <f t="shared" si="5"/>
        <v>0.34928759493670886</v>
      </c>
      <c r="BH56" s="13">
        <f t="shared" si="6"/>
        <v>0.34432163451861619</v>
      </c>
      <c r="BI56" s="13">
        <f t="shared" si="7"/>
        <v>0.28158064396239652</v>
      </c>
      <c r="BJ56" s="13">
        <f t="shared" si="8"/>
        <v>2.4810126582278481E-2</v>
      </c>
      <c r="BK56" s="58"/>
    </row>
    <row r="57" spans="1:63">
      <c r="A57" s="1" t="s">
        <v>151</v>
      </c>
      <c r="B57" s="1" t="s">
        <v>99</v>
      </c>
      <c r="C57" s="1" t="s">
        <v>93</v>
      </c>
      <c r="D57" s="1" t="s">
        <v>89</v>
      </c>
      <c r="E57" s="2">
        <v>21118</v>
      </c>
      <c r="F57" s="14">
        <v>0.12676389809641064</v>
      </c>
      <c r="G57" s="3">
        <v>0.76400000000000001</v>
      </c>
      <c r="H57" s="4">
        <v>0.66</v>
      </c>
      <c r="I57" s="2">
        <v>8581</v>
      </c>
      <c r="J57" s="2">
        <v>2.44</v>
      </c>
      <c r="K57" s="2">
        <v>6771</v>
      </c>
      <c r="L57" s="2">
        <v>2108</v>
      </c>
      <c r="M57" s="2">
        <v>2213</v>
      </c>
      <c r="N57" s="2">
        <v>6320</v>
      </c>
      <c r="O57" s="3">
        <v>0.74099999999999999</v>
      </c>
      <c r="P57" s="3">
        <v>0.25900000000000001</v>
      </c>
      <c r="Q57" s="2">
        <v>479</v>
      </c>
      <c r="R57" s="2">
        <v>462</v>
      </c>
      <c r="S57" s="2">
        <v>17</v>
      </c>
      <c r="T57" s="2">
        <v>5.6</v>
      </c>
      <c r="U57" s="2">
        <v>2122</v>
      </c>
      <c r="V57" s="2">
        <v>7026</v>
      </c>
      <c r="W57" s="3">
        <v>0.76100000000000001</v>
      </c>
      <c r="X57" s="4">
        <v>0.23</v>
      </c>
      <c r="Y57" s="2">
        <v>183</v>
      </c>
      <c r="Z57" s="2">
        <v>344</v>
      </c>
      <c r="AA57" s="2">
        <v>651</v>
      </c>
      <c r="AB57" s="2">
        <v>778</v>
      </c>
      <c r="AC57" s="2">
        <v>1415</v>
      </c>
      <c r="AD57" s="2">
        <v>962</v>
      </c>
      <c r="AE57" s="2">
        <v>1315</v>
      </c>
      <c r="AF57" s="2">
        <v>688</v>
      </c>
      <c r="AG57" s="2">
        <v>842</v>
      </c>
      <c r="AH57" s="2">
        <v>1153</v>
      </c>
      <c r="AI57" s="2">
        <v>826</v>
      </c>
      <c r="AJ57" s="2">
        <v>98</v>
      </c>
      <c r="AK57" s="2">
        <v>12</v>
      </c>
      <c r="AL57" s="2">
        <v>9267</v>
      </c>
      <c r="AM57" s="3">
        <v>0.44400000000000001</v>
      </c>
      <c r="AN57" s="2">
        <v>111.4</v>
      </c>
      <c r="AO57" s="2">
        <v>20491</v>
      </c>
      <c r="AP57" s="3">
        <v>0.16700000000000001</v>
      </c>
      <c r="AQ57" s="11">
        <v>0.34399999999999997</v>
      </c>
      <c r="AR57" s="2">
        <v>46.5</v>
      </c>
      <c r="AS57" s="7">
        <v>4.2698548249359521E-4</v>
      </c>
      <c r="AT57" s="2">
        <v>2958</v>
      </c>
      <c r="AU57" s="2">
        <v>2844</v>
      </c>
      <c r="AV57" s="2">
        <v>969</v>
      </c>
      <c r="AW57" s="3">
        <v>0.437</v>
      </c>
      <c r="AX57" s="4">
        <v>0.42</v>
      </c>
      <c r="AY57" s="3">
        <v>0.14299999999999999</v>
      </c>
      <c r="AZ57" s="37">
        <v>2486</v>
      </c>
      <c r="BA57" s="37">
        <v>29</v>
      </c>
      <c r="BB57" s="43">
        <f t="shared" si="0"/>
        <v>2474.5699999999997</v>
      </c>
      <c r="BC57" s="44">
        <f t="shared" si="1"/>
        <v>3129.8348622231269</v>
      </c>
      <c r="BD57" s="44">
        <f t="shared" si="2"/>
        <v>3081.5951377768733</v>
      </c>
      <c r="BE57" s="44">
        <f t="shared" si="3"/>
        <v>462</v>
      </c>
      <c r="BF57">
        <f t="shared" si="4"/>
        <v>9148</v>
      </c>
      <c r="BG57" s="57">
        <f t="shared" si="5"/>
        <v>0.27050393528640138</v>
      </c>
      <c r="BH57" s="13">
        <f t="shared" si="6"/>
        <v>0.34213323810921809</v>
      </c>
      <c r="BI57" s="13">
        <f t="shared" si="7"/>
        <v>0.33685998445309068</v>
      </c>
      <c r="BJ57" s="13">
        <f t="shared" si="8"/>
        <v>5.0502842151289896E-2</v>
      </c>
      <c r="BK57" s="58"/>
    </row>
    <row r="58" spans="1:63">
      <c r="A58" s="1" t="s">
        <v>152</v>
      </c>
      <c r="B58" s="1" t="s">
        <v>87</v>
      </c>
      <c r="C58" s="1" t="s">
        <v>93</v>
      </c>
      <c r="D58" s="1" t="s">
        <v>89</v>
      </c>
      <c r="E58" s="2">
        <v>3611</v>
      </c>
      <c r="F58" s="14">
        <v>0.15120465245084463</v>
      </c>
      <c r="G58" s="3">
        <v>0.95199999999999996</v>
      </c>
      <c r="H58" s="3">
        <v>0.92100000000000004</v>
      </c>
      <c r="I58" s="2">
        <v>1464</v>
      </c>
      <c r="J58" s="2">
        <v>2.4300000000000002</v>
      </c>
      <c r="K58" s="2">
        <v>1464</v>
      </c>
      <c r="L58" s="2">
        <v>41</v>
      </c>
      <c r="M58" s="2">
        <v>301</v>
      </c>
      <c r="N58" s="2">
        <v>1145</v>
      </c>
      <c r="O58" s="3">
        <v>0.79200000000000004</v>
      </c>
      <c r="P58" s="3">
        <v>0.20799999999999999</v>
      </c>
      <c r="Q58" s="2">
        <v>78</v>
      </c>
      <c r="R58" s="2">
        <v>76</v>
      </c>
      <c r="S58" s="2">
        <v>2</v>
      </c>
      <c r="T58" s="2">
        <v>5.4</v>
      </c>
      <c r="U58" s="2">
        <v>40</v>
      </c>
      <c r="V58" s="2">
        <v>1552</v>
      </c>
      <c r="W58" s="3">
        <v>0.97499999999999998</v>
      </c>
      <c r="X58" s="3">
        <v>2.5000000000000001E-2</v>
      </c>
      <c r="Y58" s="2">
        <v>244</v>
      </c>
      <c r="Z58" s="2">
        <v>226</v>
      </c>
      <c r="AA58" s="2">
        <v>214</v>
      </c>
      <c r="AB58" s="2">
        <v>27</v>
      </c>
      <c r="AC58" s="2">
        <v>149</v>
      </c>
      <c r="AD58" s="2">
        <v>107</v>
      </c>
      <c r="AE58" s="2">
        <v>83</v>
      </c>
      <c r="AF58" s="2">
        <v>145</v>
      </c>
      <c r="AG58" s="2">
        <v>117</v>
      </c>
      <c r="AH58" s="2">
        <v>139</v>
      </c>
      <c r="AI58" s="2">
        <v>124</v>
      </c>
      <c r="AJ58" s="2">
        <v>31</v>
      </c>
      <c r="AK58" s="2">
        <v>5</v>
      </c>
      <c r="AL58" s="2">
        <v>1611</v>
      </c>
      <c r="AM58" s="3">
        <v>0.47199999999999998</v>
      </c>
      <c r="AN58" s="2">
        <v>125.9</v>
      </c>
      <c r="AO58" s="2">
        <v>18040</v>
      </c>
      <c r="AP58" s="3">
        <v>0.188</v>
      </c>
      <c r="AQ58" s="11">
        <v>0.248</v>
      </c>
      <c r="AR58" s="2">
        <v>17.2</v>
      </c>
      <c r="AS58" s="7">
        <v>6.4432989690721648E-4</v>
      </c>
      <c r="AT58" s="2">
        <v>263</v>
      </c>
      <c r="AU58" s="2">
        <v>338</v>
      </c>
      <c r="AV58" s="2">
        <v>863</v>
      </c>
      <c r="AW58" s="4">
        <v>0.18</v>
      </c>
      <c r="AX58" s="3">
        <v>0.23100000000000001</v>
      </c>
      <c r="AY58" s="3">
        <v>0.58899999999999997</v>
      </c>
      <c r="AZ58" s="37">
        <v>666</v>
      </c>
      <c r="BA58" s="37">
        <v>45.6</v>
      </c>
      <c r="BB58" s="43">
        <f t="shared" si="0"/>
        <v>659.37599999999998</v>
      </c>
      <c r="BC58" s="44">
        <f t="shared" si="1"/>
        <v>542.79837134684738</v>
      </c>
      <c r="BD58" s="44">
        <f t="shared" si="2"/>
        <v>313.82562865315265</v>
      </c>
      <c r="BE58" s="44">
        <f t="shared" si="3"/>
        <v>76</v>
      </c>
      <c r="BF58">
        <f t="shared" si="4"/>
        <v>1592</v>
      </c>
      <c r="BG58" s="57">
        <f t="shared" si="5"/>
        <v>0.41418090452261302</v>
      </c>
      <c r="BH58" s="13">
        <f t="shared" si="6"/>
        <v>0.34095375084600965</v>
      </c>
      <c r="BI58" s="13">
        <f t="shared" si="7"/>
        <v>0.1971266511640406</v>
      </c>
      <c r="BJ58" s="13">
        <f t="shared" si="8"/>
        <v>4.7738693467336682E-2</v>
      </c>
      <c r="BK58" s="58"/>
    </row>
    <row r="59" spans="1:63">
      <c r="A59" s="1" t="s">
        <v>153</v>
      </c>
      <c r="B59" s="1" t="s">
        <v>92</v>
      </c>
      <c r="C59" s="1" t="s">
        <v>93</v>
      </c>
      <c r="D59" s="1" t="s">
        <v>89</v>
      </c>
      <c r="E59" s="2">
        <v>11967</v>
      </c>
      <c r="F59" s="14">
        <v>0.14331077128770786</v>
      </c>
      <c r="G59" s="3">
        <v>0.89800000000000002</v>
      </c>
      <c r="H59" s="3">
        <v>0.83299999999999996</v>
      </c>
      <c r="I59" s="2">
        <v>4796</v>
      </c>
      <c r="J59" s="2">
        <v>2.4700000000000002</v>
      </c>
      <c r="K59" s="2">
        <v>4456</v>
      </c>
      <c r="L59" s="2">
        <v>473</v>
      </c>
      <c r="M59" s="2">
        <v>880</v>
      </c>
      <c r="N59" s="2">
        <v>3846</v>
      </c>
      <c r="O59" s="3">
        <v>0.81399999999999995</v>
      </c>
      <c r="P59" s="3">
        <v>0.186</v>
      </c>
      <c r="Q59" s="2">
        <v>137</v>
      </c>
      <c r="R59" s="2">
        <v>129</v>
      </c>
      <c r="S59" s="2">
        <v>8</v>
      </c>
      <c r="T59" s="2">
        <v>2.9</v>
      </c>
      <c r="U59" s="2">
        <v>473</v>
      </c>
      <c r="V59" s="2">
        <v>4635</v>
      </c>
      <c r="W59" s="3">
        <v>0.89700000000000002</v>
      </c>
      <c r="X59" s="3">
        <v>9.1999999999999998E-2</v>
      </c>
      <c r="Y59" s="2">
        <v>587</v>
      </c>
      <c r="Z59" s="2">
        <v>162</v>
      </c>
      <c r="AA59" s="2">
        <v>254</v>
      </c>
      <c r="AB59" s="2">
        <v>285</v>
      </c>
      <c r="AC59" s="2">
        <v>585</v>
      </c>
      <c r="AD59" s="2">
        <v>578</v>
      </c>
      <c r="AE59" s="2">
        <v>630</v>
      </c>
      <c r="AF59" s="2">
        <v>469</v>
      </c>
      <c r="AG59" s="2">
        <v>598</v>
      </c>
      <c r="AH59" s="2">
        <v>434</v>
      </c>
      <c r="AI59" s="2">
        <v>449</v>
      </c>
      <c r="AJ59" s="2">
        <v>148</v>
      </c>
      <c r="AK59" s="2">
        <v>17</v>
      </c>
      <c r="AL59" s="2">
        <v>5196</v>
      </c>
      <c r="AM59" s="4">
        <v>0.47</v>
      </c>
      <c r="AN59" s="2">
        <v>135.69999999999999</v>
      </c>
      <c r="AO59" s="2">
        <v>24291</v>
      </c>
      <c r="AP59" s="3">
        <v>0.104</v>
      </c>
      <c r="AQ59" s="11">
        <v>0.19900000000000001</v>
      </c>
      <c r="AR59" s="2">
        <v>12.4</v>
      </c>
      <c r="AS59" s="7">
        <v>1.2944983818770227E-3</v>
      </c>
      <c r="AT59" s="2">
        <v>625</v>
      </c>
      <c r="AU59" s="2">
        <v>1624</v>
      </c>
      <c r="AV59" s="2">
        <v>2207</v>
      </c>
      <c r="AW59" s="4">
        <v>0.14000000000000001</v>
      </c>
      <c r="AX59" s="3">
        <v>0.36399999999999999</v>
      </c>
      <c r="AY59" s="3">
        <v>0.495</v>
      </c>
      <c r="AZ59" s="37">
        <v>1894</v>
      </c>
      <c r="BA59" s="37">
        <v>39.4</v>
      </c>
      <c r="BB59" s="43">
        <f t="shared" si="0"/>
        <v>1862.0439999999999</v>
      </c>
      <c r="BC59" s="44">
        <f t="shared" si="1"/>
        <v>1739.5668042264326</v>
      </c>
      <c r="BD59" s="44">
        <f t="shared" si="2"/>
        <v>1377.3891957735675</v>
      </c>
      <c r="BE59" s="44">
        <f t="shared" si="3"/>
        <v>129</v>
      </c>
      <c r="BF59">
        <f t="shared" si="4"/>
        <v>5108</v>
      </c>
      <c r="BG59" s="57">
        <f t="shared" si="5"/>
        <v>0.3645348472983555</v>
      </c>
      <c r="BH59" s="13">
        <f t="shared" si="6"/>
        <v>0.34055732267549582</v>
      </c>
      <c r="BI59" s="13">
        <f t="shared" si="7"/>
        <v>0.26965332728534996</v>
      </c>
      <c r="BJ59" s="13">
        <f t="shared" si="8"/>
        <v>2.5254502740798747E-2</v>
      </c>
      <c r="BK59" s="58"/>
    </row>
    <row r="60" spans="1:63">
      <c r="A60" s="1" t="s">
        <v>154</v>
      </c>
      <c r="B60" s="1" t="s">
        <v>92</v>
      </c>
      <c r="C60" s="1" t="s">
        <v>88</v>
      </c>
      <c r="D60" s="1" t="s">
        <v>89</v>
      </c>
      <c r="E60" s="2">
        <v>42617</v>
      </c>
      <c r="F60" s="14">
        <v>0.14280686111176291</v>
      </c>
      <c r="G60" s="3">
        <v>0.78300000000000003</v>
      </c>
      <c r="H60" s="3">
        <v>0.68100000000000005</v>
      </c>
      <c r="I60" s="2">
        <v>17865</v>
      </c>
      <c r="J60" s="2">
        <v>2.36</v>
      </c>
      <c r="K60" s="2">
        <v>12407</v>
      </c>
      <c r="L60" s="2">
        <v>5904</v>
      </c>
      <c r="M60" s="2">
        <v>5979</v>
      </c>
      <c r="N60" s="2">
        <v>11611</v>
      </c>
      <c r="O60" s="4">
        <v>0.66</v>
      </c>
      <c r="P60" s="4">
        <v>0.34</v>
      </c>
      <c r="Q60" s="2">
        <v>1191</v>
      </c>
      <c r="R60" s="2">
        <v>1075</v>
      </c>
      <c r="S60" s="2">
        <v>116</v>
      </c>
      <c r="T60" s="2">
        <v>6.7</v>
      </c>
      <c r="U60" s="2">
        <v>5988</v>
      </c>
      <c r="V60" s="2">
        <v>13039</v>
      </c>
      <c r="W60" s="3">
        <v>0.67900000000000005</v>
      </c>
      <c r="X60" s="3">
        <v>0.312</v>
      </c>
      <c r="Y60" s="2">
        <v>1652</v>
      </c>
      <c r="Z60" s="2">
        <v>2035</v>
      </c>
      <c r="AA60" s="2">
        <v>1755</v>
      </c>
      <c r="AB60" s="2">
        <v>1093</v>
      </c>
      <c r="AC60" s="2">
        <v>2160</v>
      </c>
      <c r="AD60" s="2">
        <v>1881</v>
      </c>
      <c r="AE60" s="2">
        <v>1875</v>
      </c>
      <c r="AF60" s="2">
        <v>1244</v>
      </c>
      <c r="AG60" s="2">
        <v>1535</v>
      </c>
      <c r="AH60" s="2">
        <v>1425</v>
      </c>
      <c r="AI60" s="2">
        <v>2128</v>
      </c>
      <c r="AJ60" s="2">
        <v>543</v>
      </c>
      <c r="AK60" s="2">
        <v>55</v>
      </c>
      <c r="AL60" s="2">
        <v>19381</v>
      </c>
      <c r="AM60" s="3">
        <v>0.45200000000000001</v>
      </c>
      <c r="AN60" s="2">
        <v>107</v>
      </c>
      <c r="AO60" s="2">
        <v>21564</v>
      </c>
      <c r="AP60" s="3">
        <v>0.13100000000000001</v>
      </c>
      <c r="AQ60" s="11">
        <v>0.30299999999999999</v>
      </c>
      <c r="AR60" s="2">
        <v>27.9</v>
      </c>
      <c r="AS60" s="7">
        <v>6.9023698136360149E-4</v>
      </c>
      <c r="AT60" s="2">
        <v>6466</v>
      </c>
      <c r="AU60" s="2">
        <v>3369</v>
      </c>
      <c r="AV60" s="2">
        <v>2572</v>
      </c>
      <c r="AW60" s="3">
        <v>0.52100000000000002</v>
      </c>
      <c r="AX60" s="3">
        <v>0.27200000000000002</v>
      </c>
      <c r="AY60" s="3">
        <v>0.20699999999999999</v>
      </c>
      <c r="AZ60" s="37">
        <v>3922</v>
      </c>
      <c r="BA60" s="37">
        <v>21.9</v>
      </c>
      <c r="BB60" s="43">
        <f t="shared" si="0"/>
        <v>3852.2099999999996</v>
      </c>
      <c r="BC60" s="44">
        <f t="shared" si="1"/>
        <v>6476.2246334096253</v>
      </c>
      <c r="BD60" s="44">
        <f t="shared" si="2"/>
        <v>7623.5653665903756</v>
      </c>
      <c r="BE60" s="44">
        <f t="shared" si="3"/>
        <v>1075</v>
      </c>
      <c r="BF60">
        <f t="shared" si="4"/>
        <v>19027</v>
      </c>
      <c r="BG60" s="57">
        <f t="shared" si="5"/>
        <v>0.20246018815367633</v>
      </c>
      <c r="BH60" s="13">
        <f t="shared" si="6"/>
        <v>0.34037024404318206</v>
      </c>
      <c r="BI60" s="13">
        <f t="shared" si="7"/>
        <v>0.40067090800390892</v>
      </c>
      <c r="BJ60" s="13">
        <f t="shared" si="8"/>
        <v>5.6498659799232673E-2</v>
      </c>
      <c r="BK60" s="58"/>
    </row>
    <row r="61" spans="1:63">
      <c r="A61" s="1" t="s">
        <v>155</v>
      </c>
      <c r="B61" s="1" t="s">
        <v>124</v>
      </c>
      <c r="C61" s="1" t="s">
        <v>93</v>
      </c>
      <c r="D61" s="1" t="s">
        <v>89</v>
      </c>
      <c r="E61" s="2">
        <v>20327</v>
      </c>
      <c r="F61" s="14">
        <v>0.19009199586756531</v>
      </c>
      <c r="G61" s="3">
        <v>0.871</v>
      </c>
      <c r="H61" s="3">
        <v>0.80400000000000005</v>
      </c>
      <c r="I61" s="2">
        <v>8416</v>
      </c>
      <c r="J61" s="2">
        <v>2.39</v>
      </c>
      <c r="K61" s="2">
        <v>7109</v>
      </c>
      <c r="L61" s="2">
        <v>1512</v>
      </c>
      <c r="M61" s="2">
        <v>1608</v>
      </c>
      <c r="N61" s="2">
        <v>6708</v>
      </c>
      <c r="O61" s="3">
        <v>0.80700000000000005</v>
      </c>
      <c r="P61" s="3">
        <v>0.193</v>
      </c>
      <c r="Q61" s="2">
        <v>86</v>
      </c>
      <c r="R61" s="2">
        <v>82</v>
      </c>
      <c r="S61" s="2">
        <v>4</v>
      </c>
      <c r="T61" s="2">
        <v>1</v>
      </c>
      <c r="U61" s="2">
        <v>1513</v>
      </c>
      <c r="V61" s="2">
        <v>7342</v>
      </c>
      <c r="W61" s="3">
        <v>0.82499999999999996</v>
      </c>
      <c r="X61" s="4">
        <v>0.17</v>
      </c>
      <c r="Y61" s="2">
        <v>110</v>
      </c>
      <c r="Z61" s="2">
        <v>72</v>
      </c>
      <c r="AA61" s="2">
        <v>290</v>
      </c>
      <c r="AB61" s="2">
        <v>353</v>
      </c>
      <c r="AC61" s="2">
        <v>1211</v>
      </c>
      <c r="AD61" s="2">
        <v>1312</v>
      </c>
      <c r="AE61" s="2">
        <v>1620</v>
      </c>
      <c r="AF61" s="2">
        <v>1142</v>
      </c>
      <c r="AG61" s="2">
        <v>1075</v>
      </c>
      <c r="AH61" s="2">
        <v>892</v>
      </c>
      <c r="AI61" s="2">
        <v>985</v>
      </c>
      <c r="AJ61" s="2">
        <v>161</v>
      </c>
      <c r="AK61" s="2">
        <v>58</v>
      </c>
      <c r="AL61" s="2">
        <v>9281</v>
      </c>
      <c r="AM61" s="3">
        <v>0.436</v>
      </c>
      <c r="AN61" s="2">
        <v>147.30000000000001</v>
      </c>
      <c r="AO61" s="2">
        <v>28705</v>
      </c>
      <c r="AP61" s="3">
        <v>8.4000000000000005E-2</v>
      </c>
      <c r="AQ61" s="11">
        <v>0.183</v>
      </c>
      <c r="AR61" s="2">
        <v>10.5</v>
      </c>
      <c r="AS61" s="7">
        <v>8.1721601743394172E-4</v>
      </c>
      <c r="AT61" s="2">
        <v>389</v>
      </c>
      <c r="AU61" s="2">
        <v>1250</v>
      </c>
      <c r="AV61" s="2">
        <v>5470</v>
      </c>
      <c r="AW61" s="3">
        <v>5.5E-2</v>
      </c>
      <c r="AX61" s="3">
        <v>0.17599999999999999</v>
      </c>
      <c r="AY61" s="3">
        <v>0.76900000000000002</v>
      </c>
      <c r="AZ61" s="37">
        <v>2422</v>
      </c>
      <c r="BA61" s="37">
        <v>28.7</v>
      </c>
      <c r="BB61" s="43">
        <f t="shared" si="0"/>
        <v>2386.692</v>
      </c>
      <c r="BC61" s="44">
        <f t="shared" si="1"/>
        <v>3002.4169974077722</v>
      </c>
      <c r="BD61" s="44">
        <f t="shared" si="2"/>
        <v>3383.8910025922278</v>
      </c>
      <c r="BE61" s="44">
        <f t="shared" si="3"/>
        <v>82</v>
      </c>
      <c r="BF61">
        <f t="shared" si="4"/>
        <v>8855</v>
      </c>
      <c r="BG61" s="57">
        <f t="shared" si="5"/>
        <v>0.26953043478260869</v>
      </c>
      <c r="BH61" s="13">
        <f t="shared" si="6"/>
        <v>0.33906459598055022</v>
      </c>
      <c r="BI61" s="13">
        <f t="shared" si="7"/>
        <v>0.38214466432436228</v>
      </c>
      <c r="BJ61" s="13">
        <f t="shared" si="8"/>
        <v>9.2603049124788256E-3</v>
      </c>
      <c r="BK61" s="58"/>
    </row>
    <row r="62" spans="1:63">
      <c r="A62" s="1" t="s">
        <v>156</v>
      </c>
      <c r="B62" s="1" t="s">
        <v>92</v>
      </c>
      <c r="C62" s="1" t="s">
        <v>88</v>
      </c>
      <c r="D62" s="1" t="s">
        <v>89</v>
      </c>
      <c r="E62" s="2">
        <v>31179</v>
      </c>
      <c r="F62" s="14">
        <v>0.17213509092658519</v>
      </c>
      <c r="G62" s="3">
        <v>0.89500000000000002</v>
      </c>
      <c r="H62" s="3">
        <v>0.85599999999999998</v>
      </c>
      <c r="I62" s="2">
        <v>14292</v>
      </c>
      <c r="J62" s="2">
        <v>2.16</v>
      </c>
      <c r="K62" s="2">
        <v>11387</v>
      </c>
      <c r="L62" s="2">
        <v>3480</v>
      </c>
      <c r="M62" s="2">
        <v>4627</v>
      </c>
      <c r="N62" s="2">
        <v>9382</v>
      </c>
      <c r="O62" s="4">
        <v>0.67</v>
      </c>
      <c r="P62" s="4">
        <v>0.33</v>
      </c>
      <c r="Q62" s="2">
        <v>599</v>
      </c>
      <c r="R62" s="2">
        <v>520</v>
      </c>
      <c r="S62" s="2">
        <v>79</v>
      </c>
      <c r="T62" s="2">
        <v>4.2</v>
      </c>
      <c r="U62" s="2">
        <v>3522</v>
      </c>
      <c r="V62" s="2">
        <v>12065</v>
      </c>
      <c r="W62" s="3">
        <v>0.77300000000000002</v>
      </c>
      <c r="X62" s="3">
        <v>0.22600000000000001</v>
      </c>
      <c r="Y62" s="2">
        <v>460</v>
      </c>
      <c r="Z62" s="2">
        <v>498</v>
      </c>
      <c r="AA62" s="2">
        <v>908</v>
      </c>
      <c r="AB62" s="2">
        <v>732</v>
      </c>
      <c r="AC62" s="2">
        <v>2565</v>
      </c>
      <c r="AD62" s="2">
        <v>2003</v>
      </c>
      <c r="AE62" s="2">
        <v>2123</v>
      </c>
      <c r="AF62" s="2">
        <v>1207</v>
      </c>
      <c r="AG62" s="2">
        <v>1652</v>
      </c>
      <c r="AH62" s="2">
        <v>1388</v>
      </c>
      <c r="AI62" s="2">
        <v>1709</v>
      </c>
      <c r="AJ62" s="2">
        <v>514</v>
      </c>
      <c r="AK62" s="2">
        <v>19</v>
      </c>
      <c r="AL62" s="2">
        <v>15778</v>
      </c>
      <c r="AM62" s="3">
        <v>0.47299999999999998</v>
      </c>
      <c r="AN62" s="2">
        <v>117.7</v>
      </c>
      <c r="AO62" s="2">
        <v>23297</v>
      </c>
      <c r="AP62" s="3">
        <v>0.14399999999999999</v>
      </c>
      <c r="AQ62" s="11">
        <v>0.27200000000000002</v>
      </c>
      <c r="AR62" s="2">
        <v>18.100000000000001</v>
      </c>
      <c r="AS62" s="7">
        <v>9.9461251554082051E-4</v>
      </c>
      <c r="AT62" s="2">
        <v>1934</v>
      </c>
      <c r="AU62" s="2">
        <v>2316</v>
      </c>
      <c r="AV62" s="2">
        <v>7137</v>
      </c>
      <c r="AW62" s="4">
        <v>0.17</v>
      </c>
      <c r="AX62" s="3">
        <v>0.20300000000000001</v>
      </c>
      <c r="AY62" s="3">
        <v>0.627</v>
      </c>
      <c r="AZ62" s="37">
        <v>4216</v>
      </c>
      <c r="BA62" s="37">
        <v>29.4</v>
      </c>
      <c r="BB62" s="43">
        <f t="shared" si="0"/>
        <v>4118.6459999999997</v>
      </c>
      <c r="BC62" s="44">
        <f t="shared" si="1"/>
        <v>5283.9140966947925</v>
      </c>
      <c r="BD62" s="44">
        <f t="shared" si="2"/>
        <v>5664.4399033052068</v>
      </c>
      <c r="BE62" s="44">
        <f t="shared" si="3"/>
        <v>520</v>
      </c>
      <c r="BF62">
        <f t="shared" si="4"/>
        <v>15587</v>
      </c>
      <c r="BG62" s="57">
        <f t="shared" si="5"/>
        <v>0.26423596586899339</v>
      </c>
      <c r="BH62" s="13">
        <f t="shared" si="6"/>
        <v>0.33899493787738449</v>
      </c>
      <c r="BI62" s="13">
        <f t="shared" si="7"/>
        <v>0.36340796197505659</v>
      </c>
      <c r="BJ62" s="13">
        <f t="shared" si="8"/>
        <v>3.336113427856547E-2</v>
      </c>
      <c r="BK62" s="58"/>
    </row>
    <row r="63" spans="1:63">
      <c r="A63" s="1" t="s">
        <v>157</v>
      </c>
      <c r="B63" s="1" t="s">
        <v>92</v>
      </c>
      <c r="C63" s="1" t="s">
        <v>93</v>
      </c>
      <c r="D63" s="1" t="s">
        <v>89</v>
      </c>
      <c r="E63" s="2">
        <v>6774</v>
      </c>
      <c r="F63" s="14">
        <v>0.15205196338943017</v>
      </c>
      <c r="G63" s="3">
        <v>0.89400000000000002</v>
      </c>
      <c r="H63" s="3">
        <v>0.86199999999999999</v>
      </c>
      <c r="I63" s="2">
        <v>2962</v>
      </c>
      <c r="J63" s="2">
        <v>2.27</v>
      </c>
      <c r="K63" s="2">
        <v>2533</v>
      </c>
      <c r="L63" s="2">
        <v>277</v>
      </c>
      <c r="M63" s="2">
        <v>469</v>
      </c>
      <c r="N63" s="2">
        <v>2211</v>
      </c>
      <c r="O63" s="3">
        <v>0.82499999999999996</v>
      </c>
      <c r="P63" s="3">
        <v>0.17499999999999999</v>
      </c>
      <c r="Q63" s="2">
        <v>59</v>
      </c>
      <c r="R63" s="2">
        <v>43</v>
      </c>
      <c r="S63" s="2">
        <v>16</v>
      </c>
      <c r="T63" s="2">
        <v>2</v>
      </c>
      <c r="U63" s="2">
        <v>268</v>
      </c>
      <c r="V63" s="2">
        <v>2655</v>
      </c>
      <c r="W63" s="3">
        <v>0.90800000000000003</v>
      </c>
      <c r="X63" s="3">
        <v>9.1999999999999998E-2</v>
      </c>
      <c r="Y63" s="2">
        <v>133</v>
      </c>
      <c r="Z63" s="2">
        <v>108</v>
      </c>
      <c r="AA63" s="2">
        <v>140</v>
      </c>
      <c r="AB63" s="2">
        <v>169</v>
      </c>
      <c r="AC63" s="2">
        <v>399</v>
      </c>
      <c r="AD63" s="2">
        <v>389</v>
      </c>
      <c r="AE63" s="2">
        <v>311</v>
      </c>
      <c r="AF63" s="2">
        <v>241</v>
      </c>
      <c r="AG63" s="2">
        <v>316</v>
      </c>
      <c r="AH63" s="2">
        <v>275</v>
      </c>
      <c r="AI63" s="2">
        <v>559</v>
      </c>
      <c r="AJ63" s="2">
        <v>124</v>
      </c>
      <c r="AK63" s="2">
        <v>8</v>
      </c>
      <c r="AL63" s="2">
        <v>3172</v>
      </c>
      <c r="AM63" s="3">
        <v>0.48699999999999999</v>
      </c>
      <c r="AN63" s="2">
        <v>129.1</v>
      </c>
      <c r="AO63" s="2">
        <v>23349</v>
      </c>
      <c r="AP63" s="3">
        <v>0.14199999999999999</v>
      </c>
      <c r="AQ63" s="11">
        <v>0.19800000000000001</v>
      </c>
      <c r="AR63" s="2">
        <v>13.4</v>
      </c>
      <c r="AS63" s="7">
        <v>3.7664783427495291E-4</v>
      </c>
      <c r="AT63" s="2">
        <v>53</v>
      </c>
      <c r="AU63" s="2">
        <v>492</v>
      </c>
      <c r="AV63" s="2">
        <v>1988</v>
      </c>
      <c r="AW63" s="3">
        <v>2.1000000000000001E-2</v>
      </c>
      <c r="AX63" s="3">
        <v>0.19400000000000001</v>
      </c>
      <c r="AY63" s="3">
        <v>0.78500000000000003</v>
      </c>
      <c r="AZ63" s="37">
        <v>1160</v>
      </c>
      <c r="BA63" s="37">
        <v>39.1</v>
      </c>
      <c r="BB63" s="43">
        <f t="shared" si="0"/>
        <v>1047.8800000000001</v>
      </c>
      <c r="BC63" s="44">
        <f t="shared" si="1"/>
        <v>990.50927984471036</v>
      </c>
      <c r="BD63" s="44">
        <f t="shared" si="2"/>
        <v>841.61072015528953</v>
      </c>
      <c r="BE63" s="44">
        <f t="shared" si="3"/>
        <v>43</v>
      </c>
      <c r="BF63">
        <f t="shared" si="4"/>
        <v>2923</v>
      </c>
      <c r="BG63" s="57">
        <f t="shared" si="5"/>
        <v>0.3584946972288745</v>
      </c>
      <c r="BH63" s="13">
        <f t="shared" si="6"/>
        <v>0.33886735540359575</v>
      </c>
      <c r="BI63" s="13">
        <f t="shared" si="7"/>
        <v>0.28792703392243912</v>
      </c>
      <c r="BJ63" s="13">
        <f t="shared" si="8"/>
        <v>1.471091344509066E-2</v>
      </c>
      <c r="BK63" s="58"/>
    </row>
    <row r="64" spans="1:63">
      <c r="A64" s="1" t="s">
        <v>158</v>
      </c>
      <c r="B64" s="1" t="s">
        <v>87</v>
      </c>
      <c r="C64" s="1" t="s">
        <v>93</v>
      </c>
      <c r="D64" s="1" t="s">
        <v>89</v>
      </c>
      <c r="E64" s="2">
        <v>2679</v>
      </c>
      <c r="F64" s="14">
        <v>0.17431877566256065</v>
      </c>
      <c r="G64" s="3">
        <v>0.95099999999999996</v>
      </c>
      <c r="H64" s="3">
        <v>0.92600000000000005</v>
      </c>
      <c r="I64" s="2">
        <v>1151</v>
      </c>
      <c r="J64" s="2">
        <v>2.33</v>
      </c>
      <c r="K64" s="2">
        <v>1251</v>
      </c>
      <c r="L64" s="2">
        <v>122</v>
      </c>
      <c r="M64" s="2">
        <v>230</v>
      </c>
      <c r="N64" s="2">
        <v>911</v>
      </c>
      <c r="O64" s="3">
        <v>0.79800000000000004</v>
      </c>
      <c r="P64" s="3">
        <v>0.20200000000000001</v>
      </c>
      <c r="Q64" s="2">
        <v>46</v>
      </c>
      <c r="R64" s="2">
        <v>42</v>
      </c>
      <c r="S64" s="2">
        <v>4</v>
      </c>
      <c r="T64" s="2">
        <v>3.9</v>
      </c>
      <c r="U64" s="2">
        <v>123</v>
      </c>
      <c r="V64" s="2">
        <v>1295</v>
      </c>
      <c r="W64" s="3">
        <v>0.91300000000000003</v>
      </c>
      <c r="X64" s="3">
        <v>8.6999999999999994E-2</v>
      </c>
      <c r="Y64" s="2">
        <v>262</v>
      </c>
      <c r="Z64" s="2">
        <v>61</v>
      </c>
      <c r="AA64" s="2">
        <v>31</v>
      </c>
      <c r="AB64" s="2">
        <v>62</v>
      </c>
      <c r="AC64" s="2">
        <v>74</v>
      </c>
      <c r="AD64" s="2">
        <v>138</v>
      </c>
      <c r="AE64" s="2">
        <v>125</v>
      </c>
      <c r="AF64" s="2">
        <v>233</v>
      </c>
      <c r="AG64" s="2">
        <v>167</v>
      </c>
      <c r="AH64" s="2">
        <v>117</v>
      </c>
      <c r="AI64" s="2">
        <v>147</v>
      </c>
      <c r="AJ64" s="2">
        <v>17</v>
      </c>
      <c r="AK64" s="2" t="s">
        <v>90</v>
      </c>
      <c r="AL64" s="2">
        <v>1434</v>
      </c>
      <c r="AM64" s="3">
        <v>0.501</v>
      </c>
      <c r="AN64" s="2">
        <v>133.1</v>
      </c>
      <c r="AO64" s="2">
        <v>22583</v>
      </c>
      <c r="AP64" s="3">
        <v>0.108</v>
      </c>
      <c r="AQ64" s="11">
        <v>0.22900000000000001</v>
      </c>
      <c r="AR64" s="2">
        <v>12.8</v>
      </c>
      <c r="AS64" s="7">
        <v>0</v>
      </c>
      <c r="AT64" s="2">
        <v>211</v>
      </c>
      <c r="AU64" s="2">
        <v>320</v>
      </c>
      <c r="AV64" s="2">
        <v>720</v>
      </c>
      <c r="AW64" s="3">
        <v>0.16900000000000001</v>
      </c>
      <c r="AX64" s="3">
        <v>0.25600000000000001</v>
      </c>
      <c r="AY64" s="3">
        <v>0.57599999999999996</v>
      </c>
      <c r="AZ64" s="37">
        <v>536</v>
      </c>
      <c r="BA64" s="37">
        <v>46.5</v>
      </c>
      <c r="BB64" s="43">
        <f t="shared" si="0"/>
        <v>530.56500000000005</v>
      </c>
      <c r="BC64" s="44">
        <f t="shared" si="1"/>
        <v>479.4998941893117</v>
      </c>
      <c r="BD64" s="44">
        <f t="shared" si="2"/>
        <v>365.93510581068824</v>
      </c>
      <c r="BE64" s="44">
        <f t="shared" si="3"/>
        <v>42</v>
      </c>
      <c r="BF64">
        <f t="shared" si="4"/>
        <v>1418</v>
      </c>
      <c r="BG64" s="57">
        <f t="shared" si="5"/>
        <v>0.37416431593794081</v>
      </c>
      <c r="BH64" s="13">
        <f t="shared" si="6"/>
        <v>0.33815225260177129</v>
      </c>
      <c r="BI64" s="13">
        <f t="shared" si="7"/>
        <v>0.25806424951388451</v>
      </c>
      <c r="BJ64" s="13">
        <f t="shared" si="8"/>
        <v>2.9619181946403384E-2</v>
      </c>
      <c r="BK64" s="58"/>
    </row>
    <row r="65" spans="1:63">
      <c r="A65" s="1" t="s">
        <v>159</v>
      </c>
      <c r="B65" s="1" t="s">
        <v>99</v>
      </c>
      <c r="C65" s="1" t="s">
        <v>93</v>
      </c>
      <c r="D65" s="1" t="s">
        <v>89</v>
      </c>
      <c r="E65" s="2">
        <v>6553</v>
      </c>
      <c r="F65" s="14">
        <v>0.15244925988097055</v>
      </c>
      <c r="G65" s="3">
        <v>0.96199999999999997</v>
      </c>
      <c r="H65" s="3">
        <v>0.93700000000000006</v>
      </c>
      <c r="I65" s="2">
        <v>2656</v>
      </c>
      <c r="J65" s="2">
        <v>2.4500000000000002</v>
      </c>
      <c r="K65" s="2">
        <v>2698</v>
      </c>
      <c r="L65" s="2">
        <v>111</v>
      </c>
      <c r="M65" s="2">
        <v>451</v>
      </c>
      <c r="N65" s="2">
        <v>2180</v>
      </c>
      <c r="O65" s="3">
        <v>0.82899999999999996</v>
      </c>
      <c r="P65" s="3">
        <v>0.17100000000000001</v>
      </c>
      <c r="Q65" s="2">
        <v>54</v>
      </c>
      <c r="R65" s="2">
        <v>49</v>
      </c>
      <c r="S65" s="2">
        <v>5</v>
      </c>
      <c r="T65" s="2">
        <v>2</v>
      </c>
      <c r="U65" s="2">
        <v>110</v>
      </c>
      <c r="V65" s="2">
        <v>2779</v>
      </c>
      <c r="W65" s="3">
        <v>0.96199999999999997</v>
      </c>
      <c r="X65" s="3">
        <v>3.7999999999999999E-2</v>
      </c>
      <c r="Y65" s="2">
        <v>427</v>
      </c>
      <c r="Z65" s="2">
        <v>138</v>
      </c>
      <c r="AA65" s="2">
        <v>123</v>
      </c>
      <c r="AB65" s="2">
        <v>155</v>
      </c>
      <c r="AC65" s="2">
        <v>224</v>
      </c>
      <c r="AD65" s="2">
        <v>267</v>
      </c>
      <c r="AE65" s="2">
        <v>330</v>
      </c>
      <c r="AF65" s="2">
        <v>244</v>
      </c>
      <c r="AG65" s="2">
        <v>264</v>
      </c>
      <c r="AH65" s="2">
        <v>359</v>
      </c>
      <c r="AI65" s="2">
        <v>312</v>
      </c>
      <c r="AJ65" s="2">
        <v>58</v>
      </c>
      <c r="AK65" s="2">
        <v>5</v>
      </c>
      <c r="AL65" s="2">
        <v>2906</v>
      </c>
      <c r="AM65" s="3">
        <v>0.498</v>
      </c>
      <c r="AN65" s="2">
        <v>146.4</v>
      </c>
      <c r="AO65" s="2">
        <v>24427</v>
      </c>
      <c r="AP65" s="3">
        <v>8.4000000000000005E-2</v>
      </c>
      <c r="AQ65" s="11">
        <v>0.16500000000000001</v>
      </c>
      <c r="AR65" s="2">
        <v>11.1</v>
      </c>
      <c r="AS65" s="7">
        <v>3.5984166966534722E-4</v>
      </c>
      <c r="AT65" s="2">
        <v>189</v>
      </c>
      <c r="AU65" s="2">
        <v>702</v>
      </c>
      <c r="AV65" s="2">
        <v>1807</v>
      </c>
      <c r="AW65" s="4">
        <v>7.0000000000000007E-2</v>
      </c>
      <c r="AX65" s="4">
        <v>0.26</v>
      </c>
      <c r="AY65" s="4">
        <v>0.67</v>
      </c>
      <c r="AZ65" s="37">
        <v>1182</v>
      </c>
      <c r="BA65" s="37">
        <v>44.4</v>
      </c>
      <c r="BB65" s="43">
        <f t="shared" si="0"/>
        <v>1168.164</v>
      </c>
      <c r="BC65" s="44">
        <f t="shared" si="1"/>
        <v>975.24537001958925</v>
      </c>
      <c r="BD65" s="44">
        <f t="shared" si="2"/>
        <v>696.59062998041065</v>
      </c>
      <c r="BE65" s="44">
        <f t="shared" si="3"/>
        <v>49</v>
      </c>
      <c r="BF65">
        <f t="shared" si="4"/>
        <v>2889</v>
      </c>
      <c r="BG65" s="57">
        <f t="shared" si="5"/>
        <v>0.40434890965732084</v>
      </c>
      <c r="BH65" s="13">
        <f t="shared" si="6"/>
        <v>0.33757195223938707</v>
      </c>
      <c r="BI65" s="13">
        <f t="shared" si="7"/>
        <v>0.2411182519835274</v>
      </c>
      <c r="BJ65" s="13">
        <f t="shared" si="8"/>
        <v>1.6960886119764623E-2</v>
      </c>
      <c r="BK65" s="58"/>
    </row>
    <row r="66" spans="1:63">
      <c r="A66" s="1" t="s">
        <v>160</v>
      </c>
      <c r="B66" s="1" t="s">
        <v>99</v>
      </c>
      <c r="C66" s="1" t="s">
        <v>93</v>
      </c>
      <c r="D66" s="1" t="s">
        <v>89</v>
      </c>
      <c r="E66" s="2">
        <v>15075</v>
      </c>
      <c r="F66" s="14">
        <v>0.16610281923714759</v>
      </c>
      <c r="G66" s="3">
        <v>0.94199999999999995</v>
      </c>
      <c r="H66" s="3">
        <v>0.91100000000000003</v>
      </c>
      <c r="I66" s="2">
        <v>6474</v>
      </c>
      <c r="J66" s="2">
        <v>2.2999999999999998</v>
      </c>
      <c r="K66" s="2">
        <v>6125</v>
      </c>
      <c r="L66" s="2">
        <v>686</v>
      </c>
      <c r="M66" s="2">
        <v>1072</v>
      </c>
      <c r="N66" s="2">
        <v>5367</v>
      </c>
      <c r="O66" s="3">
        <v>0.83399999999999996</v>
      </c>
      <c r="P66" s="3">
        <v>0.16600000000000001</v>
      </c>
      <c r="Q66" s="2">
        <v>141</v>
      </c>
      <c r="R66" s="2">
        <v>127</v>
      </c>
      <c r="S66" s="2">
        <v>14</v>
      </c>
      <c r="T66" s="2">
        <v>2.2000000000000002</v>
      </c>
      <c r="U66" s="2">
        <v>693</v>
      </c>
      <c r="V66" s="2">
        <v>6375</v>
      </c>
      <c r="W66" s="3">
        <v>0.89300000000000002</v>
      </c>
      <c r="X66" s="3">
        <v>9.7000000000000003E-2</v>
      </c>
      <c r="Y66" s="2">
        <v>1333</v>
      </c>
      <c r="Z66" s="2">
        <v>453</v>
      </c>
      <c r="AA66" s="2">
        <v>382</v>
      </c>
      <c r="AB66" s="2">
        <v>468</v>
      </c>
      <c r="AC66" s="2">
        <v>822</v>
      </c>
      <c r="AD66" s="2">
        <v>627</v>
      </c>
      <c r="AE66" s="2">
        <v>699</v>
      </c>
      <c r="AF66" s="2">
        <v>511</v>
      </c>
      <c r="AG66" s="2">
        <v>555</v>
      </c>
      <c r="AH66" s="2">
        <v>508</v>
      </c>
      <c r="AI66" s="2">
        <v>634</v>
      </c>
      <c r="AJ66" s="2">
        <v>171</v>
      </c>
      <c r="AK66" s="2">
        <v>29</v>
      </c>
      <c r="AL66" s="2">
        <v>7192</v>
      </c>
      <c r="AM66" s="3">
        <v>0.46600000000000003</v>
      </c>
      <c r="AN66" s="2">
        <v>126.7</v>
      </c>
      <c r="AO66" s="2">
        <v>22443</v>
      </c>
      <c r="AP66" s="4">
        <v>0.13</v>
      </c>
      <c r="AQ66" s="11">
        <v>0.221</v>
      </c>
      <c r="AR66" s="2">
        <v>12.2</v>
      </c>
      <c r="AS66" s="7">
        <v>1.7254901960784314E-3</v>
      </c>
      <c r="AT66" s="2">
        <v>1377</v>
      </c>
      <c r="AU66" s="2">
        <v>2080</v>
      </c>
      <c r="AV66" s="2">
        <v>2668</v>
      </c>
      <c r="AW66" s="3">
        <v>0.22500000000000001</v>
      </c>
      <c r="AX66" s="4">
        <v>0.34</v>
      </c>
      <c r="AY66" s="3">
        <v>0.436</v>
      </c>
      <c r="AZ66" s="37">
        <v>2546</v>
      </c>
      <c r="BA66" s="37">
        <v>39.299999999999997</v>
      </c>
      <c r="BB66" s="43">
        <f t="shared" si="0"/>
        <v>2530.5269999999996</v>
      </c>
      <c r="BC66" s="44">
        <f t="shared" si="1"/>
        <v>2379.3551990535912</v>
      </c>
      <c r="BD66" s="44">
        <f t="shared" si="2"/>
        <v>2031.1178009464088</v>
      </c>
      <c r="BE66" s="44">
        <f t="shared" si="3"/>
        <v>127</v>
      </c>
      <c r="BF66">
        <f t="shared" si="4"/>
        <v>7068</v>
      </c>
      <c r="BG66" s="57">
        <f t="shared" si="5"/>
        <v>0.35802589134125629</v>
      </c>
      <c r="BH66" s="13">
        <f t="shared" si="6"/>
        <v>0.33663769086779727</v>
      </c>
      <c r="BI66" s="13">
        <f t="shared" si="7"/>
        <v>0.28736810992450607</v>
      </c>
      <c r="BJ66" s="13">
        <f t="shared" si="8"/>
        <v>1.7968307866440294E-2</v>
      </c>
      <c r="BK66" s="58"/>
    </row>
    <row r="67" spans="1:63">
      <c r="A67" s="1" t="s">
        <v>161</v>
      </c>
      <c r="B67" s="1" t="s">
        <v>92</v>
      </c>
      <c r="C67" s="1" t="s">
        <v>93</v>
      </c>
      <c r="D67" s="1" t="s">
        <v>89</v>
      </c>
      <c r="E67" s="2">
        <v>44959</v>
      </c>
      <c r="F67" s="14">
        <v>0.15338419448831156</v>
      </c>
      <c r="G67" s="3">
        <v>0.74099999999999999</v>
      </c>
      <c r="H67" s="3">
        <v>0.59799999999999998</v>
      </c>
      <c r="I67" s="2">
        <v>17884</v>
      </c>
      <c r="J67" s="2">
        <v>2.48</v>
      </c>
      <c r="K67" s="2">
        <v>13469</v>
      </c>
      <c r="L67" s="2">
        <v>5195</v>
      </c>
      <c r="M67" s="2">
        <v>5238</v>
      </c>
      <c r="N67" s="2">
        <v>12264</v>
      </c>
      <c r="O67" s="3">
        <v>0.70099999999999996</v>
      </c>
      <c r="P67" s="3">
        <v>0.29899999999999999</v>
      </c>
      <c r="Q67" s="2">
        <v>821</v>
      </c>
      <c r="R67" s="2">
        <v>736</v>
      </c>
      <c r="S67" s="2">
        <v>85</v>
      </c>
      <c r="T67" s="2">
        <v>4.5999999999999996</v>
      </c>
      <c r="U67" s="2">
        <v>5276</v>
      </c>
      <c r="V67" s="2">
        <v>14102</v>
      </c>
      <c r="W67" s="3">
        <v>0.71699999999999997</v>
      </c>
      <c r="X67" s="3">
        <v>0.26800000000000002</v>
      </c>
      <c r="Y67" s="2">
        <v>426</v>
      </c>
      <c r="Z67" s="2">
        <v>507</v>
      </c>
      <c r="AA67" s="2">
        <v>961</v>
      </c>
      <c r="AB67" s="2">
        <v>1157</v>
      </c>
      <c r="AC67" s="2">
        <v>2772</v>
      </c>
      <c r="AD67" s="2">
        <v>3502</v>
      </c>
      <c r="AE67" s="2">
        <v>3367</v>
      </c>
      <c r="AF67" s="2">
        <v>1916</v>
      </c>
      <c r="AG67" s="2">
        <v>1947</v>
      </c>
      <c r="AH67" s="2">
        <v>1333</v>
      </c>
      <c r="AI67" s="2">
        <v>1492</v>
      </c>
      <c r="AJ67" s="2">
        <v>449</v>
      </c>
      <c r="AK67" s="2">
        <v>44</v>
      </c>
      <c r="AL67" s="2">
        <v>19873</v>
      </c>
      <c r="AM67" s="3">
        <v>0.433</v>
      </c>
      <c r="AN67" s="2">
        <v>123.7</v>
      </c>
      <c r="AO67" s="2">
        <v>23589</v>
      </c>
      <c r="AP67" s="3">
        <v>0.127</v>
      </c>
      <c r="AQ67" s="11">
        <v>0.27300000000000002</v>
      </c>
      <c r="AR67" s="2">
        <v>18.100000000000001</v>
      </c>
      <c r="AS67" s="7">
        <v>4.9638349170330446E-4</v>
      </c>
      <c r="AT67" s="2">
        <v>2958</v>
      </c>
      <c r="AU67" s="2">
        <v>4656</v>
      </c>
      <c r="AV67" s="2">
        <v>5855</v>
      </c>
      <c r="AW67" s="4">
        <v>0.22</v>
      </c>
      <c r="AX67" s="3">
        <v>0.34599999999999997</v>
      </c>
      <c r="AY67" s="3">
        <v>0.435</v>
      </c>
      <c r="AZ67" s="37">
        <v>4523</v>
      </c>
      <c r="BA67" s="37">
        <v>25.3</v>
      </c>
      <c r="BB67" s="43">
        <f t="shared" ref="BB67:BB130" si="9">BA67/100*(M67+N67)</f>
        <v>4428.0060000000003</v>
      </c>
      <c r="BC67" s="44">
        <f t="shared" ref="BC67:BC130" si="10">BF67-BB67-BD67-BE67</f>
        <v>6507.1595153608632</v>
      </c>
      <c r="BD67" s="44">
        <f t="shared" ref="BD67:BD130" si="11">((F67*E67*((1/C$297)-C$298-C$296))*(K67/(K67+L67)))+L67+(C$301*K67)-BE67</f>
        <v>7706.8344846391356</v>
      </c>
      <c r="BE67" s="44">
        <f t="shared" ref="BE67:BE130" si="12">R67</f>
        <v>736</v>
      </c>
      <c r="BF67">
        <f t="shared" ref="BF67:BF130" si="13">U67+V67</f>
        <v>19378</v>
      </c>
      <c r="BG67" s="57">
        <f t="shared" ref="BG67:BG130" si="14">BB67/$BF67</f>
        <v>0.22850686345340079</v>
      </c>
      <c r="BH67" s="13">
        <f t="shared" ref="BH67:BH130" si="15">BC67/$BF67</f>
        <v>0.33580139928583258</v>
      </c>
      <c r="BI67" s="13">
        <f t="shared" ref="BI67:BI130" si="16">BD67/$BF67</f>
        <v>0.39771052144902136</v>
      </c>
      <c r="BJ67" s="13">
        <f t="shared" ref="BJ67:BJ130" si="17">BE67/$BF67</f>
        <v>3.7981215811745281E-2</v>
      </c>
      <c r="BK67" s="58"/>
    </row>
    <row r="68" spans="1:63">
      <c r="A68" s="1" t="s">
        <v>162</v>
      </c>
      <c r="B68" s="1" t="s">
        <v>99</v>
      </c>
      <c r="C68" s="1" t="s">
        <v>88</v>
      </c>
      <c r="D68" s="1" t="s">
        <v>89</v>
      </c>
      <c r="E68" s="2">
        <v>22548</v>
      </c>
      <c r="F68" s="14">
        <v>0.17056945183608302</v>
      </c>
      <c r="G68" s="3">
        <v>0.81299999999999994</v>
      </c>
      <c r="H68" s="3">
        <v>0.76500000000000001</v>
      </c>
      <c r="I68" s="2">
        <v>10322</v>
      </c>
      <c r="J68" s="2">
        <v>2.14</v>
      </c>
      <c r="K68" s="2">
        <v>7924</v>
      </c>
      <c r="L68" s="2">
        <v>2853</v>
      </c>
      <c r="M68" s="2">
        <v>4171</v>
      </c>
      <c r="N68" s="2">
        <v>6062</v>
      </c>
      <c r="O68" s="3">
        <v>0.59199999999999997</v>
      </c>
      <c r="P68" s="3">
        <v>0.40799999999999997</v>
      </c>
      <c r="Q68" s="2">
        <v>887</v>
      </c>
      <c r="R68" s="2">
        <v>758</v>
      </c>
      <c r="S68" s="2">
        <v>129</v>
      </c>
      <c r="T68" s="2">
        <v>8.6999999999999993</v>
      </c>
      <c r="U68" s="2">
        <v>2901</v>
      </c>
      <c r="V68" s="2">
        <v>8320</v>
      </c>
      <c r="W68" s="3">
        <v>0.73299999999999998</v>
      </c>
      <c r="X68" s="3">
        <v>0.25600000000000001</v>
      </c>
      <c r="Y68" s="2">
        <v>770</v>
      </c>
      <c r="Z68" s="2">
        <v>526</v>
      </c>
      <c r="AA68" s="2">
        <v>940</v>
      </c>
      <c r="AB68" s="2">
        <v>747</v>
      </c>
      <c r="AC68" s="2">
        <v>1032</v>
      </c>
      <c r="AD68" s="2">
        <v>1223</v>
      </c>
      <c r="AE68" s="2">
        <v>1328</v>
      </c>
      <c r="AF68" s="2">
        <v>694</v>
      </c>
      <c r="AG68" s="2">
        <v>1273</v>
      </c>
      <c r="AH68" s="2">
        <v>1136</v>
      </c>
      <c r="AI68" s="2">
        <v>1277</v>
      </c>
      <c r="AJ68" s="2">
        <v>447</v>
      </c>
      <c r="AK68" s="2">
        <v>53</v>
      </c>
      <c r="AL68" s="2">
        <v>11446</v>
      </c>
      <c r="AM68" s="3">
        <v>0.42599999999999999</v>
      </c>
      <c r="AN68" s="2">
        <v>99.7</v>
      </c>
      <c r="AO68" s="2">
        <v>20164</v>
      </c>
      <c r="AP68" s="3">
        <v>0.20699999999999999</v>
      </c>
      <c r="AQ68" s="12">
        <v>0.4</v>
      </c>
      <c r="AR68" s="2">
        <v>34.299999999999997</v>
      </c>
      <c r="AS68" s="7">
        <v>7.2115384615384619E-4</v>
      </c>
      <c r="AT68" s="2">
        <v>4123</v>
      </c>
      <c r="AU68" s="2">
        <v>1888</v>
      </c>
      <c r="AV68" s="2">
        <v>1913</v>
      </c>
      <c r="AW68" s="4">
        <v>0.52</v>
      </c>
      <c r="AX68" s="3">
        <v>0.23799999999999999</v>
      </c>
      <c r="AY68" s="3">
        <v>0.24099999999999999</v>
      </c>
      <c r="AZ68" s="37">
        <v>2764</v>
      </c>
      <c r="BA68" s="37">
        <v>26.8</v>
      </c>
      <c r="BB68" s="43">
        <f t="shared" si="9"/>
        <v>2742.444</v>
      </c>
      <c r="BC68" s="44">
        <f t="shared" si="10"/>
        <v>3757.6005958083642</v>
      </c>
      <c r="BD68" s="44">
        <f t="shared" si="11"/>
        <v>3962.9554041916363</v>
      </c>
      <c r="BE68" s="44">
        <f t="shared" si="12"/>
        <v>758</v>
      </c>
      <c r="BF68">
        <f t="shared" si="13"/>
        <v>11221</v>
      </c>
      <c r="BG68" s="57">
        <f t="shared" si="14"/>
        <v>0.24440281614829337</v>
      </c>
      <c r="BH68" s="13">
        <f t="shared" si="15"/>
        <v>0.33487216788239588</v>
      </c>
      <c r="BI68" s="13">
        <f t="shared" si="16"/>
        <v>0.35317310437497873</v>
      </c>
      <c r="BJ68" s="13">
        <f t="shared" si="17"/>
        <v>6.7551911594332062E-2</v>
      </c>
      <c r="BK68" s="58"/>
    </row>
    <row r="69" spans="1:63">
      <c r="A69" s="1" t="s">
        <v>163</v>
      </c>
      <c r="B69" s="1" t="s">
        <v>99</v>
      </c>
      <c r="C69" s="1" t="s">
        <v>93</v>
      </c>
      <c r="D69" s="1" t="s">
        <v>89</v>
      </c>
      <c r="E69" s="2">
        <v>15488</v>
      </c>
      <c r="F69" s="14">
        <v>0.1568956611570248</v>
      </c>
      <c r="G69" s="3">
        <v>0.93400000000000005</v>
      </c>
      <c r="H69" s="3">
        <v>0.90100000000000002</v>
      </c>
      <c r="I69" s="2">
        <v>6786</v>
      </c>
      <c r="J69" s="2">
        <v>2.2599999999999998</v>
      </c>
      <c r="K69" s="2">
        <v>5917</v>
      </c>
      <c r="L69" s="2">
        <v>1089</v>
      </c>
      <c r="M69" s="2">
        <v>1840</v>
      </c>
      <c r="N69" s="2">
        <v>4900</v>
      </c>
      <c r="O69" s="3">
        <v>0.72699999999999998</v>
      </c>
      <c r="P69" s="3">
        <v>0.27300000000000002</v>
      </c>
      <c r="Q69" s="2">
        <v>402</v>
      </c>
      <c r="R69" s="2">
        <v>379</v>
      </c>
      <c r="S69" s="2">
        <v>23</v>
      </c>
      <c r="T69" s="2">
        <v>6</v>
      </c>
      <c r="U69" s="2">
        <v>1071</v>
      </c>
      <c r="V69" s="2">
        <v>6206</v>
      </c>
      <c r="W69" s="3">
        <v>0.83699999999999997</v>
      </c>
      <c r="X69" s="3">
        <v>0.14399999999999999</v>
      </c>
      <c r="Y69" s="2">
        <v>495</v>
      </c>
      <c r="Z69" s="2">
        <v>288</v>
      </c>
      <c r="AA69" s="2">
        <v>368</v>
      </c>
      <c r="AB69" s="2">
        <v>266</v>
      </c>
      <c r="AC69" s="2">
        <v>744</v>
      </c>
      <c r="AD69" s="2">
        <v>720</v>
      </c>
      <c r="AE69" s="2">
        <v>930</v>
      </c>
      <c r="AF69" s="2">
        <v>676</v>
      </c>
      <c r="AG69" s="2">
        <v>1026</v>
      </c>
      <c r="AH69" s="2">
        <v>977</v>
      </c>
      <c r="AI69" s="2">
        <v>738</v>
      </c>
      <c r="AJ69" s="2">
        <v>250</v>
      </c>
      <c r="AK69" s="2">
        <v>42</v>
      </c>
      <c r="AL69" s="2">
        <v>7520</v>
      </c>
      <c r="AM69" s="3">
        <v>0.46800000000000003</v>
      </c>
      <c r="AN69" s="2">
        <v>125</v>
      </c>
      <c r="AO69" s="2">
        <v>22274</v>
      </c>
      <c r="AP69" s="4">
        <v>0.15</v>
      </c>
      <c r="AQ69" s="11">
        <v>0.254</v>
      </c>
      <c r="AR69" s="2">
        <v>27.8</v>
      </c>
      <c r="AS69" s="7">
        <v>1.6113438607798906E-4</v>
      </c>
      <c r="AT69" s="2">
        <v>1010</v>
      </c>
      <c r="AU69" s="2">
        <v>2268</v>
      </c>
      <c r="AV69" s="2">
        <v>2639</v>
      </c>
      <c r="AW69" s="3">
        <v>0.17100000000000001</v>
      </c>
      <c r="AX69" s="3">
        <v>0.38300000000000001</v>
      </c>
      <c r="AY69" s="3">
        <v>0.44600000000000001</v>
      </c>
      <c r="AZ69" s="37">
        <v>2413</v>
      </c>
      <c r="BA69" s="37">
        <v>35.5</v>
      </c>
      <c r="BB69" s="43">
        <f t="shared" si="9"/>
        <v>2392.6999999999998</v>
      </c>
      <c r="BC69" s="44">
        <f t="shared" si="10"/>
        <v>2425.8659596526122</v>
      </c>
      <c r="BD69" s="44">
        <f t="shared" si="11"/>
        <v>2079.434040347388</v>
      </c>
      <c r="BE69" s="44">
        <f t="shared" si="12"/>
        <v>379</v>
      </c>
      <c r="BF69">
        <f t="shared" si="13"/>
        <v>7277</v>
      </c>
      <c r="BG69" s="57">
        <f t="shared" si="14"/>
        <v>0.32880307819156246</v>
      </c>
      <c r="BH69" s="13">
        <f t="shared" si="15"/>
        <v>0.33336072002921702</v>
      </c>
      <c r="BI69" s="13">
        <f t="shared" si="16"/>
        <v>0.28575429989657658</v>
      </c>
      <c r="BJ69" s="13">
        <f t="shared" si="17"/>
        <v>5.2081901882643944E-2</v>
      </c>
      <c r="BK69" s="58"/>
    </row>
    <row r="70" spans="1:63">
      <c r="A70" s="1" t="s">
        <v>164</v>
      </c>
      <c r="B70" s="1" t="s">
        <v>87</v>
      </c>
      <c r="C70" s="1" t="s">
        <v>88</v>
      </c>
      <c r="D70" s="1" t="s">
        <v>89</v>
      </c>
      <c r="E70" s="2">
        <v>29251</v>
      </c>
      <c r="F70" s="14">
        <v>0.16553280229735737</v>
      </c>
      <c r="G70" s="3">
        <v>0.88300000000000001</v>
      </c>
      <c r="H70" s="3">
        <v>0.85399999999999998</v>
      </c>
      <c r="I70" s="2">
        <v>13001</v>
      </c>
      <c r="J70" s="2">
        <v>2.2200000000000002</v>
      </c>
      <c r="K70" s="2">
        <v>11154</v>
      </c>
      <c r="L70" s="2">
        <v>2366</v>
      </c>
      <c r="M70" s="2">
        <v>3334</v>
      </c>
      <c r="N70" s="2">
        <v>9483</v>
      </c>
      <c r="O70" s="4">
        <v>0.74</v>
      </c>
      <c r="P70" s="4">
        <v>0.26</v>
      </c>
      <c r="Q70" s="2">
        <v>714</v>
      </c>
      <c r="R70" s="2">
        <v>542</v>
      </c>
      <c r="S70" s="2">
        <v>172</v>
      </c>
      <c r="T70" s="2">
        <v>5.6</v>
      </c>
      <c r="U70" s="2">
        <v>2409</v>
      </c>
      <c r="V70" s="2">
        <v>11719</v>
      </c>
      <c r="W70" s="3">
        <v>0.81699999999999995</v>
      </c>
      <c r="X70" s="3">
        <v>0.16800000000000001</v>
      </c>
      <c r="Y70" s="2">
        <v>585</v>
      </c>
      <c r="Z70" s="2">
        <v>879</v>
      </c>
      <c r="AA70" s="2">
        <v>1281</v>
      </c>
      <c r="AB70" s="2">
        <v>1007</v>
      </c>
      <c r="AC70" s="2">
        <v>1587</v>
      </c>
      <c r="AD70" s="2">
        <v>1577</v>
      </c>
      <c r="AE70" s="2">
        <v>1941</v>
      </c>
      <c r="AF70" s="2">
        <v>898</v>
      </c>
      <c r="AG70" s="2">
        <v>1569</v>
      </c>
      <c r="AH70" s="2">
        <v>1266</v>
      </c>
      <c r="AI70" s="2">
        <v>1519</v>
      </c>
      <c r="AJ70" s="2">
        <v>310</v>
      </c>
      <c r="AK70" s="2">
        <v>17</v>
      </c>
      <c r="AL70" s="2">
        <v>14436</v>
      </c>
      <c r="AM70" s="3">
        <v>0.46700000000000003</v>
      </c>
      <c r="AN70" s="2">
        <v>115.2</v>
      </c>
      <c r="AO70" s="2">
        <v>20669</v>
      </c>
      <c r="AP70" s="3">
        <v>0.17799999999999999</v>
      </c>
      <c r="AQ70" s="11">
        <v>0.28899999999999998</v>
      </c>
      <c r="AR70" s="2">
        <v>22.5</v>
      </c>
      <c r="AS70" s="7">
        <v>1.7066302585544841E-4</v>
      </c>
      <c r="AT70" s="2">
        <v>5184</v>
      </c>
      <c r="AU70" s="2">
        <v>2848</v>
      </c>
      <c r="AV70" s="2">
        <v>3122</v>
      </c>
      <c r="AW70" s="3">
        <v>0.46500000000000002</v>
      </c>
      <c r="AX70" s="3">
        <v>0.255</v>
      </c>
      <c r="AY70" s="4">
        <v>0.28000000000000003</v>
      </c>
      <c r="AZ70" s="37">
        <v>4507</v>
      </c>
      <c r="BA70" s="37">
        <v>34.5</v>
      </c>
      <c r="BB70" s="43">
        <f t="shared" si="9"/>
        <v>4421.8649999999998</v>
      </c>
      <c r="BC70" s="44">
        <f t="shared" si="10"/>
        <v>4704.716882352941</v>
      </c>
      <c r="BD70" s="44">
        <f t="shared" si="11"/>
        <v>4459.4181176470593</v>
      </c>
      <c r="BE70" s="44">
        <f t="shared" si="12"/>
        <v>542</v>
      </c>
      <c r="BF70">
        <f t="shared" si="13"/>
        <v>14128</v>
      </c>
      <c r="BG70" s="57">
        <f t="shared" si="14"/>
        <v>0.31298591449603624</v>
      </c>
      <c r="BH70" s="13">
        <f t="shared" si="15"/>
        <v>0.33300657434547998</v>
      </c>
      <c r="BI70" s="13">
        <f t="shared" si="16"/>
        <v>0.31564397774965031</v>
      </c>
      <c r="BJ70" s="13">
        <f t="shared" si="17"/>
        <v>3.8363533408833521E-2</v>
      </c>
      <c r="BK70" s="58"/>
    </row>
    <row r="71" spans="1:63">
      <c r="A71" s="1" t="s">
        <v>165</v>
      </c>
      <c r="B71" s="1" t="s">
        <v>87</v>
      </c>
      <c r="C71" s="1" t="s">
        <v>88</v>
      </c>
      <c r="D71" s="1" t="s">
        <v>89</v>
      </c>
      <c r="E71" s="2">
        <v>3216</v>
      </c>
      <c r="F71" s="14">
        <v>0.15485074626865672</v>
      </c>
      <c r="G71" s="3">
        <v>0.95499999999999996</v>
      </c>
      <c r="H71" s="3">
        <v>0.93100000000000005</v>
      </c>
      <c r="I71" s="2">
        <v>1282</v>
      </c>
      <c r="J71" s="2">
        <v>2.4500000000000002</v>
      </c>
      <c r="K71" s="2">
        <v>1333</v>
      </c>
      <c r="L71" s="2">
        <v>43</v>
      </c>
      <c r="M71" s="2">
        <v>244</v>
      </c>
      <c r="N71" s="2">
        <v>1028</v>
      </c>
      <c r="O71" s="3">
        <v>0.80800000000000005</v>
      </c>
      <c r="P71" s="3">
        <v>0.192</v>
      </c>
      <c r="Q71" s="2">
        <v>76</v>
      </c>
      <c r="R71" s="2">
        <v>72</v>
      </c>
      <c r="S71" s="2">
        <v>4</v>
      </c>
      <c r="T71" s="2">
        <v>5.9</v>
      </c>
      <c r="U71" s="2">
        <v>39</v>
      </c>
      <c r="V71" s="2">
        <v>1401</v>
      </c>
      <c r="W71" s="3">
        <v>0.96199999999999997</v>
      </c>
      <c r="X71" s="3">
        <v>2.7E-2</v>
      </c>
      <c r="Y71" s="2">
        <v>279</v>
      </c>
      <c r="Z71" s="2">
        <v>99</v>
      </c>
      <c r="AA71" s="2">
        <v>308</v>
      </c>
      <c r="AB71" s="2">
        <v>91</v>
      </c>
      <c r="AC71" s="2">
        <v>70</v>
      </c>
      <c r="AD71" s="2">
        <v>65</v>
      </c>
      <c r="AE71" s="2">
        <v>72</v>
      </c>
      <c r="AF71" s="2">
        <v>112</v>
      </c>
      <c r="AG71" s="2">
        <v>104</v>
      </c>
      <c r="AH71" s="2">
        <v>130</v>
      </c>
      <c r="AI71" s="2">
        <v>113</v>
      </c>
      <c r="AJ71" s="2">
        <v>28</v>
      </c>
      <c r="AK71" s="2" t="s">
        <v>90</v>
      </c>
      <c r="AL71" s="2">
        <v>1471</v>
      </c>
      <c r="AM71" s="3">
        <v>0.48799999999999999</v>
      </c>
      <c r="AN71" s="2">
        <v>124.5</v>
      </c>
      <c r="AO71" s="2">
        <v>18502</v>
      </c>
      <c r="AP71" s="3">
        <v>0.184</v>
      </c>
      <c r="AQ71" s="11">
        <v>0.25900000000000001</v>
      </c>
      <c r="AR71" s="2">
        <v>30.5</v>
      </c>
      <c r="AS71" s="7">
        <v>2.8551034975017845E-3</v>
      </c>
      <c r="AT71" s="2">
        <v>280</v>
      </c>
      <c r="AU71" s="2">
        <v>254</v>
      </c>
      <c r="AV71" s="2">
        <v>799</v>
      </c>
      <c r="AW71" s="4">
        <v>0.21</v>
      </c>
      <c r="AX71" s="3">
        <v>0.191</v>
      </c>
      <c r="AY71" s="3">
        <v>0.59899999999999998</v>
      </c>
      <c r="AZ71" s="37">
        <v>605</v>
      </c>
      <c r="BA71" s="37">
        <v>47.2</v>
      </c>
      <c r="BB71" s="43">
        <f t="shared" si="9"/>
        <v>600.38400000000001</v>
      </c>
      <c r="BC71" s="44">
        <f t="shared" si="10"/>
        <v>479.50141711229935</v>
      </c>
      <c r="BD71" s="44">
        <f t="shared" si="11"/>
        <v>288.11458288770058</v>
      </c>
      <c r="BE71" s="44">
        <f t="shared" si="12"/>
        <v>72</v>
      </c>
      <c r="BF71">
        <f t="shared" si="13"/>
        <v>1440</v>
      </c>
      <c r="BG71" s="57">
        <f t="shared" si="14"/>
        <v>0.41693333333333332</v>
      </c>
      <c r="BH71" s="13">
        <f t="shared" si="15"/>
        <v>0.33298709521687453</v>
      </c>
      <c r="BI71" s="13">
        <f t="shared" si="16"/>
        <v>0.20007957144979208</v>
      </c>
      <c r="BJ71" s="13">
        <f t="shared" si="17"/>
        <v>0.05</v>
      </c>
      <c r="BK71" s="58"/>
    </row>
    <row r="72" spans="1:63">
      <c r="A72" s="1" t="s">
        <v>166</v>
      </c>
      <c r="B72" s="1" t="s">
        <v>92</v>
      </c>
      <c r="C72" s="1" t="s">
        <v>93</v>
      </c>
      <c r="D72" s="1" t="s">
        <v>89</v>
      </c>
      <c r="E72" s="2">
        <v>39849</v>
      </c>
      <c r="F72" s="14">
        <v>0.13975256593640994</v>
      </c>
      <c r="G72" s="3">
        <v>0.70599999999999996</v>
      </c>
      <c r="H72" s="3">
        <v>0.56100000000000005</v>
      </c>
      <c r="I72" s="2">
        <v>16126</v>
      </c>
      <c r="J72" s="2">
        <v>2.4500000000000002</v>
      </c>
      <c r="K72" s="2">
        <v>10941</v>
      </c>
      <c r="L72" s="2">
        <v>6016</v>
      </c>
      <c r="M72" s="2">
        <v>4990</v>
      </c>
      <c r="N72" s="2">
        <v>10614</v>
      </c>
      <c r="O72" s="4">
        <v>0.68</v>
      </c>
      <c r="P72" s="4">
        <v>0.32</v>
      </c>
      <c r="Q72" s="2">
        <v>417</v>
      </c>
      <c r="R72" s="2">
        <v>407</v>
      </c>
      <c r="S72" s="2">
        <v>10</v>
      </c>
      <c r="T72" s="2">
        <v>2.6</v>
      </c>
      <c r="U72" s="2">
        <v>6175</v>
      </c>
      <c r="V72" s="2">
        <v>11612</v>
      </c>
      <c r="W72" s="3">
        <v>0.65200000000000002</v>
      </c>
      <c r="X72" s="3">
        <v>0.34699999999999998</v>
      </c>
      <c r="Y72" s="2">
        <v>566</v>
      </c>
      <c r="Z72" s="2">
        <v>706</v>
      </c>
      <c r="AA72" s="2">
        <v>1127</v>
      </c>
      <c r="AB72" s="2">
        <v>1011</v>
      </c>
      <c r="AC72" s="2">
        <v>2338</v>
      </c>
      <c r="AD72" s="2">
        <v>2992</v>
      </c>
      <c r="AE72" s="2">
        <v>3651</v>
      </c>
      <c r="AF72" s="2">
        <v>1159</v>
      </c>
      <c r="AG72" s="2">
        <v>1597</v>
      </c>
      <c r="AH72" s="2">
        <v>1405</v>
      </c>
      <c r="AI72" s="2">
        <v>1054</v>
      </c>
      <c r="AJ72" s="2">
        <v>271</v>
      </c>
      <c r="AK72" s="2">
        <v>59</v>
      </c>
      <c r="AL72" s="2">
        <v>17936</v>
      </c>
      <c r="AM72" s="3">
        <v>0.438</v>
      </c>
      <c r="AN72" s="2">
        <v>118</v>
      </c>
      <c r="AO72" s="2">
        <v>23516</v>
      </c>
      <c r="AP72" s="3">
        <v>0.121</v>
      </c>
      <c r="AQ72" s="11">
        <v>0.29499999999999998</v>
      </c>
      <c r="AR72" s="2">
        <v>24.1</v>
      </c>
      <c r="AS72" s="7">
        <v>1.1195315191181536E-3</v>
      </c>
      <c r="AT72" s="2">
        <v>4092</v>
      </c>
      <c r="AU72" s="2">
        <v>3122</v>
      </c>
      <c r="AV72" s="2">
        <v>3727</v>
      </c>
      <c r="AW72" s="3">
        <v>0.374</v>
      </c>
      <c r="AX72" s="3">
        <v>0.28499999999999998</v>
      </c>
      <c r="AY72" s="3">
        <v>0.34100000000000003</v>
      </c>
      <c r="AZ72" s="37">
        <v>3554</v>
      </c>
      <c r="BA72" s="37">
        <v>21.9</v>
      </c>
      <c r="BB72" s="43">
        <f t="shared" si="9"/>
        <v>3417.2759999999994</v>
      </c>
      <c r="BC72" s="44">
        <f t="shared" si="10"/>
        <v>5907.8670261419338</v>
      </c>
      <c r="BD72" s="44">
        <f t="shared" si="11"/>
        <v>8054.8569738580663</v>
      </c>
      <c r="BE72" s="44">
        <f t="shared" si="12"/>
        <v>407</v>
      </c>
      <c r="BF72">
        <f t="shared" si="13"/>
        <v>17787</v>
      </c>
      <c r="BG72" s="57">
        <f t="shared" si="14"/>
        <v>0.19212211165457915</v>
      </c>
      <c r="BH72" s="13">
        <f t="shared" si="15"/>
        <v>0.33214521988766704</v>
      </c>
      <c r="BI72" s="13">
        <f t="shared" si="16"/>
        <v>0.45285078843301663</v>
      </c>
      <c r="BJ72" s="13">
        <f t="shared" si="17"/>
        <v>2.2881880024737167E-2</v>
      </c>
      <c r="BK72" s="58"/>
    </row>
    <row r="73" spans="1:63">
      <c r="A73" s="1" t="s">
        <v>167</v>
      </c>
      <c r="B73" s="1" t="s">
        <v>87</v>
      </c>
      <c r="C73" s="1" t="s">
        <v>93</v>
      </c>
      <c r="D73" s="1" t="s">
        <v>89</v>
      </c>
      <c r="E73" s="2">
        <v>12812</v>
      </c>
      <c r="F73" s="14">
        <v>0.16578207930065564</v>
      </c>
      <c r="G73" s="3">
        <v>0.96099999999999997</v>
      </c>
      <c r="H73" s="3">
        <v>0.93799999999999994</v>
      </c>
      <c r="I73" s="2">
        <v>5389</v>
      </c>
      <c r="J73" s="2">
        <v>2.34</v>
      </c>
      <c r="K73" s="2">
        <v>5098</v>
      </c>
      <c r="L73" s="2">
        <v>508</v>
      </c>
      <c r="M73" s="2">
        <v>1091</v>
      </c>
      <c r="N73" s="2">
        <v>4274</v>
      </c>
      <c r="O73" s="3">
        <v>0.79700000000000004</v>
      </c>
      <c r="P73" s="3">
        <v>0.20300000000000001</v>
      </c>
      <c r="Q73" s="2">
        <v>222</v>
      </c>
      <c r="R73" s="2">
        <v>188</v>
      </c>
      <c r="S73" s="2">
        <v>34</v>
      </c>
      <c r="T73" s="2">
        <v>4.0999999999999996</v>
      </c>
      <c r="U73" s="2">
        <v>501</v>
      </c>
      <c r="V73" s="2">
        <v>5343</v>
      </c>
      <c r="W73" s="3">
        <v>0.91300000000000003</v>
      </c>
      <c r="X73" s="3">
        <v>8.5999999999999993E-2</v>
      </c>
      <c r="Y73" s="2">
        <v>421</v>
      </c>
      <c r="Z73" s="2">
        <v>385</v>
      </c>
      <c r="AA73" s="2">
        <v>720</v>
      </c>
      <c r="AB73" s="2">
        <v>256</v>
      </c>
      <c r="AC73" s="2">
        <v>587</v>
      </c>
      <c r="AD73" s="2">
        <v>562</v>
      </c>
      <c r="AE73" s="2">
        <v>690</v>
      </c>
      <c r="AF73" s="2">
        <v>389</v>
      </c>
      <c r="AG73" s="2">
        <v>555</v>
      </c>
      <c r="AH73" s="2">
        <v>542</v>
      </c>
      <c r="AI73" s="2">
        <v>614</v>
      </c>
      <c r="AJ73" s="2">
        <v>169</v>
      </c>
      <c r="AK73" s="2">
        <v>5</v>
      </c>
      <c r="AL73" s="2">
        <v>5895</v>
      </c>
      <c r="AM73" s="3">
        <v>0.47399999999999998</v>
      </c>
      <c r="AN73" s="2">
        <v>122.5</v>
      </c>
      <c r="AO73" s="2">
        <v>19658</v>
      </c>
      <c r="AP73" s="3">
        <v>0.18099999999999999</v>
      </c>
      <c r="AQ73" s="11">
        <v>0.23100000000000001</v>
      </c>
      <c r="AR73" s="2">
        <v>19.399999999999999</v>
      </c>
      <c r="AS73" s="7">
        <v>1.8716077110237696E-4</v>
      </c>
      <c r="AT73" s="2">
        <v>681</v>
      </c>
      <c r="AU73" s="2">
        <v>1492</v>
      </c>
      <c r="AV73" s="2">
        <v>2925</v>
      </c>
      <c r="AW73" s="3">
        <v>0.13400000000000001</v>
      </c>
      <c r="AX73" s="3">
        <v>0.29299999999999998</v>
      </c>
      <c r="AY73" s="3">
        <v>0.57399999999999995</v>
      </c>
      <c r="AZ73" s="37">
        <v>2157</v>
      </c>
      <c r="BA73" s="37">
        <v>40</v>
      </c>
      <c r="BB73" s="43">
        <f t="shared" si="9"/>
        <v>2146</v>
      </c>
      <c r="BC73" s="44">
        <f t="shared" si="10"/>
        <v>1940.1805325920855</v>
      </c>
      <c r="BD73" s="44">
        <f t="shared" si="11"/>
        <v>1569.8194674079145</v>
      </c>
      <c r="BE73" s="44">
        <f t="shared" si="12"/>
        <v>188</v>
      </c>
      <c r="BF73">
        <f t="shared" si="13"/>
        <v>5844</v>
      </c>
      <c r="BG73" s="57">
        <f t="shared" si="14"/>
        <v>0.3672142368240931</v>
      </c>
      <c r="BH73" s="13">
        <f t="shared" si="15"/>
        <v>0.33199529989597631</v>
      </c>
      <c r="BI73" s="13">
        <f t="shared" si="16"/>
        <v>0.26862071653112846</v>
      </c>
      <c r="BJ73" s="13">
        <f t="shared" si="17"/>
        <v>3.2169746748802193E-2</v>
      </c>
      <c r="BK73" s="58"/>
    </row>
    <row r="74" spans="1:63">
      <c r="A74" s="1" t="s">
        <v>168</v>
      </c>
      <c r="B74" s="1" t="s">
        <v>92</v>
      </c>
      <c r="C74" s="1" t="s">
        <v>93</v>
      </c>
      <c r="D74" s="1" t="s">
        <v>89</v>
      </c>
      <c r="E74" s="2">
        <v>13304</v>
      </c>
      <c r="F74" s="14">
        <v>0.1846061334936861</v>
      </c>
      <c r="G74" s="3">
        <v>0.89400000000000002</v>
      </c>
      <c r="H74" s="3">
        <v>0.84099999999999997</v>
      </c>
      <c r="I74" s="2">
        <v>5575</v>
      </c>
      <c r="J74" s="2">
        <v>2.37</v>
      </c>
      <c r="K74" s="2">
        <v>5238</v>
      </c>
      <c r="L74" s="2">
        <v>627</v>
      </c>
      <c r="M74" s="2">
        <v>927</v>
      </c>
      <c r="N74" s="2">
        <v>4548</v>
      </c>
      <c r="O74" s="3">
        <v>0.83099999999999996</v>
      </c>
      <c r="P74" s="3">
        <v>0.16900000000000001</v>
      </c>
      <c r="Q74" s="2">
        <v>59</v>
      </c>
      <c r="R74" s="2">
        <v>51</v>
      </c>
      <c r="S74" s="2">
        <v>8</v>
      </c>
      <c r="T74" s="2">
        <v>1.1000000000000001</v>
      </c>
      <c r="U74" s="2">
        <v>611</v>
      </c>
      <c r="V74" s="2">
        <v>5401</v>
      </c>
      <c r="W74" s="3">
        <v>0.89800000000000002</v>
      </c>
      <c r="X74" s="3">
        <v>0.10199999999999999</v>
      </c>
      <c r="Y74" s="2">
        <v>148</v>
      </c>
      <c r="Z74" s="2">
        <v>46</v>
      </c>
      <c r="AA74" s="2">
        <v>118</v>
      </c>
      <c r="AB74" s="2">
        <v>249</v>
      </c>
      <c r="AC74" s="2">
        <v>702</v>
      </c>
      <c r="AD74" s="2">
        <v>618</v>
      </c>
      <c r="AE74" s="2">
        <v>1107</v>
      </c>
      <c r="AF74" s="2">
        <v>772</v>
      </c>
      <c r="AG74" s="2">
        <v>841</v>
      </c>
      <c r="AH74" s="2">
        <v>580</v>
      </c>
      <c r="AI74" s="2">
        <v>614</v>
      </c>
      <c r="AJ74" s="2">
        <v>248</v>
      </c>
      <c r="AK74" s="2">
        <v>12</v>
      </c>
      <c r="AL74" s="2">
        <v>6055</v>
      </c>
      <c r="AM74" s="3">
        <v>0.44700000000000001</v>
      </c>
      <c r="AN74" s="2">
        <v>146.5</v>
      </c>
      <c r="AO74" s="2">
        <v>30586</v>
      </c>
      <c r="AP74" s="3">
        <v>8.7999999999999995E-2</v>
      </c>
      <c r="AQ74" s="11">
        <v>0.16900000000000001</v>
      </c>
      <c r="AR74" s="2">
        <v>10.3</v>
      </c>
      <c r="AS74" s="7">
        <v>1.8515089798185522E-4</v>
      </c>
      <c r="AT74" s="2">
        <v>193</v>
      </c>
      <c r="AU74" s="2">
        <v>584</v>
      </c>
      <c r="AV74" s="2">
        <v>4461</v>
      </c>
      <c r="AW74" s="3">
        <v>3.6999999999999998E-2</v>
      </c>
      <c r="AX74" s="3">
        <v>0.111</v>
      </c>
      <c r="AY74" s="3">
        <v>0.85199999999999998</v>
      </c>
      <c r="AZ74" s="37">
        <v>2072</v>
      </c>
      <c r="BA74" s="37">
        <v>37</v>
      </c>
      <c r="BB74" s="43">
        <f t="shared" si="9"/>
        <v>2025.75</v>
      </c>
      <c r="BC74" s="44">
        <f t="shared" si="10"/>
        <v>1985.663583051821</v>
      </c>
      <c r="BD74" s="44">
        <f t="shared" si="11"/>
        <v>1949.586416948179</v>
      </c>
      <c r="BE74" s="44">
        <f t="shared" si="12"/>
        <v>51</v>
      </c>
      <c r="BF74">
        <f t="shared" si="13"/>
        <v>6012</v>
      </c>
      <c r="BG74" s="57">
        <f t="shared" si="14"/>
        <v>0.3369510978043912</v>
      </c>
      <c r="BH74" s="13">
        <f t="shared" si="15"/>
        <v>0.3302833637810747</v>
      </c>
      <c r="BI74" s="13">
        <f t="shared" si="16"/>
        <v>0.32428250448239837</v>
      </c>
      <c r="BJ74" s="13">
        <f t="shared" si="17"/>
        <v>8.4830339321357289E-3</v>
      </c>
      <c r="BK74" s="58"/>
    </row>
    <row r="75" spans="1:63">
      <c r="A75" s="1" t="s">
        <v>169</v>
      </c>
      <c r="B75" s="1" t="s">
        <v>99</v>
      </c>
      <c r="C75" s="1" t="s">
        <v>93</v>
      </c>
      <c r="D75" s="1" t="s">
        <v>89</v>
      </c>
      <c r="E75" s="2">
        <v>12037</v>
      </c>
      <c r="F75" s="14">
        <v>0.14920661294342444</v>
      </c>
      <c r="G75" s="3">
        <v>0.92700000000000005</v>
      </c>
      <c r="H75" s="3">
        <v>0.89100000000000001</v>
      </c>
      <c r="I75" s="2">
        <v>5246</v>
      </c>
      <c r="J75" s="2">
        <v>2.27</v>
      </c>
      <c r="K75" s="2">
        <v>4679</v>
      </c>
      <c r="L75" s="2">
        <v>735</v>
      </c>
      <c r="M75" s="2">
        <v>1244</v>
      </c>
      <c r="N75" s="2">
        <v>3959</v>
      </c>
      <c r="O75" s="3">
        <v>0.76100000000000001</v>
      </c>
      <c r="P75" s="3">
        <v>0.23899999999999999</v>
      </c>
      <c r="Q75" s="2">
        <v>171</v>
      </c>
      <c r="R75" s="2">
        <v>135</v>
      </c>
      <c r="S75" s="2">
        <v>36</v>
      </c>
      <c r="T75" s="2">
        <v>3.3</v>
      </c>
      <c r="U75" s="2">
        <v>749</v>
      </c>
      <c r="V75" s="2">
        <v>4849</v>
      </c>
      <c r="W75" s="4">
        <v>0.85</v>
      </c>
      <c r="X75" s="3">
        <v>0.13100000000000001</v>
      </c>
      <c r="Y75" s="2">
        <v>180</v>
      </c>
      <c r="Z75" s="2">
        <v>213</v>
      </c>
      <c r="AA75" s="2">
        <v>322</v>
      </c>
      <c r="AB75" s="2">
        <v>483</v>
      </c>
      <c r="AC75" s="2">
        <v>780</v>
      </c>
      <c r="AD75" s="2">
        <v>740</v>
      </c>
      <c r="AE75" s="2">
        <v>712</v>
      </c>
      <c r="AF75" s="2">
        <v>471</v>
      </c>
      <c r="AG75" s="2">
        <v>691</v>
      </c>
      <c r="AH75" s="2">
        <v>536</v>
      </c>
      <c r="AI75" s="2">
        <v>518</v>
      </c>
      <c r="AJ75" s="2">
        <v>107</v>
      </c>
      <c r="AK75" s="2">
        <v>47</v>
      </c>
      <c r="AL75" s="2">
        <v>5800</v>
      </c>
      <c r="AM75" s="3">
        <v>0.48099999999999998</v>
      </c>
      <c r="AN75" s="2">
        <v>123.1</v>
      </c>
      <c r="AO75" s="2">
        <v>23175</v>
      </c>
      <c r="AP75" s="4">
        <v>0.12</v>
      </c>
      <c r="AQ75" s="12">
        <v>0.25</v>
      </c>
      <c r="AR75" s="2">
        <v>21.1</v>
      </c>
      <c r="AS75" s="7">
        <v>8.2491235306248714E-4</v>
      </c>
      <c r="AT75" s="2">
        <v>868</v>
      </c>
      <c r="AU75" s="2">
        <v>2072</v>
      </c>
      <c r="AV75" s="2">
        <v>1739</v>
      </c>
      <c r="AW75" s="3">
        <v>0.186</v>
      </c>
      <c r="AX75" s="3">
        <v>0.443</v>
      </c>
      <c r="AY75" s="3">
        <v>0.372</v>
      </c>
      <c r="AZ75" s="37">
        <v>1980</v>
      </c>
      <c r="BA75" s="37">
        <v>37.700000000000003</v>
      </c>
      <c r="BB75" s="43">
        <f t="shared" si="9"/>
        <v>1961.5309999999999</v>
      </c>
      <c r="BC75" s="44">
        <f t="shared" si="10"/>
        <v>1848.8405697034227</v>
      </c>
      <c r="BD75" s="44">
        <f t="shared" si="11"/>
        <v>1652.6284302965773</v>
      </c>
      <c r="BE75" s="44">
        <f t="shared" si="12"/>
        <v>135</v>
      </c>
      <c r="BF75">
        <f t="shared" si="13"/>
        <v>5598</v>
      </c>
      <c r="BG75" s="57">
        <f t="shared" si="14"/>
        <v>0.35039853519113967</v>
      </c>
      <c r="BH75" s="13">
        <f t="shared" si="15"/>
        <v>0.33026805460940029</v>
      </c>
      <c r="BI75" s="13">
        <f t="shared" si="16"/>
        <v>0.29521765457245042</v>
      </c>
      <c r="BJ75" s="13">
        <f t="shared" si="17"/>
        <v>2.4115755627009645E-2</v>
      </c>
      <c r="BK75" s="58"/>
    </row>
    <row r="76" spans="1:63">
      <c r="A76" s="1" t="s">
        <v>170</v>
      </c>
      <c r="B76" s="1" t="s">
        <v>92</v>
      </c>
      <c r="C76" s="1" t="s">
        <v>93</v>
      </c>
      <c r="D76" s="1" t="s">
        <v>89</v>
      </c>
      <c r="E76" s="2">
        <v>20308</v>
      </c>
      <c r="F76" s="14">
        <v>0.15151664368721687</v>
      </c>
      <c r="G76" s="3">
        <v>0.80200000000000005</v>
      </c>
      <c r="H76" s="3">
        <v>0.69099999999999995</v>
      </c>
      <c r="I76" s="2">
        <v>8221</v>
      </c>
      <c r="J76" s="2">
        <v>2.4500000000000002</v>
      </c>
      <c r="K76" s="2">
        <v>6806</v>
      </c>
      <c r="L76" s="2">
        <v>1832</v>
      </c>
      <c r="M76" s="2">
        <v>2354</v>
      </c>
      <c r="N76" s="2">
        <v>5716</v>
      </c>
      <c r="O76" s="3">
        <v>0.70799999999999996</v>
      </c>
      <c r="P76" s="3">
        <v>0.29199999999999998</v>
      </c>
      <c r="Q76" s="2">
        <v>269</v>
      </c>
      <c r="R76" s="2">
        <v>255</v>
      </c>
      <c r="S76" s="2">
        <v>14</v>
      </c>
      <c r="T76" s="2">
        <v>3.3</v>
      </c>
      <c r="U76" s="2">
        <v>1874</v>
      </c>
      <c r="V76" s="2">
        <v>7013</v>
      </c>
      <c r="W76" s="3">
        <v>0.78100000000000003</v>
      </c>
      <c r="X76" s="3">
        <v>0.20899999999999999</v>
      </c>
      <c r="Y76" s="2">
        <v>352</v>
      </c>
      <c r="Z76" s="2">
        <v>256</v>
      </c>
      <c r="AA76" s="2">
        <v>166</v>
      </c>
      <c r="AB76" s="2">
        <v>322</v>
      </c>
      <c r="AC76" s="2">
        <v>992</v>
      </c>
      <c r="AD76" s="2">
        <v>1090</v>
      </c>
      <c r="AE76" s="2">
        <v>1838</v>
      </c>
      <c r="AF76" s="2">
        <v>975</v>
      </c>
      <c r="AG76" s="2">
        <v>1119</v>
      </c>
      <c r="AH76" s="2">
        <v>578</v>
      </c>
      <c r="AI76" s="2">
        <v>1097</v>
      </c>
      <c r="AJ76" s="2">
        <v>237</v>
      </c>
      <c r="AK76" s="2">
        <v>13</v>
      </c>
      <c r="AL76" s="2">
        <v>9035</v>
      </c>
      <c r="AM76" s="3">
        <v>0.45300000000000001</v>
      </c>
      <c r="AN76" s="2">
        <v>135.4</v>
      </c>
      <c r="AO76" s="2">
        <v>25900</v>
      </c>
      <c r="AP76" s="3">
        <v>0.105</v>
      </c>
      <c r="AQ76" s="11">
        <v>0.23899999999999999</v>
      </c>
      <c r="AR76" s="2">
        <v>19.100000000000001</v>
      </c>
      <c r="AS76" s="7">
        <v>5.7036931413089972E-4</v>
      </c>
      <c r="AT76" s="2">
        <v>853</v>
      </c>
      <c r="AU76" s="2">
        <v>2340</v>
      </c>
      <c r="AV76" s="2">
        <v>3613</v>
      </c>
      <c r="AW76" s="3">
        <v>0.125</v>
      </c>
      <c r="AX76" s="3">
        <v>0.34399999999999997</v>
      </c>
      <c r="AY76" s="3">
        <v>0.53100000000000003</v>
      </c>
      <c r="AZ76" s="37">
        <v>2584</v>
      </c>
      <c r="BA76" s="37">
        <v>31.2</v>
      </c>
      <c r="BB76" s="43">
        <f t="shared" si="9"/>
        <v>2517.84</v>
      </c>
      <c r="BC76" s="44">
        <f t="shared" si="10"/>
        <v>2934.6623804331807</v>
      </c>
      <c r="BD76" s="44">
        <f t="shared" si="11"/>
        <v>3179.4976195668191</v>
      </c>
      <c r="BE76" s="44">
        <f t="shared" si="12"/>
        <v>255</v>
      </c>
      <c r="BF76">
        <f t="shared" si="13"/>
        <v>8887</v>
      </c>
      <c r="BG76" s="57">
        <f t="shared" si="14"/>
        <v>0.28331720490604256</v>
      </c>
      <c r="BH76" s="13">
        <f t="shared" si="15"/>
        <v>0.33021968948274794</v>
      </c>
      <c r="BI76" s="13">
        <f t="shared" si="16"/>
        <v>0.35776950822176429</v>
      </c>
      <c r="BJ76" s="13">
        <f t="shared" si="17"/>
        <v>2.8693597389445259E-2</v>
      </c>
      <c r="BK76" s="58"/>
    </row>
    <row r="77" spans="1:63">
      <c r="A77" s="1" t="s">
        <v>171</v>
      </c>
      <c r="B77" s="1" t="s">
        <v>87</v>
      </c>
      <c r="C77" s="1" t="s">
        <v>93</v>
      </c>
      <c r="D77" s="1" t="s">
        <v>89</v>
      </c>
      <c r="E77" s="2">
        <v>8831</v>
      </c>
      <c r="F77" s="14">
        <v>0.16487374023326917</v>
      </c>
      <c r="G77" s="3">
        <v>0.96799999999999997</v>
      </c>
      <c r="H77" s="3">
        <v>0.94599999999999995</v>
      </c>
      <c r="I77" s="2">
        <v>3909</v>
      </c>
      <c r="J77" s="2">
        <v>2.23</v>
      </c>
      <c r="K77" s="2">
        <v>3461</v>
      </c>
      <c r="L77" s="2">
        <v>547</v>
      </c>
      <c r="M77" s="2">
        <v>941</v>
      </c>
      <c r="N77" s="2">
        <v>2946</v>
      </c>
      <c r="O77" s="3">
        <v>0.75800000000000001</v>
      </c>
      <c r="P77" s="3">
        <v>0.24199999999999999</v>
      </c>
      <c r="Q77" s="2">
        <v>121</v>
      </c>
      <c r="R77" s="2">
        <v>110</v>
      </c>
      <c r="S77" s="2">
        <v>11</v>
      </c>
      <c r="T77" s="2">
        <v>3.1</v>
      </c>
      <c r="U77" s="2">
        <v>552</v>
      </c>
      <c r="V77" s="2">
        <v>3632</v>
      </c>
      <c r="W77" s="3">
        <v>0.86599999999999999</v>
      </c>
      <c r="X77" s="3">
        <v>0.13200000000000001</v>
      </c>
      <c r="Y77" s="2">
        <v>253</v>
      </c>
      <c r="Z77" s="2">
        <v>165</v>
      </c>
      <c r="AA77" s="2">
        <v>263</v>
      </c>
      <c r="AB77" s="2">
        <v>321</v>
      </c>
      <c r="AC77" s="2">
        <v>506</v>
      </c>
      <c r="AD77" s="2">
        <v>382</v>
      </c>
      <c r="AE77" s="2">
        <v>427</v>
      </c>
      <c r="AF77" s="2">
        <v>373</v>
      </c>
      <c r="AG77" s="2">
        <v>462</v>
      </c>
      <c r="AH77" s="2">
        <v>474</v>
      </c>
      <c r="AI77" s="2">
        <v>456</v>
      </c>
      <c r="AJ77" s="2">
        <v>131</v>
      </c>
      <c r="AK77" s="2">
        <v>10</v>
      </c>
      <c r="AL77" s="2">
        <v>4223</v>
      </c>
      <c r="AM77" s="3">
        <v>0.47599999999999998</v>
      </c>
      <c r="AN77" s="2">
        <v>120.4</v>
      </c>
      <c r="AO77" s="2">
        <v>19841</v>
      </c>
      <c r="AP77" s="3">
        <v>0.161</v>
      </c>
      <c r="AQ77" s="11">
        <v>0.26900000000000002</v>
      </c>
      <c r="AR77" s="2">
        <v>21.3</v>
      </c>
      <c r="AS77" s="7">
        <v>0</v>
      </c>
      <c r="AT77" s="2">
        <v>537</v>
      </c>
      <c r="AU77" s="2">
        <v>1212</v>
      </c>
      <c r="AV77" s="2">
        <v>1712</v>
      </c>
      <c r="AW77" s="3">
        <v>0.155</v>
      </c>
      <c r="AX77" s="4">
        <v>0.35</v>
      </c>
      <c r="AY77" s="3">
        <v>0.495</v>
      </c>
      <c r="AZ77" s="37">
        <v>1439</v>
      </c>
      <c r="BA77" s="37">
        <v>36.799999999999997</v>
      </c>
      <c r="BB77" s="43">
        <f t="shared" si="9"/>
        <v>1430.4159999999999</v>
      </c>
      <c r="BC77" s="44">
        <f t="shared" si="10"/>
        <v>1381.2199313031688</v>
      </c>
      <c r="BD77" s="44">
        <f t="shared" si="11"/>
        <v>1262.3640686968311</v>
      </c>
      <c r="BE77" s="44">
        <f t="shared" si="12"/>
        <v>110</v>
      </c>
      <c r="BF77">
        <f t="shared" si="13"/>
        <v>4184</v>
      </c>
      <c r="BG77" s="57">
        <f t="shared" si="14"/>
        <v>0.34187762906309749</v>
      </c>
      <c r="BH77" s="13">
        <f t="shared" si="15"/>
        <v>0.33011948644913214</v>
      </c>
      <c r="BI77" s="13">
        <f t="shared" si="16"/>
        <v>0.30171225351262693</v>
      </c>
      <c r="BJ77" s="13">
        <f t="shared" si="17"/>
        <v>2.6290630975143402E-2</v>
      </c>
      <c r="BK77" s="58"/>
    </row>
    <row r="78" spans="1:63">
      <c r="A78" s="1" t="s">
        <v>172</v>
      </c>
      <c r="B78" s="1" t="s">
        <v>87</v>
      </c>
      <c r="C78" s="1" t="s">
        <v>88</v>
      </c>
      <c r="D78" s="1" t="s">
        <v>135</v>
      </c>
      <c r="E78" s="2">
        <v>80273</v>
      </c>
      <c r="F78" s="14">
        <v>0.15887035491385645</v>
      </c>
      <c r="G78" s="3">
        <v>0.80400000000000005</v>
      </c>
      <c r="H78" s="3">
        <v>0.746</v>
      </c>
      <c r="I78" s="2">
        <v>35042</v>
      </c>
      <c r="J78" s="2">
        <v>2.23</v>
      </c>
      <c r="K78" s="2">
        <v>28648</v>
      </c>
      <c r="L78" s="2">
        <v>9675</v>
      </c>
      <c r="M78" s="2">
        <v>11578</v>
      </c>
      <c r="N78" s="2">
        <v>22845</v>
      </c>
      <c r="O78" s="3">
        <v>0.66400000000000003</v>
      </c>
      <c r="P78" s="3">
        <v>0.33600000000000002</v>
      </c>
      <c r="Q78" s="2">
        <v>3135</v>
      </c>
      <c r="R78" s="2">
        <v>2662</v>
      </c>
      <c r="S78" s="2">
        <v>473</v>
      </c>
      <c r="T78" s="2">
        <v>9.1</v>
      </c>
      <c r="U78" s="2">
        <v>9577</v>
      </c>
      <c r="V78" s="2">
        <v>30369</v>
      </c>
      <c r="W78" s="3">
        <v>0.753</v>
      </c>
      <c r="X78" s="3">
        <v>0.23699999999999999</v>
      </c>
      <c r="Y78" s="2">
        <v>3745</v>
      </c>
      <c r="Z78" s="2">
        <v>2553</v>
      </c>
      <c r="AA78" s="2">
        <v>3163</v>
      </c>
      <c r="AB78" s="2">
        <v>2677</v>
      </c>
      <c r="AC78" s="2">
        <v>5308</v>
      </c>
      <c r="AD78" s="2">
        <v>5011</v>
      </c>
      <c r="AE78" s="2">
        <v>4987</v>
      </c>
      <c r="AF78" s="2">
        <v>2949</v>
      </c>
      <c r="AG78" s="2">
        <v>3286</v>
      </c>
      <c r="AH78" s="2">
        <v>2159</v>
      </c>
      <c r="AI78" s="2">
        <v>3880</v>
      </c>
      <c r="AJ78" s="2">
        <v>969</v>
      </c>
      <c r="AK78" s="2">
        <v>84</v>
      </c>
      <c r="AL78" s="2">
        <v>40771</v>
      </c>
      <c r="AM78" s="3">
        <v>0.438</v>
      </c>
      <c r="AN78" s="2">
        <v>105.3</v>
      </c>
      <c r="AO78" s="2">
        <v>21351</v>
      </c>
      <c r="AP78" s="3">
        <v>0.222</v>
      </c>
      <c r="AQ78" s="11">
        <v>0.33300000000000002</v>
      </c>
      <c r="AR78" s="2">
        <v>25.2</v>
      </c>
      <c r="AS78" s="7">
        <v>4.6099641081365867E-4</v>
      </c>
      <c r="AT78" s="2">
        <v>16013</v>
      </c>
      <c r="AU78" s="2">
        <v>6187</v>
      </c>
      <c r="AV78" s="2">
        <v>6448</v>
      </c>
      <c r="AW78" s="3">
        <v>0.55900000000000005</v>
      </c>
      <c r="AX78" s="3">
        <v>0.216</v>
      </c>
      <c r="AY78" s="3">
        <v>0.22500000000000001</v>
      </c>
      <c r="AZ78" s="37">
        <v>10836</v>
      </c>
      <c r="BA78" s="37">
        <v>30.9</v>
      </c>
      <c r="BB78" s="43">
        <f t="shared" si="9"/>
        <v>10636.707</v>
      </c>
      <c r="BC78" s="44">
        <f t="shared" si="10"/>
        <v>13176.581091786096</v>
      </c>
      <c r="BD78" s="44">
        <f t="shared" si="11"/>
        <v>13470.711908213902</v>
      </c>
      <c r="BE78" s="44">
        <f t="shared" si="12"/>
        <v>2662</v>
      </c>
      <c r="BF78">
        <f t="shared" si="13"/>
        <v>39946</v>
      </c>
      <c r="BG78" s="57">
        <f t="shared" si="14"/>
        <v>0.26627714915135436</v>
      </c>
      <c r="BH78" s="13">
        <f t="shared" si="15"/>
        <v>0.32985983807605507</v>
      </c>
      <c r="BI78" s="13">
        <f t="shared" si="16"/>
        <v>0.33722304882125625</v>
      </c>
      <c r="BJ78" s="13">
        <f t="shared" si="17"/>
        <v>6.66399639513343E-2</v>
      </c>
      <c r="BK78" s="58"/>
    </row>
    <row r="79" spans="1:63">
      <c r="A79" s="1" t="s">
        <v>173</v>
      </c>
      <c r="B79" s="1" t="s">
        <v>87</v>
      </c>
      <c r="C79" s="1" t="s">
        <v>93</v>
      </c>
      <c r="D79" s="1" t="s">
        <v>89</v>
      </c>
      <c r="E79" s="2">
        <v>14532</v>
      </c>
      <c r="F79" s="14">
        <v>0.15077071290944125</v>
      </c>
      <c r="G79" s="3">
        <v>0.95299999999999996</v>
      </c>
      <c r="H79" s="3">
        <v>0.92500000000000004</v>
      </c>
      <c r="I79" s="2">
        <v>6167</v>
      </c>
      <c r="J79" s="2">
        <v>2.34</v>
      </c>
      <c r="K79" s="2">
        <v>5756</v>
      </c>
      <c r="L79" s="2">
        <v>585</v>
      </c>
      <c r="M79" s="2">
        <v>1507</v>
      </c>
      <c r="N79" s="2">
        <v>4599</v>
      </c>
      <c r="O79" s="3">
        <v>0.753</v>
      </c>
      <c r="P79" s="3">
        <v>0.247</v>
      </c>
      <c r="Q79" s="2">
        <v>240</v>
      </c>
      <c r="R79" s="2">
        <v>194</v>
      </c>
      <c r="S79" s="2">
        <v>46</v>
      </c>
      <c r="T79" s="2">
        <v>4</v>
      </c>
      <c r="U79" s="2">
        <v>586</v>
      </c>
      <c r="V79" s="2">
        <v>6036</v>
      </c>
      <c r="W79" s="3">
        <v>0.90500000000000003</v>
      </c>
      <c r="X79" s="3">
        <v>8.7999999999999995E-2</v>
      </c>
      <c r="Y79" s="2">
        <v>605</v>
      </c>
      <c r="Z79" s="2">
        <v>304</v>
      </c>
      <c r="AA79" s="2">
        <v>376</v>
      </c>
      <c r="AB79" s="2">
        <v>467</v>
      </c>
      <c r="AC79" s="2">
        <v>760</v>
      </c>
      <c r="AD79" s="2">
        <v>618</v>
      </c>
      <c r="AE79" s="2">
        <v>802</v>
      </c>
      <c r="AF79" s="2">
        <v>571</v>
      </c>
      <c r="AG79" s="2">
        <v>617</v>
      </c>
      <c r="AH79" s="2">
        <v>724</v>
      </c>
      <c r="AI79" s="2">
        <v>611</v>
      </c>
      <c r="AJ79" s="2">
        <v>262</v>
      </c>
      <c r="AK79" s="2">
        <v>11</v>
      </c>
      <c r="AL79" s="2">
        <v>6728</v>
      </c>
      <c r="AM79" s="3">
        <v>0.47899999999999998</v>
      </c>
      <c r="AN79" s="2">
        <v>125.4</v>
      </c>
      <c r="AO79" s="2">
        <v>20151</v>
      </c>
      <c r="AP79" s="3">
        <v>0.159</v>
      </c>
      <c r="AQ79" s="11">
        <v>0.254</v>
      </c>
      <c r="AR79" s="2">
        <v>24.4</v>
      </c>
      <c r="AS79" s="7">
        <v>1.656726308813784E-4</v>
      </c>
      <c r="AT79" s="2">
        <v>1196</v>
      </c>
      <c r="AU79" s="2">
        <v>1745</v>
      </c>
      <c r="AV79" s="2">
        <v>2815</v>
      </c>
      <c r="AW79" s="3">
        <v>0.20799999999999999</v>
      </c>
      <c r="AX79" s="3">
        <v>0.30299999999999999</v>
      </c>
      <c r="AY79" s="3">
        <v>0.48899999999999999</v>
      </c>
      <c r="AZ79" s="37">
        <v>2562</v>
      </c>
      <c r="BA79" s="37">
        <v>41.5</v>
      </c>
      <c r="BB79" s="43">
        <f t="shared" si="9"/>
        <v>2533.9899999999998</v>
      </c>
      <c r="BC79" s="44">
        <f t="shared" si="10"/>
        <v>2174.0828795252355</v>
      </c>
      <c r="BD79" s="44">
        <f t="shared" si="11"/>
        <v>1719.9271204747645</v>
      </c>
      <c r="BE79" s="44">
        <f t="shared" si="12"/>
        <v>194</v>
      </c>
      <c r="BF79">
        <f t="shared" si="13"/>
        <v>6622</v>
      </c>
      <c r="BG79" s="57">
        <f t="shared" si="14"/>
        <v>0.38266233766233765</v>
      </c>
      <c r="BH79" s="13">
        <f t="shared" si="15"/>
        <v>0.32831212315391656</v>
      </c>
      <c r="BI79" s="13">
        <f t="shared" si="16"/>
        <v>0.25972925407350717</v>
      </c>
      <c r="BJ79" s="13">
        <f t="shared" si="17"/>
        <v>2.9296285110238598E-2</v>
      </c>
      <c r="BK79" s="58"/>
    </row>
    <row r="80" spans="1:63">
      <c r="A80" s="1" t="s">
        <v>174</v>
      </c>
      <c r="B80" s="1" t="s">
        <v>99</v>
      </c>
      <c r="C80" s="1" t="s">
        <v>88</v>
      </c>
      <c r="D80" s="1" t="s">
        <v>135</v>
      </c>
      <c r="E80" s="2">
        <v>91200</v>
      </c>
      <c r="F80" s="14">
        <v>0.1462280701754386</v>
      </c>
      <c r="G80" s="3">
        <v>0.78300000000000003</v>
      </c>
      <c r="H80" s="3">
        <v>0.70699999999999996</v>
      </c>
      <c r="I80" s="2">
        <v>40062</v>
      </c>
      <c r="J80" s="2">
        <v>2.25</v>
      </c>
      <c r="K80" s="2">
        <v>29256</v>
      </c>
      <c r="L80" s="2">
        <v>12610</v>
      </c>
      <c r="M80" s="2">
        <v>12709</v>
      </c>
      <c r="N80" s="2">
        <v>26920</v>
      </c>
      <c r="O80" s="3">
        <v>0.67900000000000005</v>
      </c>
      <c r="P80" s="3">
        <v>0.32100000000000001</v>
      </c>
      <c r="Q80" s="2">
        <v>1722</v>
      </c>
      <c r="R80" s="2">
        <v>1547</v>
      </c>
      <c r="S80" s="2">
        <v>175</v>
      </c>
      <c r="T80" s="2">
        <v>4.3</v>
      </c>
      <c r="U80" s="2">
        <v>12764</v>
      </c>
      <c r="V80" s="2">
        <v>30996</v>
      </c>
      <c r="W80" s="3">
        <v>0.69899999999999995</v>
      </c>
      <c r="X80" s="3">
        <v>0.28799999999999998</v>
      </c>
      <c r="Y80" s="2">
        <v>3776</v>
      </c>
      <c r="Z80" s="2">
        <v>2494</v>
      </c>
      <c r="AA80" s="2">
        <v>4437</v>
      </c>
      <c r="AB80" s="2">
        <v>2607</v>
      </c>
      <c r="AC80" s="2">
        <v>6492</v>
      </c>
      <c r="AD80" s="2">
        <v>5392</v>
      </c>
      <c r="AE80" s="2">
        <v>4080</v>
      </c>
      <c r="AF80" s="2">
        <v>2708</v>
      </c>
      <c r="AG80" s="2">
        <v>4226</v>
      </c>
      <c r="AH80" s="2">
        <v>3626</v>
      </c>
      <c r="AI80" s="2">
        <v>3809</v>
      </c>
      <c r="AJ80" s="2">
        <v>848</v>
      </c>
      <c r="AK80" s="2">
        <v>202</v>
      </c>
      <c r="AL80" s="2">
        <v>44697</v>
      </c>
      <c r="AM80" s="4">
        <v>0.44</v>
      </c>
      <c r="AN80" s="2">
        <v>103.9</v>
      </c>
      <c r="AO80" s="2">
        <v>21567</v>
      </c>
      <c r="AP80" s="3">
        <v>0.182</v>
      </c>
      <c r="AQ80" s="11">
        <v>0.35899999999999999</v>
      </c>
      <c r="AR80" s="2">
        <v>37.700000000000003</v>
      </c>
      <c r="AS80" s="7">
        <v>4.8393341076267905E-4</v>
      </c>
      <c r="AT80" s="2">
        <v>15630</v>
      </c>
      <c r="AU80" s="2">
        <v>8312</v>
      </c>
      <c r="AV80" s="2">
        <v>5314</v>
      </c>
      <c r="AW80" s="3">
        <v>0.53400000000000003</v>
      </c>
      <c r="AX80" s="3">
        <v>0.28399999999999997</v>
      </c>
      <c r="AY80" s="3">
        <v>0.182</v>
      </c>
      <c r="AZ80" s="6">
        <v>10573</v>
      </c>
      <c r="BA80" s="6">
        <v>26.3</v>
      </c>
      <c r="BB80" s="43">
        <f t="shared" si="9"/>
        <v>10422.427</v>
      </c>
      <c r="BC80" s="44">
        <f t="shared" si="10"/>
        <v>14311.170306498887</v>
      </c>
      <c r="BD80" s="44">
        <f t="shared" si="11"/>
        <v>17479.402693501117</v>
      </c>
      <c r="BE80" s="44">
        <f t="shared" si="12"/>
        <v>1547</v>
      </c>
      <c r="BF80">
        <f t="shared" si="13"/>
        <v>43760</v>
      </c>
      <c r="BG80" s="57">
        <f t="shared" si="14"/>
        <v>0.23817246343692869</v>
      </c>
      <c r="BH80" s="13">
        <f t="shared" si="15"/>
        <v>0.32703771267136394</v>
      </c>
      <c r="BI80" s="13">
        <f t="shared" si="16"/>
        <v>0.39943790433046428</v>
      </c>
      <c r="BJ80" s="13">
        <f t="shared" si="17"/>
        <v>3.5351919561243145E-2</v>
      </c>
      <c r="BK80" s="58"/>
    </row>
    <row r="81" spans="1:63">
      <c r="A81" s="1" t="s">
        <v>175</v>
      </c>
      <c r="B81" s="1" t="s">
        <v>107</v>
      </c>
      <c r="C81" s="1" t="s">
        <v>88</v>
      </c>
      <c r="D81" s="1" t="s">
        <v>89</v>
      </c>
      <c r="E81" s="2">
        <v>42087</v>
      </c>
      <c r="F81" s="14">
        <v>0.1709316415995438</v>
      </c>
      <c r="G81" s="3">
        <v>0.82799999999999996</v>
      </c>
      <c r="H81" s="3">
        <v>0.77900000000000003</v>
      </c>
      <c r="I81" s="2">
        <v>18603</v>
      </c>
      <c r="J81" s="2">
        <v>2.19</v>
      </c>
      <c r="K81" s="2">
        <v>14114</v>
      </c>
      <c r="L81" s="2">
        <v>5427</v>
      </c>
      <c r="M81" s="2">
        <v>5574</v>
      </c>
      <c r="N81" s="2">
        <v>12653</v>
      </c>
      <c r="O81" s="3">
        <v>0.69399999999999995</v>
      </c>
      <c r="P81" s="3">
        <v>0.30599999999999999</v>
      </c>
      <c r="Q81" s="2">
        <v>1478</v>
      </c>
      <c r="R81" s="2">
        <v>1387</v>
      </c>
      <c r="S81" s="2">
        <v>91</v>
      </c>
      <c r="T81" s="2">
        <v>8</v>
      </c>
      <c r="U81" s="2">
        <v>5388</v>
      </c>
      <c r="V81" s="2">
        <v>15005</v>
      </c>
      <c r="W81" s="3">
        <v>0.73399999999999999</v>
      </c>
      <c r="X81" s="3">
        <v>0.26400000000000001</v>
      </c>
      <c r="Y81" s="2">
        <v>1797</v>
      </c>
      <c r="Z81" s="2">
        <v>873</v>
      </c>
      <c r="AA81" s="2">
        <v>904</v>
      </c>
      <c r="AB81" s="2">
        <v>1010</v>
      </c>
      <c r="AC81" s="2">
        <v>2685</v>
      </c>
      <c r="AD81" s="2">
        <v>2100</v>
      </c>
      <c r="AE81" s="2">
        <v>3134</v>
      </c>
      <c r="AF81" s="2">
        <v>1777</v>
      </c>
      <c r="AG81" s="2">
        <v>2056</v>
      </c>
      <c r="AH81" s="2">
        <v>1987</v>
      </c>
      <c r="AI81" s="2">
        <v>1850</v>
      </c>
      <c r="AJ81" s="2">
        <v>433</v>
      </c>
      <c r="AK81" s="2">
        <v>17</v>
      </c>
      <c r="AL81" s="2">
        <v>20623</v>
      </c>
      <c r="AM81" s="3">
        <v>0.434</v>
      </c>
      <c r="AN81" s="2">
        <v>111.4</v>
      </c>
      <c r="AO81" s="2">
        <v>20888</v>
      </c>
      <c r="AP81" s="3">
        <v>0.193</v>
      </c>
      <c r="AQ81" s="11">
        <v>0.34599999999999997</v>
      </c>
      <c r="AR81" s="2">
        <v>21</v>
      </c>
      <c r="AS81" s="7">
        <v>9.3302232589136959E-4</v>
      </c>
      <c r="AT81" s="2">
        <v>3702</v>
      </c>
      <c r="AU81" s="2">
        <v>5476</v>
      </c>
      <c r="AV81" s="2">
        <v>4936</v>
      </c>
      <c r="AW81" s="3">
        <v>0.26200000000000001</v>
      </c>
      <c r="AX81" s="3">
        <v>0.38800000000000001</v>
      </c>
      <c r="AY81" s="4">
        <v>0.35</v>
      </c>
      <c r="AZ81" s="37">
        <v>5010</v>
      </c>
      <c r="BA81" s="37">
        <v>26.9</v>
      </c>
      <c r="BB81" s="43">
        <f t="shared" si="9"/>
        <v>4903.0629999999992</v>
      </c>
      <c r="BC81" s="44">
        <f t="shared" si="10"/>
        <v>6667.6238347899816</v>
      </c>
      <c r="BD81" s="44">
        <f t="shared" si="11"/>
        <v>7435.3131652100201</v>
      </c>
      <c r="BE81" s="44">
        <f t="shared" si="12"/>
        <v>1387</v>
      </c>
      <c r="BF81">
        <f t="shared" si="13"/>
        <v>20393</v>
      </c>
      <c r="BG81" s="57">
        <f t="shared" si="14"/>
        <v>0.24042872554307848</v>
      </c>
      <c r="BH81" s="13">
        <f t="shared" si="15"/>
        <v>0.32695649658166925</v>
      </c>
      <c r="BI81" s="13">
        <f t="shared" si="16"/>
        <v>0.36460124381944886</v>
      </c>
      <c r="BJ81" s="13">
        <f t="shared" si="17"/>
        <v>6.801353405580346E-2</v>
      </c>
      <c r="BK81" s="58"/>
    </row>
    <row r="82" spans="1:63">
      <c r="A82" s="1" t="s">
        <v>176</v>
      </c>
      <c r="B82" s="1" t="s">
        <v>99</v>
      </c>
      <c r="C82" s="1" t="s">
        <v>93</v>
      </c>
      <c r="D82" s="1" t="s">
        <v>89</v>
      </c>
      <c r="E82" s="2">
        <v>27007</v>
      </c>
      <c r="F82" s="14">
        <v>0.15107194431073426</v>
      </c>
      <c r="G82" s="3">
        <v>0.82399999999999995</v>
      </c>
      <c r="H82" s="3">
        <v>0.76600000000000001</v>
      </c>
      <c r="I82" s="2">
        <v>11959</v>
      </c>
      <c r="J82" s="2">
        <v>2.2400000000000002</v>
      </c>
      <c r="K82" s="2">
        <v>9207</v>
      </c>
      <c r="L82" s="2">
        <v>3288</v>
      </c>
      <c r="M82" s="2">
        <v>4045</v>
      </c>
      <c r="N82" s="2">
        <v>7808</v>
      </c>
      <c r="O82" s="3">
        <v>0.65900000000000003</v>
      </c>
      <c r="P82" s="3">
        <v>0.34100000000000003</v>
      </c>
      <c r="Q82" s="2">
        <v>770</v>
      </c>
      <c r="R82" s="2">
        <v>662</v>
      </c>
      <c r="S82" s="2">
        <v>108</v>
      </c>
      <c r="T82" s="2">
        <v>6.5</v>
      </c>
      <c r="U82" s="2">
        <v>3299</v>
      </c>
      <c r="V82" s="2">
        <v>9631</v>
      </c>
      <c r="W82" s="3">
        <v>0.74299999999999999</v>
      </c>
      <c r="X82" s="3">
        <v>0.254</v>
      </c>
      <c r="Y82" s="2">
        <v>1176</v>
      </c>
      <c r="Z82" s="2">
        <v>704</v>
      </c>
      <c r="AA82" s="2">
        <v>1292</v>
      </c>
      <c r="AB82" s="2">
        <v>554</v>
      </c>
      <c r="AC82" s="2">
        <v>1407</v>
      </c>
      <c r="AD82" s="2">
        <v>1339</v>
      </c>
      <c r="AE82" s="2">
        <v>1314</v>
      </c>
      <c r="AF82" s="2">
        <v>780</v>
      </c>
      <c r="AG82" s="2">
        <v>1311</v>
      </c>
      <c r="AH82" s="2">
        <v>1260</v>
      </c>
      <c r="AI82" s="2">
        <v>1593</v>
      </c>
      <c r="AJ82" s="2">
        <v>308</v>
      </c>
      <c r="AK82" s="2">
        <v>44</v>
      </c>
      <c r="AL82" s="2">
        <v>13082</v>
      </c>
      <c r="AM82" s="4">
        <v>0.46</v>
      </c>
      <c r="AN82" s="2">
        <v>109.4</v>
      </c>
      <c r="AO82" s="2">
        <v>21838</v>
      </c>
      <c r="AP82" s="3">
        <v>0.16700000000000001</v>
      </c>
      <c r="AQ82" s="12">
        <v>0.32</v>
      </c>
      <c r="AR82" s="2">
        <v>29.6</v>
      </c>
      <c r="AS82" s="7">
        <v>6.2298826705430379E-4</v>
      </c>
      <c r="AT82" s="2">
        <v>3772</v>
      </c>
      <c r="AU82" s="2">
        <v>2660</v>
      </c>
      <c r="AV82" s="2">
        <v>2775</v>
      </c>
      <c r="AW82" s="4">
        <v>0.41</v>
      </c>
      <c r="AX82" s="3">
        <v>0.28899999999999998</v>
      </c>
      <c r="AY82" s="3">
        <v>0.30099999999999999</v>
      </c>
      <c r="AZ82" s="37">
        <v>3414</v>
      </c>
      <c r="BA82" s="37">
        <v>28.4</v>
      </c>
      <c r="BB82" s="43">
        <f t="shared" si="9"/>
        <v>3366.2519999999995</v>
      </c>
      <c r="BC82" s="44">
        <f t="shared" si="10"/>
        <v>4224.9713949579827</v>
      </c>
      <c r="BD82" s="44">
        <f t="shared" si="11"/>
        <v>4676.7766050420169</v>
      </c>
      <c r="BE82" s="44">
        <f t="shared" si="12"/>
        <v>662</v>
      </c>
      <c r="BF82">
        <f t="shared" si="13"/>
        <v>12930</v>
      </c>
      <c r="BG82" s="57">
        <f t="shared" si="14"/>
        <v>0.26034431554524357</v>
      </c>
      <c r="BH82" s="13">
        <f t="shared" si="15"/>
        <v>0.32675726179102726</v>
      </c>
      <c r="BI82" s="13">
        <f t="shared" si="16"/>
        <v>0.36169966009605697</v>
      </c>
      <c r="BJ82" s="13">
        <f t="shared" si="17"/>
        <v>5.1198762567672078E-2</v>
      </c>
      <c r="BK82" s="58"/>
    </row>
    <row r="83" spans="1:63">
      <c r="A83" s="1" t="s">
        <v>177</v>
      </c>
      <c r="B83" s="1" t="s">
        <v>99</v>
      </c>
      <c r="C83" s="1" t="s">
        <v>88</v>
      </c>
      <c r="D83" s="1" t="s">
        <v>89</v>
      </c>
      <c r="E83" s="2">
        <v>40399</v>
      </c>
      <c r="F83" s="14">
        <v>0.15708309611624049</v>
      </c>
      <c r="G83" s="4">
        <v>0.84</v>
      </c>
      <c r="H83" s="3">
        <v>0.76300000000000001</v>
      </c>
      <c r="I83" s="2">
        <v>17154</v>
      </c>
      <c r="J83" s="2">
        <v>2.33</v>
      </c>
      <c r="K83" s="2">
        <v>13651</v>
      </c>
      <c r="L83" s="2">
        <v>4300</v>
      </c>
      <c r="M83" s="2">
        <v>4699</v>
      </c>
      <c r="N83" s="2">
        <v>12286</v>
      </c>
      <c r="O83" s="3">
        <v>0.72299999999999998</v>
      </c>
      <c r="P83" s="3">
        <v>0.27700000000000002</v>
      </c>
      <c r="Q83" s="2">
        <v>978</v>
      </c>
      <c r="R83" s="2">
        <v>923</v>
      </c>
      <c r="S83" s="2">
        <v>55</v>
      </c>
      <c r="T83" s="2">
        <v>5.7</v>
      </c>
      <c r="U83" s="2">
        <v>4376</v>
      </c>
      <c r="V83" s="2">
        <v>14300</v>
      </c>
      <c r="W83" s="3">
        <v>0.75800000000000001</v>
      </c>
      <c r="X83" s="3">
        <v>0.23200000000000001</v>
      </c>
      <c r="Y83" s="2">
        <v>1135</v>
      </c>
      <c r="Z83" s="2">
        <v>1582</v>
      </c>
      <c r="AA83" s="2">
        <v>1329</v>
      </c>
      <c r="AB83" s="2">
        <v>1454</v>
      </c>
      <c r="AC83" s="2">
        <v>1943</v>
      </c>
      <c r="AD83" s="2">
        <v>1877</v>
      </c>
      <c r="AE83" s="2">
        <v>2214</v>
      </c>
      <c r="AF83" s="2">
        <v>1370</v>
      </c>
      <c r="AG83" s="2">
        <v>2005</v>
      </c>
      <c r="AH83" s="2">
        <v>1812</v>
      </c>
      <c r="AI83" s="2">
        <v>1717</v>
      </c>
      <c r="AJ83" s="2">
        <v>489</v>
      </c>
      <c r="AK83" s="2">
        <v>50</v>
      </c>
      <c r="AL83" s="2">
        <v>18977</v>
      </c>
      <c r="AM83" s="3">
        <v>0.44400000000000001</v>
      </c>
      <c r="AN83" s="2">
        <v>114.8</v>
      </c>
      <c r="AO83" s="2">
        <v>21225</v>
      </c>
      <c r="AP83" s="3">
        <v>0.17499999999999999</v>
      </c>
      <c r="AQ83" s="11">
        <v>0.33200000000000002</v>
      </c>
      <c r="AR83" s="2">
        <v>28.3</v>
      </c>
      <c r="AS83" s="7">
        <v>2.7972027972027972E-4</v>
      </c>
      <c r="AT83" s="2">
        <v>5211</v>
      </c>
      <c r="AU83" s="2">
        <v>4316</v>
      </c>
      <c r="AV83" s="2">
        <v>4124</v>
      </c>
      <c r="AW83" s="3">
        <v>0.38200000000000001</v>
      </c>
      <c r="AX83" s="3">
        <v>0.316</v>
      </c>
      <c r="AY83" s="3">
        <v>0.30199999999999999</v>
      </c>
      <c r="AZ83" s="37">
        <v>5139</v>
      </c>
      <c r="BA83" s="37">
        <v>29.9</v>
      </c>
      <c r="BB83" s="43">
        <f t="shared" si="9"/>
        <v>5078.5149999999994</v>
      </c>
      <c r="BC83" s="44">
        <f t="shared" si="10"/>
        <v>6099.0838617904292</v>
      </c>
      <c r="BD83" s="44">
        <f t="shared" si="11"/>
        <v>6575.4011382095714</v>
      </c>
      <c r="BE83" s="44">
        <f t="shared" si="12"/>
        <v>923</v>
      </c>
      <c r="BF83">
        <f t="shared" si="13"/>
        <v>18676</v>
      </c>
      <c r="BG83" s="57">
        <f t="shared" si="14"/>
        <v>0.27192733990147783</v>
      </c>
      <c r="BH83" s="13">
        <f t="shared" si="15"/>
        <v>0.32657334877866939</v>
      </c>
      <c r="BI83" s="13">
        <f t="shared" si="16"/>
        <v>0.35207759360728053</v>
      </c>
      <c r="BJ83" s="13">
        <f t="shared" si="17"/>
        <v>4.9421717712572283E-2</v>
      </c>
      <c r="BK83" s="58"/>
    </row>
    <row r="84" spans="1:63">
      <c r="A84" s="1" t="s">
        <v>178</v>
      </c>
      <c r="B84" s="1" t="s">
        <v>87</v>
      </c>
      <c r="C84" s="1" t="s">
        <v>88</v>
      </c>
      <c r="D84" s="1" t="s">
        <v>89</v>
      </c>
      <c r="E84" s="2">
        <v>11531</v>
      </c>
      <c r="F84" s="14">
        <v>0.17153759431098778</v>
      </c>
      <c r="G84" s="4">
        <v>0.91</v>
      </c>
      <c r="H84" s="4">
        <v>0.88</v>
      </c>
      <c r="I84" s="2">
        <v>4821</v>
      </c>
      <c r="J84" s="2">
        <v>2.2999999999999998</v>
      </c>
      <c r="K84" s="2">
        <v>4750</v>
      </c>
      <c r="L84" s="2">
        <v>318</v>
      </c>
      <c r="M84" s="2">
        <v>1032</v>
      </c>
      <c r="N84" s="2">
        <v>3719</v>
      </c>
      <c r="O84" s="3">
        <v>0.78300000000000003</v>
      </c>
      <c r="P84" s="3">
        <v>0.217</v>
      </c>
      <c r="Q84" s="2">
        <v>144</v>
      </c>
      <c r="R84" s="2">
        <v>140</v>
      </c>
      <c r="S84" s="2">
        <v>4</v>
      </c>
      <c r="T84" s="2">
        <v>3</v>
      </c>
      <c r="U84" s="2">
        <v>324</v>
      </c>
      <c r="V84" s="2">
        <v>4945</v>
      </c>
      <c r="W84" s="4">
        <v>0.92</v>
      </c>
      <c r="X84" s="4">
        <v>0.06</v>
      </c>
      <c r="Y84" s="2">
        <v>839</v>
      </c>
      <c r="Z84" s="2">
        <v>162</v>
      </c>
      <c r="AA84" s="2">
        <v>276</v>
      </c>
      <c r="AB84" s="2">
        <v>184</v>
      </c>
      <c r="AC84" s="2">
        <v>465</v>
      </c>
      <c r="AD84" s="2">
        <v>471</v>
      </c>
      <c r="AE84" s="2">
        <v>657</v>
      </c>
      <c r="AF84" s="2">
        <v>622</v>
      </c>
      <c r="AG84" s="2">
        <v>616</v>
      </c>
      <c r="AH84" s="2">
        <v>408</v>
      </c>
      <c r="AI84" s="2">
        <v>560</v>
      </c>
      <c r="AJ84" s="2">
        <v>151</v>
      </c>
      <c r="AK84" s="2">
        <v>18</v>
      </c>
      <c r="AL84" s="2">
        <v>5429</v>
      </c>
      <c r="AM84" s="3">
        <v>0.46899999999999997</v>
      </c>
      <c r="AN84" s="2">
        <v>129.1</v>
      </c>
      <c r="AO84" s="2">
        <v>22426</v>
      </c>
      <c r="AP84" s="3">
        <v>0.128</v>
      </c>
      <c r="AQ84" s="11">
        <v>0.214</v>
      </c>
      <c r="AR84" s="2">
        <v>10.7</v>
      </c>
      <c r="AS84" s="7">
        <v>0</v>
      </c>
      <c r="AT84" s="2">
        <v>586</v>
      </c>
      <c r="AU84" s="2">
        <v>1150</v>
      </c>
      <c r="AV84" s="2">
        <v>3014</v>
      </c>
      <c r="AW84" s="3">
        <v>0.123</v>
      </c>
      <c r="AX84" s="3">
        <v>0.24199999999999999</v>
      </c>
      <c r="AY84" s="3">
        <v>0.63500000000000001</v>
      </c>
      <c r="AZ84" s="37">
        <v>2074</v>
      </c>
      <c r="BA84" s="37">
        <v>43</v>
      </c>
      <c r="BB84" s="43">
        <f t="shared" si="9"/>
        <v>2042.93</v>
      </c>
      <c r="BC84" s="44">
        <f t="shared" si="10"/>
        <v>1720.3519156793805</v>
      </c>
      <c r="BD84" s="44">
        <f t="shared" si="11"/>
        <v>1365.7180843206193</v>
      </c>
      <c r="BE84" s="44">
        <f t="shared" si="12"/>
        <v>140</v>
      </c>
      <c r="BF84">
        <f t="shared" si="13"/>
        <v>5269</v>
      </c>
      <c r="BG84" s="57">
        <f t="shared" si="14"/>
        <v>0.38772632378060357</v>
      </c>
      <c r="BH84" s="13">
        <f t="shared" si="15"/>
        <v>0.326504444046191</v>
      </c>
      <c r="BI84" s="13">
        <f t="shared" si="16"/>
        <v>0.25919872543568406</v>
      </c>
      <c r="BJ84" s="13">
        <f t="shared" si="17"/>
        <v>2.657050673752135E-2</v>
      </c>
      <c r="BK84" s="58"/>
    </row>
    <row r="85" spans="1:63">
      <c r="A85" s="1" t="s">
        <v>179</v>
      </c>
      <c r="B85" s="1" t="s">
        <v>124</v>
      </c>
      <c r="C85" s="1" t="s">
        <v>93</v>
      </c>
      <c r="D85" s="1" t="s">
        <v>89</v>
      </c>
      <c r="E85" s="2">
        <v>19600</v>
      </c>
      <c r="F85" s="14">
        <v>0.12229591836734693</v>
      </c>
      <c r="G85" s="4">
        <v>0.68</v>
      </c>
      <c r="H85" s="3">
        <v>0.55500000000000005</v>
      </c>
      <c r="I85" s="2">
        <v>7877</v>
      </c>
      <c r="J85" s="2">
        <v>2.4500000000000002</v>
      </c>
      <c r="K85" s="2">
        <v>4907</v>
      </c>
      <c r="L85" s="2">
        <v>3548</v>
      </c>
      <c r="M85" s="2">
        <v>3083</v>
      </c>
      <c r="N85" s="2">
        <v>4662</v>
      </c>
      <c r="O85" s="3">
        <v>0.60199999999999998</v>
      </c>
      <c r="P85" s="3">
        <v>0.39800000000000002</v>
      </c>
      <c r="Q85" s="2">
        <v>664</v>
      </c>
      <c r="R85" s="2">
        <v>622</v>
      </c>
      <c r="S85" s="2">
        <v>42</v>
      </c>
      <c r="T85" s="2">
        <v>8.6</v>
      </c>
      <c r="U85" s="2">
        <v>3604</v>
      </c>
      <c r="V85" s="2">
        <v>5194</v>
      </c>
      <c r="W85" s="4">
        <v>0.59</v>
      </c>
      <c r="X85" s="3">
        <v>0.40899999999999997</v>
      </c>
      <c r="Y85" s="2">
        <v>838</v>
      </c>
      <c r="Z85" s="2">
        <v>646</v>
      </c>
      <c r="AA85" s="2">
        <v>945</v>
      </c>
      <c r="AB85" s="2">
        <v>709</v>
      </c>
      <c r="AC85" s="2">
        <v>1033</v>
      </c>
      <c r="AD85" s="2">
        <v>1000</v>
      </c>
      <c r="AE85" s="2">
        <v>871</v>
      </c>
      <c r="AF85" s="2">
        <v>226</v>
      </c>
      <c r="AG85" s="2">
        <v>1008</v>
      </c>
      <c r="AH85" s="2">
        <v>691</v>
      </c>
      <c r="AI85" s="2">
        <v>700</v>
      </c>
      <c r="AJ85" s="2">
        <v>160</v>
      </c>
      <c r="AK85" s="2">
        <v>48</v>
      </c>
      <c r="AL85" s="2">
        <v>8875</v>
      </c>
      <c r="AM85" s="3">
        <v>0.42199999999999999</v>
      </c>
      <c r="AN85" s="2">
        <v>105.6</v>
      </c>
      <c r="AO85" s="2">
        <v>18938</v>
      </c>
      <c r="AP85" s="3">
        <v>0.22500000000000001</v>
      </c>
      <c r="AQ85" s="11">
        <v>0.439</v>
      </c>
      <c r="AR85" s="2">
        <v>39.200000000000003</v>
      </c>
      <c r="AS85" s="7">
        <v>9.6264921062764726E-4</v>
      </c>
      <c r="AT85" s="2">
        <v>3907</v>
      </c>
      <c r="AU85" s="2">
        <v>693</v>
      </c>
      <c r="AV85" s="2">
        <v>307</v>
      </c>
      <c r="AW85" s="3">
        <v>0.79600000000000004</v>
      </c>
      <c r="AX85" s="3">
        <v>0.14099999999999999</v>
      </c>
      <c r="AY85" s="3">
        <v>6.3E-2</v>
      </c>
      <c r="AZ85" s="37">
        <v>1417</v>
      </c>
      <c r="BA85" s="37">
        <v>17.899999999999999</v>
      </c>
      <c r="BB85" s="43">
        <f t="shared" si="9"/>
        <v>1386.355</v>
      </c>
      <c r="BC85" s="44">
        <f t="shared" si="10"/>
        <v>2861.0753351432722</v>
      </c>
      <c r="BD85" s="44">
        <f t="shared" si="11"/>
        <v>3928.5696648567282</v>
      </c>
      <c r="BE85" s="44">
        <f t="shared" si="12"/>
        <v>622</v>
      </c>
      <c r="BF85">
        <f t="shared" si="13"/>
        <v>8798</v>
      </c>
      <c r="BG85" s="57">
        <f t="shared" si="14"/>
        <v>0.15757615367128894</v>
      </c>
      <c r="BH85" s="13">
        <f t="shared" si="15"/>
        <v>0.3251961053811403</v>
      </c>
      <c r="BI85" s="13">
        <f t="shared" si="16"/>
        <v>0.44652985506441556</v>
      </c>
      <c r="BJ85" s="13">
        <f t="shared" si="17"/>
        <v>7.0697885883155259E-2</v>
      </c>
      <c r="BK85" s="58"/>
    </row>
    <row r="86" spans="1:63">
      <c r="A86" s="1" t="s">
        <v>180</v>
      </c>
      <c r="B86" s="1" t="s">
        <v>92</v>
      </c>
      <c r="C86" s="1" t="s">
        <v>93</v>
      </c>
      <c r="D86" s="1" t="s">
        <v>89</v>
      </c>
      <c r="E86" s="2">
        <v>7954</v>
      </c>
      <c r="F86" s="14">
        <v>0.17073170731707318</v>
      </c>
      <c r="G86" s="3">
        <v>0.94399999999999995</v>
      </c>
      <c r="H86" s="3">
        <v>0.91600000000000004</v>
      </c>
      <c r="I86" s="2">
        <v>3267</v>
      </c>
      <c r="J86" s="2">
        <v>2.42</v>
      </c>
      <c r="K86" s="2">
        <v>3318</v>
      </c>
      <c r="L86" s="2">
        <v>88</v>
      </c>
      <c r="M86" s="2">
        <v>453</v>
      </c>
      <c r="N86" s="2">
        <v>2781</v>
      </c>
      <c r="O86" s="4">
        <v>0.86</v>
      </c>
      <c r="P86" s="4">
        <v>0.14000000000000001</v>
      </c>
      <c r="Q86" s="2">
        <v>25</v>
      </c>
      <c r="R86" s="2">
        <v>19</v>
      </c>
      <c r="S86" s="2">
        <v>6</v>
      </c>
      <c r="T86" s="2">
        <v>0.8</v>
      </c>
      <c r="U86" s="2">
        <v>84</v>
      </c>
      <c r="V86" s="2">
        <v>3412</v>
      </c>
      <c r="W86" s="3">
        <v>0.97299999999999998</v>
      </c>
      <c r="X86" s="3">
        <v>2.4E-2</v>
      </c>
      <c r="Y86" s="2">
        <v>277</v>
      </c>
      <c r="Z86" s="2">
        <v>130</v>
      </c>
      <c r="AA86" s="2">
        <v>157</v>
      </c>
      <c r="AB86" s="2">
        <v>229</v>
      </c>
      <c r="AC86" s="2">
        <v>543</v>
      </c>
      <c r="AD86" s="2">
        <v>434</v>
      </c>
      <c r="AE86" s="2">
        <v>426</v>
      </c>
      <c r="AF86" s="2">
        <v>322</v>
      </c>
      <c r="AG86" s="2">
        <v>380</v>
      </c>
      <c r="AH86" s="2">
        <v>302</v>
      </c>
      <c r="AI86" s="2">
        <v>247</v>
      </c>
      <c r="AJ86" s="2">
        <v>66</v>
      </c>
      <c r="AK86" s="2" t="s">
        <v>90</v>
      </c>
      <c r="AL86" s="2">
        <v>3513</v>
      </c>
      <c r="AM86" s="3">
        <v>0.48099999999999998</v>
      </c>
      <c r="AN86" s="2">
        <v>140.9</v>
      </c>
      <c r="AO86" s="2">
        <v>22433</v>
      </c>
      <c r="AP86" s="3">
        <v>0.127</v>
      </c>
      <c r="AQ86" s="12">
        <v>0.21</v>
      </c>
      <c r="AR86" s="2">
        <v>8.4</v>
      </c>
      <c r="AS86" s="7">
        <v>0</v>
      </c>
      <c r="AT86" s="2">
        <v>81</v>
      </c>
      <c r="AU86" s="2">
        <v>750</v>
      </c>
      <c r="AV86" s="2">
        <v>2487</v>
      </c>
      <c r="AW86" s="3">
        <v>2.4E-2</v>
      </c>
      <c r="AX86" s="3">
        <v>0.22600000000000001</v>
      </c>
      <c r="AY86" s="4">
        <v>0.75</v>
      </c>
      <c r="AZ86" s="37">
        <v>1452</v>
      </c>
      <c r="BA86" s="37">
        <v>44.3</v>
      </c>
      <c r="BB86" s="43">
        <f t="shared" si="9"/>
        <v>1432.6619999999998</v>
      </c>
      <c r="BC86" s="44">
        <f t="shared" si="10"/>
        <v>1133.7273067722581</v>
      </c>
      <c r="BD86" s="44">
        <f t="shared" si="11"/>
        <v>910.61069322774222</v>
      </c>
      <c r="BE86" s="44">
        <f t="shared" si="12"/>
        <v>19</v>
      </c>
      <c r="BF86">
        <f t="shared" si="13"/>
        <v>3496</v>
      </c>
      <c r="BG86" s="57">
        <f t="shared" si="14"/>
        <v>0.40980034324942788</v>
      </c>
      <c r="BH86" s="13">
        <f t="shared" si="15"/>
        <v>0.32429270788680153</v>
      </c>
      <c r="BI86" s="13">
        <f t="shared" si="16"/>
        <v>0.26047216625507502</v>
      </c>
      <c r="BJ86" s="13">
        <f t="shared" si="17"/>
        <v>5.434782608695652E-3</v>
      </c>
      <c r="BK86" s="58"/>
    </row>
    <row r="87" spans="1:63">
      <c r="A87" s="1" t="s">
        <v>181</v>
      </c>
      <c r="B87" s="1" t="s">
        <v>99</v>
      </c>
      <c r="C87" s="1" t="s">
        <v>93</v>
      </c>
      <c r="D87" s="1" t="s">
        <v>89</v>
      </c>
      <c r="E87" s="2">
        <v>14666</v>
      </c>
      <c r="F87" s="14">
        <v>0.16746215737078959</v>
      </c>
      <c r="G87" s="3">
        <v>0.92500000000000004</v>
      </c>
      <c r="H87" s="3">
        <v>0.88300000000000001</v>
      </c>
      <c r="I87" s="2">
        <v>6428</v>
      </c>
      <c r="J87" s="2">
        <v>2.25</v>
      </c>
      <c r="K87" s="2">
        <v>5969</v>
      </c>
      <c r="L87" s="2">
        <v>680</v>
      </c>
      <c r="M87" s="2">
        <v>1718</v>
      </c>
      <c r="N87" s="2">
        <v>4657</v>
      </c>
      <c r="O87" s="3">
        <v>0.73099999999999998</v>
      </c>
      <c r="P87" s="3">
        <v>0.26900000000000002</v>
      </c>
      <c r="Q87" s="2">
        <v>207</v>
      </c>
      <c r="R87" s="2">
        <v>190</v>
      </c>
      <c r="S87" s="2">
        <v>17</v>
      </c>
      <c r="T87" s="2">
        <v>3.2</v>
      </c>
      <c r="U87" s="2">
        <v>686</v>
      </c>
      <c r="V87" s="2">
        <v>6197</v>
      </c>
      <c r="W87" s="3">
        <v>0.89300000000000002</v>
      </c>
      <c r="X87" s="3">
        <v>9.9000000000000005E-2</v>
      </c>
      <c r="Y87" s="2">
        <v>699</v>
      </c>
      <c r="Z87" s="2">
        <v>412</v>
      </c>
      <c r="AA87" s="2">
        <v>426</v>
      </c>
      <c r="AB87" s="2">
        <v>584</v>
      </c>
      <c r="AC87" s="2">
        <v>385</v>
      </c>
      <c r="AD87" s="2">
        <v>629</v>
      </c>
      <c r="AE87" s="2">
        <v>763</v>
      </c>
      <c r="AF87" s="2">
        <v>589</v>
      </c>
      <c r="AG87" s="2">
        <v>743</v>
      </c>
      <c r="AH87" s="2">
        <v>655</v>
      </c>
      <c r="AI87" s="2">
        <v>872</v>
      </c>
      <c r="AJ87" s="2">
        <v>232</v>
      </c>
      <c r="AK87" s="2">
        <v>18</v>
      </c>
      <c r="AL87" s="2">
        <v>7007</v>
      </c>
      <c r="AM87" s="3">
        <v>0.47199999999999998</v>
      </c>
      <c r="AN87" s="2">
        <v>124.6</v>
      </c>
      <c r="AO87" s="2">
        <v>22463</v>
      </c>
      <c r="AP87" s="3">
        <v>0.127</v>
      </c>
      <c r="AQ87" s="11">
        <v>0.23300000000000001</v>
      </c>
      <c r="AR87" s="2">
        <v>22.8</v>
      </c>
      <c r="AS87" s="7">
        <v>1.6136840406648378E-4</v>
      </c>
      <c r="AT87" s="2">
        <v>919</v>
      </c>
      <c r="AU87" s="2">
        <v>1924</v>
      </c>
      <c r="AV87" s="2">
        <v>3126</v>
      </c>
      <c r="AW87" s="3">
        <v>0.154</v>
      </c>
      <c r="AX87" s="3">
        <v>0.32200000000000001</v>
      </c>
      <c r="AY87" s="3">
        <v>0.52400000000000002</v>
      </c>
      <c r="AZ87" s="37">
        <v>2559</v>
      </c>
      <c r="BA87" s="37">
        <v>39.799999999999997</v>
      </c>
      <c r="BB87" s="43">
        <f t="shared" si="9"/>
        <v>2537.25</v>
      </c>
      <c r="BC87" s="44">
        <f t="shared" si="10"/>
        <v>2226.6828762847213</v>
      </c>
      <c r="BD87" s="44">
        <f t="shared" si="11"/>
        <v>1929.0671237152787</v>
      </c>
      <c r="BE87" s="44">
        <f t="shared" si="12"/>
        <v>190</v>
      </c>
      <c r="BF87">
        <f t="shared" si="13"/>
        <v>6883</v>
      </c>
      <c r="BG87" s="57">
        <f t="shared" si="14"/>
        <v>0.36862559930262967</v>
      </c>
      <c r="BH87" s="13">
        <f t="shared" si="15"/>
        <v>0.32350470380425994</v>
      </c>
      <c r="BI87" s="13">
        <f t="shared" si="16"/>
        <v>0.28026545455691976</v>
      </c>
      <c r="BJ87" s="13">
        <f t="shared" si="17"/>
        <v>2.7604242336190615E-2</v>
      </c>
      <c r="BK87" s="58"/>
    </row>
    <row r="88" spans="1:63">
      <c r="A88" s="1" t="s">
        <v>182</v>
      </c>
      <c r="B88" s="1" t="s">
        <v>107</v>
      </c>
      <c r="C88" s="1" t="s">
        <v>93</v>
      </c>
      <c r="D88" s="1" t="s">
        <v>89</v>
      </c>
      <c r="E88" s="2">
        <v>7592</v>
      </c>
      <c r="F88" s="14">
        <v>0.15345100105374079</v>
      </c>
      <c r="G88" s="3">
        <v>0.89900000000000002</v>
      </c>
      <c r="H88" s="3">
        <v>0.84699999999999998</v>
      </c>
      <c r="I88" s="2">
        <v>3193</v>
      </c>
      <c r="J88" s="2">
        <v>2.36</v>
      </c>
      <c r="K88" s="2">
        <v>2935</v>
      </c>
      <c r="L88" s="2">
        <v>510</v>
      </c>
      <c r="M88" s="2">
        <v>553</v>
      </c>
      <c r="N88" s="2">
        <v>2582</v>
      </c>
      <c r="O88" s="3">
        <v>0.82399999999999995</v>
      </c>
      <c r="P88" s="3">
        <v>0.17599999999999999</v>
      </c>
      <c r="Q88" s="2">
        <v>86</v>
      </c>
      <c r="R88" s="2">
        <v>62</v>
      </c>
      <c r="S88" s="2">
        <v>24</v>
      </c>
      <c r="T88" s="2">
        <v>2.7</v>
      </c>
      <c r="U88" s="2">
        <v>438</v>
      </c>
      <c r="V88" s="2">
        <v>3045</v>
      </c>
      <c r="W88" s="3">
        <v>0.874</v>
      </c>
      <c r="X88" s="3">
        <v>0.126</v>
      </c>
      <c r="Y88" s="2">
        <v>462</v>
      </c>
      <c r="Z88" s="2">
        <v>250</v>
      </c>
      <c r="AA88" s="2">
        <v>204</v>
      </c>
      <c r="AB88" s="2">
        <v>198</v>
      </c>
      <c r="AC88" s="2">
        <v>508</v>
      </c>
      <c r="AD88" s="2">
        <v>280</v>
      </c>
      <c r="AE88" s="2">
        <v>316</v>
      </c>
      <c r="AF88" s="2">
        <v>216</v>
      </c>
      <c r="AG88" s="2">
        <v>344</v>
      </c>
      <c r="AH88" s="2">
        <v>283</v>
      </c>
      <c r="AI88" s="2">
        <v>327</v>
      </c>
      <c r="AJ88" s="2">
        <v>113</v>
      </c>
      <c r="AK88" s="2">
        <v>9</v>
      </c>
      <c r="AL88" s="2">
        <v>3510</v>
      </c>
      <c r="AM88" s="3">
        <v>0.46899999999999997</v>
      </c>
      <c r="AN88" s="2">
        <v>136.4</v>
      </c>
      <c r="AO88" s="2">
        <v>20859</v>
      </c>
      <c r="AP88" s="4">
        <v>0.16</v>
      </c>
      <c r="AQ88" s="12">
        <v>0.28000000000000003</v>
      </c>
      <c r="AR88" s="2">
        <v>20.8</v>
      </c>
      <c r="AS88" s="7">
        <v>5.2545155993431857E-3</v>
      </c>
      <c r="AT88" s="2">
        <v>496</v>
      </c>
      <c r="AU88" s="2">
        <v>1134</v>
      </c>
      <c r="AV88" s="2">
        <v>1305</v>
      </c>
      <c r="AW88" s="3">
        <v>0.16900000000000001</v>
      </c>
      <c r="AX88" s="3">
        <v>0.38600000000000001</v>
      </c>
      <c r="AY88" s="3">
        <v>0.44500000000000001</v>
      </c>
      <c r="AZ88" s="37">
        <v>1201</v>
      </c>
      <c r="BA88" s="37">
        <v>37.6</v>
      </c>
      <c r="BB88" s="43">
        <f t="shared" si="9"/>
        <v>1178.76</v>
      </c>
      <c r="BC88" s="44">
        <f t="shared" si="10"/>
        <v>1125.8643043083439</v>
      </c>
      <c r="BD88" s="44">
        <f t="shared" si="11"/>
        <v>1116.3756956916559</v>
      </c>
      <c r="BE88" s="44">
        <f t="shared" si="12"/>
        <v>62</v>
      </c>
      <c r="BF88">
        <f t="shared" si="13"/>
        <v>3483</v>
      </c>
      <c r="BG88" s="57">
        <f t="shared" si="14"/>
        <v>0.33843238587424634</v>
      </c>
      <c r="BH88" s="13">
        <f t="shared" si="15"/>
        <v>0.32324556540578347</v>
      </c>
      <c r="BI88" s="13">
        <f t="shared" si="16"/>
        <v>0.32052130223705311</v>
      </c>
      <c r="BJ88" s="13">
        <f t="shared" si="17"/>
        <v>1.7800746482917025E-2</v>
      </c>
      <c r="BK88" s="58"/>
    </row>
    <row r="89" spans="1:63">
      <c r="A89" s="1" t="s">
        <v>183</v>
      </c>
      <c r="B89" s="1" t="s">
        <v>99</v>
      </c>
      <c r="C89" s="1" t="s">
        <v>93</v>
      </c>
      <c r="D89" s="1" t="s">
        <v>89</v>
      </c>
      <c r="E89" s="2">
        <v>11304</v>
      </c>
      <c r="F89" s="14">
        <v>0.1531316348195329</v>
      </c>
      <c r="G89" s="3">
        <v>0.89300000000000002</v>
      </c>
      <c r="H89" s="3">
        <v>0.83799999999999997</v>
      </c>
      <c r="I89" s="2">
        <v>4724</v>
      </c>
      <c r="J89" s="2">
        <v>2.37</v>
      </c>
      <c r="K89" s="2">
        <v>4270</v>
      </c>
      <c r="L89" s="2">
        <v>537</v>
      </c>
      <c r="M89" s="2">
        <v>1173</v>
      </c>
      <c r="N89" s="2">
        <v>3496</v>
      </c>
      <c r="O89" s="3">
        <v>0.749</v>
      </c>
      <c r="P89" s="3">
        <v>0.251</v>
      </c>
      <c r="Q89" s="2">
        <v>278</v>
      </c>
      <c r="R89" s="2">
        <v>271</v>
      </c>
      <c r="S89" s="2">
        <v>7</v>
      </c>
      <c r="T89" s="2">
        <v>6</v>
      </c>
      <c r="U89" s="2">
        <v>539</v>
      </c>
      <c r="V89" s="2">
        <v>4403</v>
      </c>
      <c r="W89" s="3">
        <v>0.877</v>
      </c>
      <c r="X89" s="3">
        <v>0.107</v>
      </c>
      <c r="Y89" s="2">
        <v>296</v>
      </c>
      <c r="Z89" s="2">
        <v>108</v>
      </c>
      <c r="AA89" s="2">
        <v>301</v>
      </c>
      <c r="AB89" s="2">
        <v>193</v>
      </c>
      <c r="AC89" s="2">
        <v>526</v>
      </c>
      <c r="AD89" s="2">
        <v>446</v>
      </c>
      <c r="AE89" s="2">
        <v>806</v>
      </c>
      <c r="AF89" s="2">
        <v>560</v>
      </c>
      <c r="AG89" s="2">
        <v>838</v>
      </c>
      <c r="AH89" s="2">
        <v>471</v>
      </c>
      <c r="AI89" s="2">
        <v>491</v>
      </c>
      <c r="AJ89" s="2">
        <v>207</v>
      </c>
      <c r="AK89" s="2">
        <v>12</v>
      </c>
      <c r="AL89" s="2">
        <v>5255</v>
      </c>
      <c r="AM89" s="3">
        <v>0.46700000000000003</v>
      </c>
      <c r="AN89" s="2">
        <v>135.19999999999999</v>
      </c>
      <c r="AO89" s="2">
        <v>25773</v>
      </c>
      <c r="AP89" s="3">
        <v>0.13900000000000001</v>
      </c>
      <c r="AQ89" s="11">
        <v>0.22500000000000001</v>
      </c>
      <c r="AR89" s="2">
        <v>20.3</v>
      </c>
      <c r="AS89" s="7">
        <v>9.0847149670679082E-4</v>
      </c>
      <c r="AT89" s="2">
        <v>788</v>
      </c>
      <c r="AU89" s="2">
        <v>1018</v>
      </c>
      <c r="AV89" s="2">
        <v>2464</v>
      </c>
      <c r="AW89" s="3">
        <v>0.185</v>
      </c>
      <c r="AX89" s="3">
        <v>0.23799999999999999</v>
      </c>
      <c r="AY89" s="3">
        <v>0.57699999999999996</v>
      </c>
      <c r="AZ89" s="37">
        <v>1818</v>
      </c>
      <c r="BA89" s="37">
        <v>38.5</v>
      </c>
      <c r="BB89" s="43">
        <f t="shared" si="9"/>
        <v>1797.5650000000001</v>
      </c>
      <c r="BC89" s="44">
        <f t="shared" si="10"/>
        <v>1594.9472975073115</v>
      </c>
      <c r="BD89" s="44">
        <f t="shared" si="11"/>
        <v>1278.4877024926884</v>
      </c>
      <c r="BE89" s="44">
        <f t="shared" si="12"/>
        <v>271</v>
      </c>
      <c r="BF89">
        <f t="shared" si="13"/>
        <v>4942</v>
      </c>
      <c r="BG89" s="57">
        <f t="shared" si="14"/>
        <v>0.36373229461756373</v>
      </c>
      <c r="BH89" s="13">
        <f t="shared" si="15"/>
        <v>0.32273316420625486</v>
      </c>
      <c r="BI89" s="13">
        <f t="shared" si="16"/>
        <v>0.2586984424307342</v>
      </c>
      <c r="BJ89" s="13">
        <f t="shared" si="17"/>
        <v>5.483609874544719E-2</v>
      </c>
      <c r="BK89" s="58"/>
    </row>
    <row r="90" spans="1:63">
      <c r="A90" s="1" t="s">
        <v>184</v>
      </c>
      <c r="B90" s="1" t="s">
        <v>99</v>
      </c>
      <c r="C90" s="1" t="s">
        <v>93</v>
      </c>
      <c r="D90" s="1" t="s">
        <v>89</v>
      </c>
      <c r="E90" s="2">
        <v>20079</v>
      </c>
      <c r="F90" s="14">
        <v>0.14856317545694506</v>
      </c>
      <c r="G90" s="3">
        <v>0.88700000000000001</v>
      </c>
      <c r="H90" s="3">
        <v>0.83099999999999996</v>
      </c>
      <c r="I90" s="2">
        <v>8610</v>
      </c>
      <c r="J90" s="2">
        <v>2.31</v>
      </c>
      <c r="K90" s="2">
        <v>7108</v>
      </c>
      <c r="L90" s="2">
        <v>1719</v>
      </c>
      <c r="M90" s="2">
        <v>2173</v>
      </c>
      <c r="N90" s="2">
        <v>6382</v>
      </c>
      <c r="O90" s="3">
        <v>0.746</v>
      </c>
      <c r="P90" s="3">
        <v>0.254</v>
      </c>
      <c r="Q90" s="2">
        <v>276</v>
      </c>
      <c r="R90" s="2">
        <v>267</v>
      </c>
      <c r="S90" s="2">
        <v>9</v>
      </c>
      <c r="T90" s="2">
        <v>3.2</v>
      </c>
      <c r="U90" s="2">
        <v>1740</v>
      </c>
      <c r="V90" s="2">
        <v>7431</v>
      </c>
      <c r="W90" s="3">
        <v>0.77900000000000003</v>
      </c>
      <c r="X90" s="3">
        <v>0.182</v>
      </c>
      <c r="Y90" s="2">
        <v>514</v>
      </c>
      <c r="Z90" s="2">
        <v>466</v>
      </c>
      <c r="AA90" s="2">
        <v>497</v>
      </c>
      <c r="AB90" s="2">
        <v>913</v>
      </c>
      <c r="AC90" s="2">
        <v>1261</v>
      </c>
      <c r="AD90" s="2">
        <v>1055</v>
      </c>
      <c r="AE90" s="2">
        <v>1125</v>
      </c>
      <c r="AF90" s="2">
        <v>579</v>
      </c>
      <c r="AG90" s="2">
        <v>1162</v>
      </c>
      <c r="AH90" s="2">
        <v>782</v>
      </c>
      <c r="AI90" s="2">
        <v>980</v>
      </c>
      <c r="AJ90" s="2">
        <v>251</v>
      </c>
      <c r="AK90" s="2">
        <v>28</v>
      </c>
      <c r="AL90" s="2">
        <v>9613</v>
      </c>
      <c r="AM90" s="4">
        <v>0.47</v>
      </c>
      <c r="AN90" s="2">
        <v>120.4</v>
      </c>
      <c r="AO90" s="2">
        <v>22305</v>
      </c>
      <c r="AP90" s="3">
        <v>0.13600000000000001</v>
      </c>
      <c r="AQ90" s="11">
        <v>0.27600000000000002</v>
      </c>
      <c r="AR90" s="2">
        <v>20.7</v>
      </c>
      <c r="AS90" s="7">
        <v>1.3457139012245997E-4</v>
      </c>
      <c r="AT90" s="2">
        <v>2834</v>
      </c>
      <c r="AU90" s="2">
        <v>2588</v>
      </c>
      <c r="AV90" s="2">
        <v>1686</v>
      </c>
      <c r="AW90" s="3">
        <v>0.39900000000000002</v>
      </c>
      <c r="AX90" s="3">
        <v>0.36399999999999999</v>
      </c>
      <c r="AY90" s="3">
        <v>0.23699999999999999</v>
      </c>
      <c r="AZ90" s="37">
        <v>2904</v>
      </c>
      <c r="BA90" s="37">
        <v>33.6</v>
      </c>
      <c r="BB90" s="43">
        <f t="shared" si="9"/>
        <v>2874.48</v>
      </c>
      <c r="BC90" s="44">
        <f t="shared" si="10"/>
        <v>2959.5465602293407</v>
      </c>
      <c r="BD90" s="44">
        <f t="shared" si="11"/>
        <v>3069.9734397706598</v>
      </c>
      <c r="BE90" s="44">
        <f t="shared" si="12"/>
        <v>267</v>
      </c>
      <c r="BF90">
        <f t="shared" si="13"/>
        <v>9171</v>
      </c>
      <c r="BG90" s="57">
        <f t="shared" si="14"/>
        <v>0.31343146876022243</v>
      </c>
      <c r="BH90" s="13">
        <f t="shared" si="15"/>
        <v>0.32270707231810497</v>
      </c>
      <c r="BI90" s="13">
        <f t="shared" si="16"/>
        <v>0.33474794894457088</v>
      </c>
      <c r="BJ90" s="13">
        <f t="shared" si="17"/>
        <v>2.9113509977101732E-2</v>
      </c>
      <c r="BK90" s="58"/>
    </row>
    <row r="91" spans="1:63">
      <c r="A91" s="1" t="s">
        <v>185</v>
      </c>
      <c r="B91" s="1" t="s">
        <v>124</v>
      </c>
      <c r="C91" s="1" t="s">
        <v>93</v>
      </c>
      <c r="D91" s="1" t="s">
        <v>89</v>
      </c>
      <c r="E91" s="2">
        <v>9458</v>
      </c>
      <c r="F91" s="14">
        <v>0.16874603510255867</v>
      </c>
      <c r="G91" s="3">
        <v>0.89900000000000002</v>
      </c>
      <c r="H91" s="3">
        <v>0.86899999999999999</v>
      </c>
      <c r="I91" s="2">
        <v>4167</v>
      </c>
      <c r="J91" s="2">
        <v>2.25</v>
      </c>
      <c r="K91" s="2">
        <v>3347</v>
      </c>
      <c r="L91" s="2">
        <v>846</v>
      </c>
      <c r="M91" s="2">
        <v>1215</v>
      </c>
      <c r="N91" s="2">
        <v>2925</v>
      </c>
      <c r="O91" s="3">
        <v>0.70699999999999996</v>
      </c>
      <c r="P91" s="3">
        <v>0.29299999999999998</v>
      </c>
      <c r="Q91" s="2">
        <v>338</v>
      </c>
      <c r="R91" s="2">
        <v>332</v>
      </c>
      <c r="S91" s="2">
        <v>6</v>
      </c>
      <c r="T91" s="2">
        <v>8.1999999999999993</v>
      </c>
      <c r="U91" s="2">
        <v>834</v>
      </c>
      <c r="V91" s="2">
        <v>3694</v>
      </c>
      <c r="W91" s="3">
        <v>0.80300000000000005</v>
      </c>
      <c r="X91" s="3">
        <v>0.18099999999999999</v>
      </c>
      <c r="Y91" s="2">
        <v>133</v>
      </c>
      <c r="Z91" s="2">
        <v>99</v>
      </c>
      <c r="AA91" s="2">
        <v>163</v>
      </c>
      <c r="AB91" s="2">
        <v>209</v>
      </c>
      <c r="AC91" s="2">
        <v>484</v>
      </c>
      <c r="AD91" s="2">
        <v>515</v>
      </c>
      <c r="AE91" s="2">
        <v>577</v>
      </c>
      <c r="AF91" s="2">
        <v>534</v>
      </c>
      <c r="AG91" s="2">
        <v>574</v>
      </c>
      <c r="AH91" s="2">
        <v>423</v>
      </c>
      <c r="AI91" s="2">
        <v>809</v>
      </c>
      <c r="AJ91" s="2">
        <v>111</v>
      </c>
      <c r="AK91" s="2">
        <v>29</v>
      </c>
      <c r="AL91" s="2">
        <v>4660</v>
      </c>
      <c r="AM91" s="4">
        <v>0.47</v>
      </c>
      <c r="AN91" s="2">
        <v>122.1</v>
      </c>
      <c r="AO91" s="2">
        <v>21699</v>
      </c>
      <c r="AP91" s="3">
        <v>0.155</v>
      </c>
      <c r="AQ91" s="12">
        <v>0.24</v>
      </c>
      <c r="AR91" s="2">
        <v>16.7</v>
      </c>
      <c r="AS91" s="7">
        <v>2.7070925825663239E-4</v>
      </c>
      <c r="AT91" s="2">
        <v>496</v>
      </c>
      <c r="AU91" s="2">
        <v>1413</v>
      </c>
      <c r="AV91" s="2">
        <v>1438</v>
      </c>
      <c r="AW91" s="3">
        <v>0.14799999999999999</v>
      </c>
      <c r="AX91" s="3">
        <v>0.42199999999999999</v>
      </c>
      <c r="AY91" s="4">
        <v>0.43</v>
      </c>
      <c r="AZ91" s="37">
        <v>1412</v>
      </c>
      <c r="BA91" s="37">
        <v>33.799999999999997</v>
      </c>
      <c r="BB91" s="43">
        <f t="shared" si="9"/>
        <v>1399.32</v>
      </c>
      <c r="BC91" s="44">
        <f t="shared" si="10"/>
        <v>1459.6186571915764</v>
      </c>
      <c r="BD91" s="44">
        <f t="shared" si="11"/>
        <v>1337.0613428084239</v>
      </c>
      <c r="BE91" s="44">
        <f t="shared" si="12"/>
        <v>332</v>
      </c>
      <c r="BF91">
        <f t="shared" si="13"/>
        <v>4528</v>
      </c>
      <c r="BG91" s="57">
        <f t="shared" si="14"/>
        <v>0.30903710247349819</v>
      </c>
      <c r="BH91" s="13">
        <f t="shared" si="15"/>
        <v>0.32235394372605486</v>
      </c>
      <c r="BI91" s="13">
        <f t="shared" si="16"/>
        <v>0.29528739903012896</v>
      </c>
      <c r="BJ91" s="13">
        <f t="shared" si="17"/>
        <v>7.3321554770318015E-2</v>
      </c>
      <c r="BK91" s="58"/>
    </row>
    <row r="92" spans="1:63">
      <c r="A92" s="1" t="s">
        <v>186</v>
      </c>
      <c r="B92" s="1" t="s">
        <v>87</v>
      </c>
      <c r="C92" s="1" t="s">
        <v>93</v>
      </c>
      <c r="D92" s="1" t="s">
        <v>89</v>
      </c>
      <c r="E92" s="2">
        <v>10412</v>
      </c>
      <c r="F92" s="14">
        <v>0.15645409143296196</v>
      </c>
      <c r="G92" s="3">
        <v>0.92700000000000005</v>
      </c>
      <c r="H92" s="3">
        <v>0.89200000000000002</v>
      </c>
      <c r="I92" s="2">
        <v>4560</v>
      </c>
      <c r="J92" s="2">
        <v>2.25</v>
      </c>
      <c r="K92" s="2">
        <v>3954</v>
      </c>
      <c r="L92" s="2">
        <v>776</v>
      </c>
      <c r="M92" s="2">
        <v>1235</v>
      </c>
      <c r="N92" s="2">
        <v>3317</v>
      </c>
      <c r="O92" s="3">
        <v>0.72899999999999998</v>
      </c>
      <c r="P92" s="3">
        <v>0.27100000000000002</v>
      </c>
      <c r="Q92" s="2">
        <v>371</v>
      </c>
      <c r="R92" s="2">
        <v>358</v>
      </c>
      <c r="S92" s="2">
        <v>13</v>
      </c>
      <c r="T92" s="2">
        <v>8.3000000000000007</v>
      </c>
      <c r="U92" s="2">
        <v>772</v>
      </c>
      <c r="V92" s="2">
        <v>4133</v>
      </c>
      <c r="W92" s="3">
        <v>0.83499999999999996</v>
      </c>
      <c r="X92" s="3">
        <v>0.156</v>
      </c>
      <c r="Y92" s="2">
        <v>358</v>
      </c>
      <c r="Z92" s="2">
        <v>215</v>
      </c>
      <c r="AA92" s="2">
        <v>596</v>
      </c>
      <c r="AB92" s="2">
        <v>213</v>
      </c>
      <c r="AC92" s="2">
        <v>480</v>
      </c>
      <c r="AD92" s="2">
        <v>477</v>
      </c>
      <c r="AE92" s="2">
        <v>482</v>
      </c>
      <c r="AF92" s="2">
        <v>472</v>
      </c>
      <c r="AG92" s="2">
        <v>486</v>
      </c>
      <c r="AH92" s="2">
        <v>515</v>
      </c>
      <c r="AI92" s="2">
        <v>576</v>
      </c>
      <c r="AJ92" s="2">
        <v>112</v>
      </c>
      <c r="AK92" s="2">
        <v>20</v>
      </c>
      <c r="AL92" s="2">
        <v>5002</v>
      </c>
      <c r="AM92" s="3">
        <v>0.45900000000000002</v>
      </c>
      <c r="AN92" s="2">
        <v>117.2</v>
      </c>
      <c r="AO92" s="2">
        <v>20446</v>
      </c>
      <c r="AP92" s="3">
        <v>0.17899999999999999</v>
      </c>
      <c r="AQ92" s="11">
        <v>0.27600000000000002</v>
      </c>
      <c r="AR92" s="2">
        <v>24.2</v>
      </c>
      <c r="AS92" s="7">
        <v>7.2586498911202514E-4</v>
      </c>
      <c r="AT92" s="2">
        <v>1097</v>
      </c>
      <c r="AU92" s="2">
        <v>1427</v>
      </c>
      <c r="AV92" s="2">
        <v>1430</v>
      </c>
      <c r="AW92" s="3">
        <v>0.27700000000000002</v>
      </c>
      <c r="AX92" s="3">
        <v>0.36099999999999999</v>
      </c>
      <c r="AY92" s="3">
        <v>0.36199999999999999</v>
      </c>
      <c r="AZ92" s="37">
        <v>1646</v>
      </c>
      <c r="BA92" s="37">
        <v>36.1</v>
      </c>
      <c r="BB92" s="43">
        <f t="shared" si="9"/>
        <v>1643.2719999999999</v>
      </c>
      <c r="BC92" s="44">
        <f t="shared" si="10"/>
        <v>1574.7570839447831</v>
      </c>
      <c r="BD92" s="44">
        <f t="shared" si="11"/>
        <v>1328.970916055217</v>
      </c>
      <c r="BE92" s="44">
        <f t="shared" si="12"/>
        <v>358</v>
      </c>
      <c r="BF92">
        <f t="shared" si="13"/>
        <v>4905</v>
      </c>
      <c r="BG92" s="57">
        <f t="shared" si="14"/>
        <v>0.33501977573904179</v>
      </c>
      <c r="BH92" s="13">
        <f t="shared" si="15"/>
        <v>0.32105139326091398</v>
      </c>
      <c r="BI92" s="13">
        <f t="shared" si="16"/>
        <v>0.27094208278393822</v>
      </c>
      <c r="BJ92" s="13">
        <f t="shared" si="17"/>
        <v>7.2986748216106012E-2</v>
      </c>
      <c r="BK92" s="58"/>
    </row>
    <row r="93" spans="1:63">
      <c r="A93" s="1" t="s">
        <v>187</v>
      </c>
      <c r="B93" s="1" t="s">
        <v>107</v>
      </c>
      <c r="C93" s="1" t="s">
        <v>88</v>
      </c>
      <c r="D93" s="1" t="s">
        <v>89</v>
      </c>
      <c r="E93" s="2">
        <v>43753</v>
      </c>
      <c r="F93" s="14">
        <v>0.17118826137636275</v>
      </c>
      <c r="G93" s="3">
        <v>0.84799999999999998</v>
      </c>
      <c r="H93" s="3">
        <v>0.78900000000000003</v>
      </c>
      <c r="I93" s="2">
        <v>19248</v>
      </c>
      <c r="J93" s="2">
        <v>2.2400000000000002</v>
      </c>
      <c r="K93" s="2">
        <v>15481</v>
      </c>
      <c r="L93" s="2">
        <v>4810</v>
      </c>
      <c r="M93" s="2">
        <v>5412</v>
      </c>
      <c r="N93" s="2">
        <v>13604</v>
      </c>
      <c r="O93" s="3">
        <v>0.71499999999999997</v>
      </c>
      <c r="P93" s="3">
        <v>0.28499999999999998</v>
      </c>
      <c r="Q93" s="2">
        <v>1237</v>
      </c>
      <c r="R93" s="2">
        <v>1081</v>
      </c>
      <c r="S93" s="2">
        <v>156</v>
      </c>
      <c r="T93" s="2">
        <v>6.5</v>
      </c>
      <c r="U93" s="2">
        <v>4826</v>
      </c>
      <c r="V93" s="2">
        <v>16296</v>
      </c>
      <c r="W93" s="3">
        <v>0.76600000000000001</v>
      </c>
      <c r="X93" s="3">
        <v>0.22700000000000001</v>
      </c>
      <c r="Y93" s="2">
        <v>2230</v>
      </c>
      <c r="Z93" s="2">
        <v>1113</v>
      </c>
      <c r="AA93" s="2">
        <v>1108</v>
      </c>
      <c r="AB93" s="2">
        <v>1000</v>
      </c>
      <c r="AC93" s="2">
        <v>2814</v>
      </c>
      <c r="AD93" s="2">
        <v>2571</v>
      </c>
      <c r="AE93" s="2">
        <v>2294</v>
      </c>
      <c r="AF93" s="2">
        <v>1514</v>
      </c>
      <c r="AG93" s="2">
        <v>2051</v>
      </c>
      <c r="AH93" s="2">
        <v>1972</v>
      </c>
      <c r="AI93" s="2">
        <v>2001</v>
      </c>
      <c r="AJ93" s="2">
        <v>726</v>
      </c>
      <c r="AK93" s="2">
        <v>42</v>
      </c>
      <c r="AL93" s="2">
        <v>21436</v>
      </c>
      <c r="AM93" s="3">
        <v>0.439</v>
      </c>
      <c r="AN93" s="2">
        <v>117.7</v>
      </c>
      <c r="AO93" s="2" t="s">
        <v>128</v>
      </c>
      <c r="AP93" s="3">
        <v>0.186</v>
      </c>
      <c r="AQ93" s="11">
        <v>0.33900000000000002</v>
      </c>
      <c r="AR93" s="2">
        <v>22.7</v>
      </c>
      <c r="AS93" s="7">
        <v>6.136475208640157E-4</v>
      </c>
      <c r="AT93" s="2">
        <v>4193</v>
      </c>
      <c r="AU93" s="2">
        <v>5791</v>
      </c>
      <c r="AV93" s="2">
        <v>5497</v>
      </c>
      <c r="AW93" s="3">
        <v>0.27100000000000002</v>
      </c>
      <c r="AX93" s="3">
        <v>0.374</v>
      </c>
      <c r="AY93" s="3">
        <v>0.35499999999999998</v>
      </c>
      <c r="AZ93" s="37">
        <v>5898</v>
      </c>
      <c r="BA93" s="37">
        <v>30.6</v>
      </c>
      <c r="BB93" s="43">
        <f t="shared" si="9"/>
        <v>5818.8959999999997</v>
      </c>
      <c r="BC93" s="44">
        <f t="shared" si="10"/>
        <v>6762.4426189277547</v>
      </c>
      <c r="BD93" s="44">
        <f t="shared" si="11"/>
        <v>7459.6613810722447</v>
      </c>
      <c r="BE93" s="44">
        <f t="shared" si="12"/>
        <v>1081</v>
      </c>
      <c r="BF93">
        <f t="shared" si="13"/>
        <v>21122</v>
      </c>
      <c r="BG93" s="57">
        <f t="shared" si="14"/>
        <v>0.27548982103967429</v>
      </c>
      <c r="BH93" s="13">
        <f t="shared" si="15"/>
        <v>0.32016109359567063</v>
      </c>
      <c r="BI93" s="13">
        <f t="shared" si="16"/>
        <v>0.35317021972693141</v>
      </c>
      <c r="BJ93" s="13">
        <f t="shared" si="17"/>
        <v>5.1178865637723697E-2</v>
      </c>
      <c r="BK93" s="58"/>
    </row>
    <row r="94" spans="1:63">
      <c r="A94" s="1" t="s">
        <v>188</v>
      </c>
      <c r="B94" s="1" t="s">
        <v>99</v>
      </c>
      <c r="C94" s="1" t="s">
        <v>93</v>
      </c>
      <c r="D94" s="1" t="s">
        <v>89</v>
      </c>
      <c r="E94" s="2">
        <v>19410</v>
      </c>
      <c r="F94" s="14">
        <v>0.15203503348789285</v>
      </c>
      <c r="G94" s="3">
        <v>0.90500000000000003</v>
      </c>
      <c r="H94" s="3">
        <v>0.85799999999999998</v>
      </c>
      <c r="I94" s="2">
        <v>8408</v>
      </c>
      <c r="J94" s="2">
        <v>2.29</v>
      </c>
      <c r="K94" s="2">
        <v>7316</v>
      </c>
      <c r="L94" s="2">
        <v>1320</v>
      </c>
      <c r="M94" s="2">
        <v>1737</v>
      </c>
      <c r="N94" s="2">
        <v>6571</v>
      </c>
      <c r="O94" s="3">
        <v>0.79100000000000004</v>
      </c>
      <c r="P94" s="3">
        <v>0.20899999999999999</v>
      </c>
      <c r="Q94" s="2">
        <v>146</v>
      </c>
      <c r="R94" s="2">
        <v>120</v>
      </c>
      <c r="S94" s="2">
        <v>26</v>
      </c>
      <c r="T94" s="2">
        <v>1.7</v>
      </c>
      <c r="U94" s="2">
        <v>1333</v>
      </c>
      <c r="V94" s="2">
        <v>7621</v>
      </c>
      <c r="W94" s="3">
        <v>0.84899999999999998</v>
      </c>
      <c r="X94" s="3">
        <v>0.14799999999999999</v>
      </c>
      <c r="Y94" s="2">
        <v>531</v>
      </c>
      <c r="Z94" s="2">
        <v>441</v>
      </c>
      <c r="AA94" s="2">
        <v>474</v>
      </c>
      <c r="AB94" s="2">
        <v>578</v>
      </c>
      <c r="AC94" s="2">
        <v>1260</v>
      </c>
      <c r="AD94" s="2">
        <v>972</v>
      </c>
      <c r="AE94" s="2">
        <v>913</v>
      </c>
      <c r="AF94" s="2">
        <v>922</v>
      </c>
      <c r="AG94" s="2">
        <v>929</v>
      </c>
      <c r="AH94" s="2">
        <v>894</v>
      </c>
      <c r="AI94" s="2">
        <v>864</v>
      </c>
      <c r="AJ94" s="2">
        <v>223</v>
      </c>
      <c r="AK94" s="2">
        <v>60</v>
      </c>
      <c r="AL94" s="2">
        <v>9061</v>
      </c>
      <c r="AM94" s="3">
        <v>0.47299999999999998</v>
      </c>
      <c r="AN94" s="2">
        <v>124.9</v>
      </c>
      <c r="AO94" s="2">
        <v>23362</v>
      </c>
      <c r="AP94" s="3">
        <v>0.14099999999999999</v>
      </c>
      <c r="AQ94" s="11">
        <v>0.249</v>
      </c>
      <c r="AR94" s="2">
        <v>15.3</v>
      </c>
      <c r="AS94" s="7">
        <v>0</v>
      </c>
      <c r="AT94" s="2">
        <v>2075</v>
      </c>
      <c r="AU94" s="2">
        <v>3331</v>
      </c>
      <c r="AV94" s="2">
        <v>1910</v>
      </c>
      <c r="AW94" s="3">
        <v>0.28399999999999997</v>
      </c>
      <c r="AX94" s="3">
        <v>0.45500000000000002</v>
      </c>
      <c r="AY94" s="3">
        <v>0.26100000000000001</v>
      </c>
      <c r="AZ94" s="37">
        <v>3137</v>
      </c>
      <c r="BA94" s="37">
        <v>37.200000000000003</v>
      </c>
      <c r="BB94" s="43">
        <f t="shared" si="9"/>
        <v>3090.5760000000005</v>
      </c>
      <c r="BC94" s="44">
        <f t="shared" si="10"/>
        <v>2866.296855832938</v>
      </c>
      <c r="BD94" s="44">
        <f t="shared" si="11"/>
        <v>2877.127144167061</v>
      </c>
      <c r="BE94" s="44">
        <f t="shared" si="12"/>
        <v>120</v>
      </c>
      <c r="BF94">
        <f t="shared" si="13"/>
        <v>8954</v>
      </c>
      <c r="BG94" s="57">
        <f t="shared" si="14"/>
        <v>0.34516149207058305</v>
      </c>
      <c r="BH94" s="13">
        <f t="shared" si="15"/>
        <v>0.32011356442181571</v>
      </c>
      <c r="BI94" s="13">
        <f t="shared" si="16"/>
        <v>0.32132311192395141</v>
      </c>
      <c r="BJ94" s="13">
        <f t="shared" si="17"/>
        <v>1.3401831583649765E-2</v>
      </c>
      <c r="BK94" s="58"/>
    </row>
    <row r="95" spans="1:63">
      <c r="A95" s="1" t="s">
        <v>189</v>
      </c>
      <c r="B95" s="1" t="s">
        <v>92</v>
      </c>
      <c r="C95" s="1" t="s">
        <v>93</v>
      </c>
      <c r="D95" s="1" t="s">
        <v>89</v>
      </c>
      <c r="E95" s="2">
        <v>15428</v>
      </c>
      <c r="F95" s="14">
        <v>0.17390458905885403</v>
      </c>
      <c r="G95" s="3">
        <v>0.93300000000000005</v>
      </c>
      <c r="H95" s="3">
        <v>0.89700000000000002</v>
      </c>
      <c r="I95" s="2">
        <v>6527</v>
      </c>
      <c r="J95" s="2">
        <v>2.2999999999999998</v>
      </c>
      <c r="K95" s="2">
        <v>6049</v>
      </c>
      <c r="L95" s="2">
        <v>705</v>
      </c>
      <c r="M95" s="2">
        <v>1277</v>
      </c>
      <c r="N95" s="2">
        <v>5192</v>
      </c>
      <c r="O95" s="3">
        <v>0.80300000000000005</v>
      </c>
      <c r="P95" s="3">
        <v>0.19700000000000001</v>
      </c>
      <c r="Q95" s="2">
        <v>118</v>
      </c>
      <c r="R95" s="2">
        <v>114</v>
      </c>
      <c r="S95" s="2">
        <v>4</v>
      </c>
      <c r="T95" s="2">
        <v>1.8</v>
      </c>
      <c r="U95" s="2">
        <v>710</v>
      </c>
      <c r="V95" s="2">
        <v>6255</v>
      </c>
      <c r="W95" s="3">
        <v>0.89800000000000002</v>
      </c>
      <c r="X95" s="3">
        <v>0.10199999999999999</v>
      </c>
      <c r="Y95" s="2">
        <v>133</v>
      </c>
      <c r="Z95" s="2">
        <v>104</v>
      </c>
      <c r="AA95" s="2">
        <v>170</v>
      </c>
      <c r="AB95" s="2">
        <v>226</v>
      </c>
      <c r="AC95" s="2">
        <v>862</v>
      </c>
      <c r="AD95" s="2">
        <v>779</v>
      </c>
      <c r="AE95" s="2">
        <v>1065</v>
      </c>
      <c r="AF95" s="2">
        <v>762</v>
      </c>
      <c r="AG95" s="2">
        <v>983</v>
      </c>
      <c r="AH95" s="2">
        <v>867</v>
      </c>
      <c r="AI95" s="2">
        <v>788</v>
      </c>
      <c r="AJ95" s="2">
        <v>306</v>
      </c>
      <c r="AK95" s="2">
        <v>12</v>
      </c>
      <c r="AL95" s="2">
        <v>7057</v>
      </c>
      <c r="AM95" s="3">
        <v>0.46600000000000003</v>
      </c>
      <c r="AN95" s="2">
        <v>140</v>
      </c>
      <c r="AO95" s="2">
        <v>24877</v>
      </c>
      <c r="AP95" s="3">
        <v>0.11899999999999999</v>
      </c>
      <c r="AQ95" s="11">
        <v>0.20599999999999999</v>
      </c>
      <c r="AR95" s="2">
        <v>10.6</v>
      </c>
      <c r="AS95" s="7">
        <v>0</v>
      </c>
      <c r="AT95" s="2">
        <v>153</v>
      </c>
      <c r="AU95" s="2">
        <v>977</v>
      </c>
      <c r="AV95" s="2">
        <v>4919</v>
      </c>
      <c r="AW95" s="3">
        <v>2.5000000000000001E-2</v>
      </c>
      <c r="AX95" s="3">
        <v>0.16200000000000001</v>
      </c>
      <c r="AY95" s="3">
        <v>0.81299999999999994</v>
      </c>
      <c r="AZ95" s="37">
        <v>2532</v>
      </c>
      <c r="BA95" s="37">
        <v>38.799999999999997</v>
      </c>
      <c r="BB95" s="43">
        <f t="shared" si="9"/>
        <v>2509.9719999999998</v>
      </c>
      <c r="BC95" s="44">
        <f t="shared" si="10"/>
        <v>2219.4865421797977</v>
      </c>
      <c r="BD95" s="44">
        <f t="shared" si="11"/>
        <v>2121.5414578202026</v>
      </c>
      <c r="BE95" s="44">
        <f t="shared" si="12"/>
        <v>114</v>
      </c>
      <c r="BF95">
        <f t="shared" si="13"/>
        <v>6965</v>
      </c>
      <c r="BG95" s="57">
        <f t="shared" si="14"/>
        <v>0.36036927494615933</v>
      </c>
      <c r="BH95" s="13">
        <f t="shared" si="15"/>
        <v>0.31866282012631697</v>
      </c>
      <c r="BI95" s="13">
        <f t="shared" si="16"/>
        <v>0.30460035288157972</v>
      </c>
      <c r="BJ95" s="13">
        <f t="shared" si="17"/>
        <v>1.6367552045944006E-2</v>
      </c>
      <c r="BK95" s="58"/>
    </row>
    <row r="96" spans="1:63">
      <c r="A96" s="1" t="s">
        <v>190</v>
      </c>
      <c r="B96" s="1" t="s">
        <v>87</v>
      </c>
      <c r="C96" s="1" t="s">
        <v>88</v>
      </c>
      <c r="D96" s="1" t="s">
        <v>89</v>
      </c>
      <c r="E96" s="2">
        <v>19934</v>
      </c>
      <c r="F96" s="14">
        <v>0.18159927761613323</v>
      </c>
      <c r="G96" s="4">
        <v>0.93</v>
      </c>
      <c r="H96" s="3">
        <v>0.89400000000000002</v>
      </c>
      <c r="I96" s="2">
        <v>8665</v>
      </c>
      <c r="J96" s="2">
        <v>2.2599999999999998</v>
      </c>
      <c r="K96" s="2">
        <v>8043</v>
      </c>
      <c r="L96" s="2">
        <v>1181</v>
      </c>
      <c r="M96" s="2">
        <v>2206</v>
      </c>
      <c r="N96" s="2">
        <v>6437</v>
      </c>
      <c r="O96" s="3">
        <v>0.745</v>
      </c>
      <c r="P96" s="3">
        <v>0.255</v>
      </c>
      <c r="Q96" s="2">
        <v>547</v>
      </c>
      <c r="R96" s="2">
        <v>498</v>
      </c>
      <c r="S96" s="2">
        <v>49</v>
      </c>
      <c r="T96" s="2">
        <v>6.3</v>
      </c>
      <c r="U96" s="2">
        <v>1085</v>
      </c>
      <c r="V96" s="2">
        <v>8502</v>
      </c>
      <c r="W96" s="3">
        <v>0.88500000000000001</v>
      </c>
      <c r="X96" s="3">
        <v>0.113</v>
      </c>
      <c r="Y96" s="2">
        <v>1392</v>
      </c>
      <c r="Z96" s="2">
        <v>846</v>
      </c>
      <c r="AA96" s="2">
        <v>1091</v>
      </c>
      <c r="AB96" s="2">
        <v>422</v>
      </c>
      <c r="AC96" s="2">
        <v>730</v>
      </c>
      <c r="AD96" s="2">
        <v>762</v>
      </c>
      <c r="AE96" s="2">
        <v>932</v>
      </c>
      <c r="AF96" s="2">
        <v>594</v>
      </c>
      <c r="AG96" s="2">
        <v>846</v>
      </c>
      <c r="AH96" s="2">
        <v>865</v>
      </c>
      <c r="AI96" s="2">
        <v>888</v>
      </c>
      <c r="AJ96" s="2">
        <v>332</v>
      </c>
      <c r="AK96" s="2">
        <v>30</v>
      </c>
      <c r="AL96" s="2">
        <v>9730</v>
      </c>
      <c r="AM96" s="3">
        <v>0.44800000000000001</v>
      </c>
      <c r="AN96" s="2">
        <v>113.3</v>
      </c>
      <c r="AO96" s="2">
        <v>18976</v>
      </c>
      <c r="AP96" s="3">
        <v>0.224</v>
      </c>
      <c r="AQ96" s="11">
        <v>0.27900000000000003</v>
      </c>
      <c r="AR96" s="2">
        <v>17.600000000000001</v>
      </c>
      <c r="AS96" s="7">
        <v>2.352387673488591E-4</v>
      </c>
      <c r="AT96" s="2">
        <v>2838</v>
      </c>
      <c r="AU96" s="2">
        <v>1844</v>
      </c>
      <c r="AV96" s="2">
        <v>3361</v>
      </c>
      <c r="AW96" s="3">
        <v>0.35299999999999998</v>
      </c>
      <c r="AX96" s="3">
        <v>0.22900000000000001</v>
      </c>
      <c r="AY96" s="3">
        <v>0.41799999999999998</v>
      </c>
      <c r="AZ96" s="37">
        <v>3349</v>
      </c>
      <c r="BA96" s="37">
        <v>38.6</v>
      </c>
      <c r="BB96" s="43">
        <f t="shared" si="9"/>
        <v>3336.1979999999999</v>
      </c>
      <c r="BC96" s="44">
        <f t="shared" si="10"/>
        <v>3051.2346476107427</v>
      </c>
      <c r="BD96" s="44">
        <f t="shared" si="11"/>
        <v>2701.5673523892569</v>
      </c>
      <c r="BE96" s="44">
        <f t="shared" si="12"/>
        <v>498</v>
      </c>
      <c r="BF96">
        <f t="shared" si="13"/>
        <v>9587</v>
      </c>
      <c r="BG96" s="57">
        <f t="shared" si="14"/>
        <v>0.34799186398247628</v>
      </c>
      <c r="BH96" s="13">
        <f t="shared" si="15"/>
        <v>0.31826793028170886</v>
      </c>
      <c r="BI96" s="13">
        <f t="shared" si="16"/>
        <v>0.28179486308430762</v>
      </c>
      <c r="BJ96" s="13">
        <f t="shared" si="17"/>
        <v>5.1945342651507249E-2</v>
      </c>
      <c r="BK96" s="58"/>
    </row>
    <row r="97" spans="1:63">
      <c r="A97" s="1" t="s">
        <v>191</v>
      </c>
      <c r="B97" s="1" t="s">
        <v>99</v>
      </c>
      <c r="C97" s="1" t="s">
        <v>93</v>
      </c>
      <c r="D97" s="1" t="s">
        <v>89</v>
      </c>
      <c r="E97" s="2">
        <v>12542</v>
      </c>
      <c r="F97" s="14">
        <v>0.16895232020411419</v>
      </c>
      <c r="G97" s="3">
        <v>0.94299999999999995</v>
      </c>
      <c r="H97" s="3">
        <v>0.91700000000000004</v>
      </c>
      <c r="I97" s="2">
        <v>5436</v>
      </c>
      <c r="J97" s="2">
        <v>2.2799999999999998</v>
      </c>
      <c r="K97" s="2">
        <v>4929</v>
      </c>
      <c r="L97" s="2">
        <v>682</v>
      </c>
      <c r="M97" s="2">
        <v>1518</v>
      </c>
      <c r="N97" s="2">
        <v>3867</v>
      </c>
      <c r="O97" s="3">
        <v>0.71799999999999997</v>
      </c>
      <c r="P97" s="3">
        <v>0.28199999999999997</v>
      </c>
      <c r="Q97" s="2">
        <v>181</v>
      </c>
      <c r="R97" s="2">
        <v>167</v>
      </c>
      <c r="S97" s="2">
        <v>14</v>
      </c>
      <c r="T97" s="2">
        <v>3.4</v>
      </c>
      <c r="U97" s="2">
        <v>677</v>
      </c>
      <c r="V97" s="2">
        <v>5107</v>
      </c>
      <c r="W97" s="3">
        <v>0.85099999999999998</v>
      </c>
      <c r="X97" s="3">
        <v>0.113</v>
      </c>
      <c r="Y97" s="2">
        <v>405</v>
      </c>
      <c r="Z97" s="2">
        <v>225</v>
      </c>
      <c r="AA97" s="2">
        <v>436</v>
      </c>
      <c r="AB97" s="2">
        <v>209</v>
      </c>
      <c r="AC97" s="2">
        <v>497</v>
      </c>
      <c r="AD97" s="2">
        <v>672</v>
      </c>
      <c r="AE97" s="2">
        <v>818</v>
      </c>
      <c r="AF97" s="2">
        <v>552</v>
      </c>
      <c r="AG97" s="2">
        <v>601</v>
      </c>
      <c r="AH97" s="2">
        <v>861</v>
      </c>
      <c r="AI97" s="2">
        <v>642</v>
      </c>
      <c r="AJ97" s="2">
        <v>130</v>
      </c>
      <c r="AK97" s="2">
        <v>16</v>
      </c>
      <c r="AL97" s="2">
        <v>6064</v>
      </c>
      <c r="AM97" s="3">
        <v>0.47799999999999998</v>
      </c>
      <c r="AN97" s="2">
        <v>131.1</v>
      </c>
      <c r="AO97" s="2">
        <v>24814</v>
      </c>
      <c r="AP97" s="3">
        <v>0.11899999999999999</v>
      </c>
      <c r="AQ97" s="11">
        <v>0.19800000000000001</v>
      </c>
      <c r="AR97" s="2">
        <v>20.8</v>
      </c>
      <c r="AS97" s="7">
        <v>1.1748580379870766E-3</v>
      </c>
      <c r="AT97" s="2">
        <v>673</v>
      </c>
      <c r="AU97" s="2">
        <v>1556</v>
      </c>
      <c r="AV97" s="2">
        <v>2700</v>
      </c>
      <c r="AW97" s="3">
        <v>0.13700000000000001</v>
      </c>
      <c r="AX97" s="3">
        <v>0.316</v>
      </c>
      <c r="AY97" s="3">
        <v>0.54800000000000004</v>
      </c>
      <c r="AZ97" s="37">
        <v>2085</v>
      </c>
      <c r="BA97" s="37">
        <v>38.299999999999997</v>
      </c>
      <c r="BB97" s="43">
        <f t="shared" si="9"/>
        <v>2062.4549999999999</v>
      </c>
      <c r="BC97" s="44">
        <f t="shared" si="10"/>
        <v>1833.7509332880313</v>
      </c>
      <c r="BD97" s="44">
        <f t="shared" si="11"/>
        <v>1720.7940667119688</v>
      </c>
      <c r="BE97" s="44">
        <f t="shared" si="12"/>
        <v>167</v>
      </c>
      <c r="BF97">
        <f t="shared" si="13"/>
        <v>5784</v>
      </c>
      <c r="BG97" s="57">
        <f t="shared" si="14"/>
        <v>0.35657935684647302</v>
      </c>
      <c r="BH97" s="13">
        <f t="shared" si="15"/>
        <v>0.31703854309959045</v>
      </c>
      <c r="BI97" s="13">
        <f t="shared" si="16"/>
        <v>0.29750934763346626</v>
      </c>
      <c r="BJ97" s="13">
        <f t="shared" si="17"/>
        <v>2.8872752420470264E-2</v>
      </c>
      <c r="BK97" s="58"/>
    </row>
    <row r="98" spans="1:63">
      <c r="A98" s="1" t="s">
        <v>192</v>
      </c>
      <c r="B98" s="1" t="s">
        <v>92</v>
      </c>
      <c r="C98" s="1" t="s">
        <v>93</v>
      </c>
      <c r="D98" s="1" t="s">
        <v>89</v>
      </c>
      <c r="E98" s="2">
        <v>9676</v>
      </c>
      <c r="F98" s="14">
        <v>0.15946672178586194</v>
      </c>
      <c r="G98" s="3">
        <v>0.88800000000000001</v>
      </c>
      <c r="H98" s="3">
        <v>0.82899999999999996</v>
      </c>
      <c r="I98" s="2">
        <v>4145</v>
      </c>
      <c r="J98" s="2">
        <v>2.31</v>
      </c>
      <c r="K98" s="2">
        <v>3393</v>
      </c>
      <c r="L98" s="2">
        <v>867</v>
      </c>
      <c r="M98" s="2">
        <v>1066</v>
      </c>
      <c r="N98" s="2">
        <v>2935</v>
      </c>
      <c r="O98" s="3">
        <v>0.73399999999999999</v>
      </c>
      <c r="P98" s="3">
        <v>0.26600000000000001</v>
      </c>
      <c r="Q98" s="2">
        <v>209</v>
      </c>
      <c r="R98" s="2">
        <v>209</v>
      </c>
      <c r="S98" s="2">
        <v>0</v>
      </c>
      <c r="T98" s="2">
        <v>5</v>
      </c>
      <c r="U98" s="2">
        <v>883</v>
      </c>
      <c r="V98" s="2">
        <v>3533</v>
      </c>
      <c r="W98" s="3">
        <v>0.79600000000000004</v>
      </c>
      <c r="X98" s="3">
        <v>0.19900000000000001</v>
      </c>
      <c r="Y98" s="2">
        <v>154</v>
      </c>
      <c r="Z98" s="2">
        <v>161</v>
      </c>
      <c r="AA98" s="2">
        <v>231</v>
      </c>
      <c r="AB98" s="2">
        <v>291</v>
      </c>
      <c r="AC98" s="2">
        <v>599</v>
      </c>
      <c r="AD98" s="2">
        <v>525</v>
      </c>
      <c r="AE98" s="2">
        <v>756</v>
      </c>
      <c r="AF98" s="2">
        <v>402</v>
      </c>
      <c r="AG98" s="2">
        <v>407</v>
      </c>
      <c r="AH98" s="2">
        <v>437</v>
      </c>
      <c r="AI98" s="2">
        <v>431</v>
      </c>
      <c r="AJ98" s="2">
        <v>85</v>
      </c>
      <c r="AK98" s="2">
        <v>18</v>
      </c>
      <c r="AL98" s="2">
        <v>4497</v>
      </c>
      <c r="AM98" s="3">
        <v>0.46899999999999997</v>
      </c>
      <c r="AN98" s="2">
        <v>124</v>
      </c>
      <c r="AO98" s="2">
        <v>24973</v>
      </c>
      <c r="AP98" s="3">
        <v>0.109</v>
      </c>
      <c r="AQ98" s="11">
        <v>0.23699999999999999</v>
      </c>
      <c r="AR98" s="2">
        <v>15</v>
      </c>
      <c r="AS98" s="7">
        <v>2.8304557033682421E-4</v>
      </c>
      <c r="AT98" s="2">
        <v>1001</v>
      </c>
      <c r="AU98" s="2">
        <v>1149</v>
      </c>
      <c r="AV98" s="2">
        <v>1243</v>
      </c>
      <c r="AW98" s="3">
        <v>0.29499999999999998</v>
      </c>
      <c r="AX98" s="3">
        <v>0.33900000000000002</v>
      </c>
      <c r="AY98" s="3">
        <v>0.36599999999999999</v>
      </c>
      <c r="AZ98" s="37">
        <v>1405</v>
      </c>
      <c r="BA98" s="37">
        <v>33.6</v>
      </c>
      <c r="BB98" s="43">
        <f t="shared" si="9"/>
        <v>1344.336</v>
      </c>
      <c r="BC98" s="44">
        <f t="shared" si="10"/>
        <v>1397.0664520599528</v>
      </c>
      <c r="BD98" s="44">
        <f t="shared" si="11"/>
        <v>1465.597547940047</v>
      </c>
      <c r="BE98" s="44">
        <f t="shared" si="12"/>
        <v>209</v>
      </c>
      <c r="BF98">
        <f t="shared" si="13"/>
        <v>4416</v>
      </c>
      <c r="BG98" s="57">
        <f t="shared" si="14"/>
        <v>0.30442391304347827</v>
      </c>
      <c r="BH98" s="13">
        <f t="shared" si="15"/>
        <v>0.31636468570198206</v>
      </c>
      <c r="BI98" s="13">
        <f t="shared" si="16"/>
        <v>0.331883502703815</v>
      </c>
      <c r="BJ98" s="13">
        <f t="shared" si="17"/>
        <v>4.732789855072464E-2</v>
      </c>
      <c r="BK98" s="58"/>
    </row>
    <row r="99" spans="1:63">
      <c r="A99" s="1" t="s">
        <v>193</v>
      </c>
      <c r="B99" s="1" t="s">
        <v>92</v>
      </c>
      <c r="C99" s="1" t="s">
        <v>93</v>
      </c>
      <c r="D99" s="1" t="s">
        <v>89</v>
      </c>
      <c r="E99" s="2">
        <v>12533</v>
      </c>
      <c r="F99" s="14">
        <v>0.13739727120402137</v>
      </c>
      <c r="G99" s="3">
        <v>0.878</v>
      </c>
      <c r="H99" s="3">
        <v>0.80200000000000005</v>
      </c>
      <c r="I99" s="2">
        <v>5010</v>
      </c>
      <c r="J99" s="2">
        <v>2.48</v>
      </c>
      <c r="K99" s="2">
        <v>4508</v>
      </c>
      <c r="L99" s="2">
        <v>616</v>
      </c>
      <c r="M99" s="2">
        <v>1016</v>
      </c>
      <c r="N99" s="2">
        <v>3961</v>
      </c>
      <c r="O99" s="3">
        <v>0.79600000000000004</v>
      </c>
      <c r="P99" s="3">
        <v>0.20399999999999999</v>
      </c>
      <c r="Q99" s="2">
        <v>89</v>
      </c>
      <c r="R99" s="2">
        <v>86</v>
      </c>
      <c r="S99" s="2">
        <v>3</v>
      </c>
      <c r="T99" s="2">
        <v>1.8</v>
      </c>
      <c r="U99" s="2">
        <v>617</v>
      </c>
      <c r="V99" s="2">
        <v>4666</v>
      </c>
      <c r="W99" s="3">
        <v>0.874</v>
      </c>
      <c r="X99" s="3">
        <v>0.11600000000000001</v>
      </c>
      <c r="Y99" s="2">
        <v>438</v>
      </c>
      <c r="Z99" s="2">
        <v>264</v>
      </c>
      <c r="AA99" s="2">
        <v>270</v>
      </c>
      <c r="AB99" s="2">
        <v>311</v>
      </c>
      <c r="AC99" s="2">
        <v>578</v>
      </c>
      <c r="AD99" s="2">
        <v>487</v>
      </c>
      <c r="AE99" s="2">
        <v>737</v>
      </c>
      <c r="AF99" s="2">
        <v>539</v>
      </c>
      <c r="AG99" s="2">
        <v>563</v>
      </c>
      <c r="AH99" s="2">
        <v>448</v>
      </c>
      <c r="AI99" s="2">
        <v>623</v>
      </c>
      <c r="AJ99" s="2">
        <v>122</v>
      </c>
      <c r="AK99" s="2">
        <v>12</v>
      </c>
      <c r="AL99" s="2">
        <v>5392</v>
      </c>
      <c r="AM99" s="3">
        <v>0.48199999999999998</v>
      </c>
      <c r="AN99" s="2">
        <v>146.9</v>
      </c>
      <c r="AO99" s="2">
        <v>25318</v>
      </c>
      <c r="AP99" s="3">
        <v>8.5000000000000006E-2</v>
      </c>
      <c r="AQ99" s="11">
        <v>0.17799999999999999</v>
      </c>
      <c r="AR99" s="2">
        <v>10.5</v>
      </c>
      <c r="AS99" s="7">
        <v>8.5726532361765965E-4</v>
      </c>
      <c r="AT99" s="2">
        <v>214</v>
      </c>
      <c r="AU99" s="2">
        <v>1004</v>
      </c>
      <c r="AV99" s="2">
        <v>3290</v>
      </c>
      <c r="AW99" s="3">
        <v>4.7E-2</v>
      </c>
      <c r="AX99" s="3">
        <v>0.223</v>
      </c>
      <c r="AY99" s="4">
        <v>0.73</v>
      </c>
      <c r="AZ99" s="37">
        <v>1989</v>
      </c>
      <c r="BA99" s="37">
        <v>39.700000000000003</v>
      </c>
      <c r="BB99" s="43">
        <f t="shared" si="9"/>
        <v>1975.8690000000001</v>
      </c>
      <c r="BC99" s="44">
        <f t="shared" si="10"/>
        <v>1668.6073678443061</v>
      </c>
      <c r="BD99" s="44">
        <f t="shared" si="11"/>
        <v>1552.5236321556938</v>
      </c>
      <c r="BE99" s="44">
        <f t="shared" si="12"/>
        <v>86</v>
      </c>
      <c r="BF99">
        <f t="shared" si="13"/>
        <v>5283</v>
      </c>
      <c r="BG99" s="57">
        <f t="shared" si="14"/>
        <v>0.37400511073253834</v>
      </c>
      <c r="BH99" s="13">
        <f t="shared" si="15"/>
        <v>0.31584466550147761</v>
      </c>
      <c r="BI99" s="13">
        <f t="shared" si="16"/>
        <v>0.29387159419944991</v>
      </c>
      <c r="BJ99" s="13">
        <f t="shared" si="17"/>
        <v>1.6278629566534166E-2</v>
      </c>
      <c r="BK99" s="58"/>
    </row>
    <row r="100" spans="1:63">
      <c r="A100" s="1" t="s">
        <v>194</v>
      </c>
      <c r="B100" s="1" t="s">
        <v>87</v>
      </c>
      <c r="C100" s="1" t="s">
        <v>93</v>
      </c>
      <c r="D100" s="1" t="s">
        <v>89</v>
      </c>
      <c r="E100" s="2">
        <v>8726</v>
      </c>
      <c r="F100" s="14">
        <v>0.14496905798762319</v>
      </c>
      <c r="G100" s="3">
        <v>0.92500000000000004</v>
      </c>
      <c r="H100" s="3">
        <v>0.90200000000000002</v>
      </c>
      <c r="I100" s="2">
        <v>3562</v>
      </c>
      <c r="J100" s="2">
        <v>2.41</v>
      </c>
      <c r="K100" s="2">
        <v>3387</v>
      </c>
      <c r="L100" s="2">
        <v>244</v>
      </c>
      <c r="M100" s="2">
        <v>847</v>
      </c>
      <c r="N100" s="2">
        <v>2701</v>
      </c>
      <c r="O100" s="3">
        <v>0.76100000000000001</v>
      </c>
      <c r="P100" s="3">
        <v>0.23899999999999999</v>
      </c>
      <c r="Q100" s="2">
        <v>203</v>
      </c>
      <c r="R100" s="2">
        <v>196</v>
      </c>
      <c r="S100" s="2">
        <v>7</v>
      </c>
      <c r="T100" s="2">
        <v>5.8</v>
      </c>
      <c r="U100" s="2">
        <v>245</v>
      </c>
      <c r="V100" s="2">
        <v>3529</v>
      </c>
      <c r="W100" s="3">
        <v>0.92300000000000004</v>
      </c>
      <c r="X100" s="3">
        <v>6.4000000000000001E-2</v>
      </c>
      <c r="Y100" s="2">
        <v>426</v>
      </c>
      <c r="Z100" s="2">
        <v>57</v>
      </c>
      <c r="AA100" s="2">
        <v>162</v>
      </c>
      <c r="AB100" s="2">
        <v>225</v>
      </c>
      <c r="AC100" s="2">
        <v>345</v>
      </c>
      <c r="AD100" s="2">
        <v>325</v>
      </c>
      <c r="AE100" s="2">
        <v>443</v>
      </c>
      <c r="AF100" s="2">
        <v>399</v>
      </c>
      <c r="AG100" s="2">
        <v>454</v>
      </c>
      <c r="AH100" s="2">
        <v>442</v>
      </c>
      <c r="AI100" s="2">
        <v>448</v>
      </c>
      <c r="AJ100" s="2">
        <v>106</v>
      </c>
      <c r="AK100" s="2">
        <v>14</v>
      </c>
      <c r="AL100" s="2">
        <v>3846</v>
      </c>
      <c r="AM100" s="3">
        <v>0.49199999999999999</v>
      </c>
      <c r="AN100" s="2">
        <v>131.80000000000001</v>
      </c>
      <c r="AO100" s="2">
        <v>20753</v>
      </c>
      <c r="AP100" s="3">
        <v>0.14199999999999999</v>
      </c>
      <c r="AQ100" s="11">
        <v>0.20100000000000001</v>
      </c>
      <c r="AR100" s="2">
        <v>17</v>
      </c>
      <c r="AS100" s="7">
        <v>2.8336639274582036E-4</v>
      </c>
      <c r="AT100" s="2">
        <v>584</v>
      </c>
      <c r="AU100" s="2">
        <v>1013</v>
      </c>
      <c r="AV100" s="2">
        <v>1790</v>
      </c>
      <c r="AW100" s="3">
        <v>0.17199999999999999</v>
      </c>
      <c r="AX100" s="3">
        <v>0.29899999999999999</v>
      </c>
      <c r="AY100" s="3">
        <v>0.52800000000000002</v>
      </c>
      <c r="AZ100" s="37">
        <v>1563</v>
      </c>
      <c r="BA100" s="37">
        <v>43.9</v>
      </c>
      <c r="BB100" s="43">
        <f t="shared" si="9"/>
        <v>1557.5720000000001</v>
      </c>
      <c r="BC100" s="44">
        <f t="shared" si="10"/>
        <v>1186.3002104987208</v>
      </c>
      <c r="BD100" s="44">
        <f t="shared" si="11"/>
        <v>834.12778950127904</v>
      </c>
      <c r="BE100" s="44">
        <f t="shared" si="12"/>
        <v>196</v>
      </c>
      <c r="BF100">
        <f t="shared" si="13"/>
        <v>3774</v>
      </c>
      <c r="BG100" s="57">
        <f t="shared" si="14"/>
        <v>0.41271118177000532</v>
      </c>
      <c r="BH100" s="13">
        <f t="shared" si="15"/>
        <v>0.3143349789344782</v>
      </c>
      <c r="BI100" s="13">
        <f t="shared" si="16"/>
        <v>0.22101955206711157</v>
      </c>
      <c r="BJ100" s="13">
        <f t="shared" si="17"/>
        <v>5.1934287228404874E-2</v>
      </c>
      <c r="BK100" s="58"/>
    </row>
    <row r="101" spans="1:63">
      <c r="A101" s="1" t="s">
        <v>195</v>
      </c>
      <c r="B101" s="1" t="s">
        <v>87</v>
      </c>
      <c r="C101" s="1" t="s">
        <v>88</v>
      </c>
      <c r="D101" s="1" t="s">
        <v>89</v>
      </c>
      <c r="E101" s="2">
        <v>35648</v>
      </c>
      <c r="F101" s="14">
        <v>0.17846723518850988</v>
      </c>
      <c r="G101" s="3">
        <v>0.88600000000000001</v>
      </c>
      <c r="H101" s="3">
        <v>0.84599999999999997</v>
      </c>
      <c r="I101" s="2">
        <v>16064</v>
      </c>
      <c r="J101" s="2">
        <v>2.19</v>
      </c>
      <c r="K101" s="2">
        <v>13424</v>
      </c>
      <c r="L101" s="2">
        <v>3192</v>
      </c>
      <c r="M101" s="2">
        <v>5167</v>
      </c>
      <c r="N101" s="2">
        <v>10711</v>
      </c>
      <c r="O101" s="3">
        <v>0.67500000000000004</v>
      </c>
      <c r="P101" s="3">
        <v>0.32500000000000001</v>
      </c>
      <c r="Q101" s="2">
        <v>1363</v>
      </c>
      <c r="R101" s="2">
        <v>1264</v>
      </c>
      <c r="S101" s="2">
        <v>99</v>
      </c>
      <c r="T101" s="2">
        <v>8.5</v>
      </c>
      <c r="U101" s="2">
        <v>3349</v>
      </c>
      <c r="V101" s="2">
        <v>14453</v>
      </c>
      <c r="W101" s="3">
        <v>0.80900000000000005</v>
      </c>
      <c r="X101" s="3">
        <v>0.187</v>
      </c>
      <c r="Y101" s="2">
        <v>20</v>
      </c>
      <c r="Z101" s="2">
        <v>43</v>
      </c>
      <c r="AA101" s="2">
        <v>6804</v>
      </c>
      <c r="AB101" s="2">
        <v>553</v>
      </c>
      <c r="AC101" s="2">
        <v>1047</v>
      </c>
      <c r="AD101" s="2">
        <v>1424</v>
      </c>
      <c r="AE101" s="2">
        <v>2061</v>
      </c>
      <c r="AF101" s="2">
        <v>1419</v>
      </c>
      <c r="AG101" s="2">
        <v>1373</v>
      </c>
      <c r="AH101" s="2">
        <v>1399</v>
      </c>
      <c r="AI101" s="2">
        <v>1409</v>
      </c>
      <c r="AJ101" s="2">
        <v>486</v>
      </c>
      <c r="AK101" s="2">
        <v>44</v>
      </c>
      <c r="AL101" s="2">
        <v>18082</v>
      </c>
      <c r="AM101" s="4">
        <v>0.45</v>
      </c>
      <c r="AN101" s="2">
        <v>110.4</v>
      </c>
      <c r="AO101" s="2">
        <v>20281</v>
      </c>
      <c r="AP101" s="3">
        <v>0.23100000000000001</v>
      </c>
      <c r="AQ101" s="11">
        <v>0.29099999999999998</v>
      </c>
      <c r="AR101" s="2">
        <v>22.2</v>
      </c>
      <c r="AS101" s="7">
        <v>4.8432851311146474E-4</v>
      </c>
      <c r="AT101" s="2">
        <v>5274</v>
      </c>
      <c r="AU101" s="2">
        <v>3292</v>
      </c>
      <c r="AV101" s="2">
        <v>4858</v>
      </c>
      <c r="AW101" s="3">
        <v>0.39300000000000002</v>
      </c>
      <c r="AX101" s="3">
        <v>0.245</v>
      </c>
      <c r="AY101" s="3">
        <v>0.36199999999999999</v>
      </c>
      <c r="AZ101" s="37">
        <v>5784</v>
      </c>
      <c r="BA101" s="37">
        <v>36</v>
      </c>
      <c r="BB101" s="43">
        <f t="shared" si="9"/>
        <v>5716.08</v>
      </c>
      <c r="BC101" s="44">
        <f t="shared" si="10"/>
        <v>5579.8898776979349</v>
      </c>
      <c r="BD101" s="44">
        <f t="shared" si="11"/>
        <v>5242.0301223020651</v>
      </c>
      <c r="BE101" s="44">
        <f t="shared" si="12"/>
        <v>1264</v>
      </c>
      <c r="BF101">
        <f t="shared" si="13"/>
        <v>17802</v>
      </c>
      <c r="BG101" s="57">
        <f t="shared" si="14"/>
        <v>0.32109201213346816</v>
      </c>
      <c r="BH101" s="13">
        <f t="shared" si="15"/>
        <v>0.31344174124805835</v>
      </c>
      <c r="BI101" s="13">
        <f t="shared" si="16"/>
        <v>0.29446298855758146</v>
      </c>
      <c r="BJ101" s="13">
        <f t="shared" si="17"/>
        <v>7.1003258060892041E-2</v>
      </c>
      <c r="BK101" s="58"/>
    </row>
    <row r="102" spans="1:63">
      <c r="A102" s="1" t="s">
        <v>196</v>
      </c>
      <c r="B102" s="1" t="s">
        <v>92</v>
      </c>
      <c r="C102" s="1" t="s">
        <v>93</v>
      </c>
      <c r="D102" s="1" t="s">
        <v>89</v>
      </c>
      <c r="E102" s="2">
        <v>23408</v>
      </c>
      <c r="F102" s="14">
        <v>0.14670198222829803</v>
      </c>
      <c r="G102" s="3">
        <v>0.90500000000000003</v>
      </c>
      <c r="H102" s="3">
        <v>0.83499999999999996</v>
      </c>
      <c r="I102" s="2">
        <v>9389</v>
      </c>
      <c r="J102" s="2">
        <v>2.48</v>
      </c>
      <c r="K102" s="2">
        <v>8813</v>
      </c>
      <c r="L102" s="2">
        <v>818</v>
      </c>
      <c r="M102" s="2">
        <v>1544</v>
      </c>
      <c r="N102" s="2">
        <v>7771</v>
      </c>
      <c r="O102" s="3">
        <v>0.83399999999999996</v>
      </c>
      <c r="P102" s="3">
        <v>0.16600000000000001</v>
      </c>
      <c r="Q102" s="2">
        <v>295</v>
      </c>
      <c r="R102" s="2">
        <v>270</v>
      </c>
      <c r="S102" s="2">
        <v>25</v>
      </c>
      <c r="T102" s="2">
        <v>3.2</v>
      </c>
      <c r="U102" s="2">
        <v>820</v>
      </c>
      <c r="V102" s="2">
        <v>9068</v>
      </c>
      <c r="W102" s="4">
        <v>0.9</v>
      </c>
      <c r="X102" s="3">
        <v>8.1000000000000003E-2</v>
      </c>
      <c r="Y102" s="2">
        <v>405</v>
      </c>
      <c r="Z102" s="2">
        <v>439</v>
      </c>
      <c r="AA102" s="2">
        <v>512</v>
      </c>
      <c r="AB102" s="2">
        <v>823</v>
      </c>
      <c r="AC102" s="2">
        <v>1421</v>
      </c>
      <c r="AD102" s="2">
        <v>961</v>
      </c>
      <c r="AE102" s="2">
        <v>1254</v>
      </c>
      <c r="AF102" s="2">
        <v>1063</v>
      </c>
      <c r="AG102" s="2">
        <v>1099</v>
      </c>
      <c r="AH102" s="2">
        <v>973</v>
      </c>
      <c r="AI102" s="2">
        <v>1022</v>
      </c>
      <c r="AJ102" s="2">
        <v>198</v>
      </c>
      <c r="AK102" s="2">
        <v>5</v>
      </c>
      <c r="AL102" s="2">
        <v>10175</v>
      </c>
      <c r="AM102" s="4">
        <v>0.47</v>
      </c>
      <c r="AN102" s="2">
        <v>139.69999999999999</v>
      </c>
      <c r="AO102" s="2">
        <v>26948</v>
      </c>
      <c r="AP102" s="3">
        <v>7.4999999999999997E-2</v>
      </c>
      <c r="AQ102" s="12">
        <v>0.16</v>
      </c>
      <c r="AR102" s="2">
        <v>13.6</v>
      </c>
      <c r="AS102" s="7">
        <v>3.3083370092633438E-4</v>
      </c>
      <c r="AT102" s="2">
        <v>1068</v>
      </c>
      <c r="AU102" s="2">
        <v>3174</v>
      </c>
      <c r="AV102" s="2">
        <v>4571</v>
      </c>
      <c r="AW102" s="3">
        <v>0.121</v>
      </c>
      <c r="AX102" s="4">
        <v>0.36</v>
      </c>
      <c r="AY102" s="3">
        <v>0.51900000000000002</v>
      </c>
      <c r="AZ102" s="37">
        <v>3943</v>
      </c>
      <c r="BA102" s="37">
        <v>41.9</v>
      </c>
      <c r="BB102" s="43">
        <f t="shared" si="9"/>
        <v>3902.9849999999997</v>
      </c>
      <c r="BC102" s="44">
        <f t="shared" si="10"/>
        <v>3090.6778234960971</v>
      </c>
      <c r="BD102" s="44">
        <f t="shared" si="11"/>
        <v>2624.3371765039033</v>
      </c>
      <c r="BE102" s="44">
        <f t="shared" si="12"/>
        <v>270</v>
      </c>
      <c r="BF102">
        <f t="shared" si="13"/>
        <v>9888</v>
      </c>
      <c r="BG102" s="57">
        <f t="shared" si="14"/>
        <v>0.39471935679611647</v>
      </c>
      <c r="BH102" s="13">
        <f t="shared" si="15"/>
        <v>0.31256855011085122</v>
      </c>
      <c r="BI102" s="13">
        <f t="shared" si="16"/>
        <v>0.26540626785031385</v>
      </c>
      <c r="BJ102" s="13">
        <f t="shared" si="17"/>
        <v>2.7305825242718445E-2</v>
      </c>
      <c r="BK102" s="58"/>
    </row>
    <row r="103" spans="1:63">
      <c r="A103" s="1" t="s">
        <v>197</v>
      </c>
      <c r="B103" s="1" t="s">
        <v>92</v>
      </c>
      <c r="C103" s="1" t="s">
        <v>93</v>
      </c>
      <c r="D103" s="1" t="s">
        <v>89</v>
      </c>
      <c r="E103" s="2">
        <v>4595</v>
      </c>
      <c r="F103" s="14">
        <v>0.15973884657236126</v>
      </c>
      <c r="G103" s="3">
        <v>0.93700000000000006</v>
      </c>
      <c r="H103" s="4">
        <v>0.9</v>
      </c>
      <c r="I103" s="2">
        <v>1723</v>
      </c>
      <c r="J103" s="2">
        <v>2.59</v>
      </c>
      <c r="K103" s="2">
        <v>1674</v>
      </c>
      <c r="L103" s="2">
        <v>86</v>
      </c>
      <c r="M103" s="2">
        <v>260</v>
      </c>
      <c r="N103" s="2">
        <v>1434</v>
      </c>
      <c r="O103" s="3">
        <v>0.84699999999999998</v>
      </c>
      <c r="P103" s="3">
        <v>0.153</v>
      </c>
      <c r="Q103" s="2">
        <v>13</v>
      </c>
      <c r="R103" s="2">
        <v>8</v>
      </c>
      <c r="S103" s="2">
        <v>5</v>
      </c>
      <c r="T103" s="2">
        <v>0.8</v>
      </c>
      <c r="U103" s="2">
        <v>89</v>
      </c>
      <c r="V103" s="2">
        <v>1730</v>
      </c>
      <c r="W103" s="3">
        <v>0.94499999999999995</v>
      </c>
      <c r="X103" s="3">
        <v>4.9000000000000002E-2</v>
      </c>
      <c r="Y103" s="2">
        <v>372</v>
      </c>
      <c r="Z103" s="2">
        <v>170</v>
      </c>
      <c r="AA103" s="2">
        <v>141</v>
      </c>
      <c r="AB103" s="2">
        <v>54</v>
      </c>
      <c r="AC103" s="2">
        <v>98</v>
      </c>
      <c r="AD103" s="2">
        <v>139</v>
      </c>
      <c r="AE103" s="2">
        <v>210</v>
      </c>
      <c r="AF103" s="2">
        <v>189</v>
      </c>
      <c r="AG103" s="2">
        <v>198</v>
      </c>
      <c r="AH103" s="2">
        <v>127</v>
      </c>
      <c r="AI103" s="2">
        <v>119</v>
      </c>
      <c r="AJ103" s="2">
        <v>30</v>
      </c>
      <c r="AK103" s="2" t="s">
        <v>90</v>
      </c>
      <c r="AL103" s="2">
        <v>1847</v>
      </c>
      <c r="AM103" s="3">
        <v>0.48499999999999999</v>
      </c>
      <c r="AN103" s="2">
        <v>147.1</v>
      </c>
      <c r="AO103" s="2">
        <v>25147</v>
      </c>
      <c r="AP103" s="3">
        <v>0.10199999999999999</v>
      </c>
      <c r="AQ103" s="11">
        <v>0.17299999999999999</v>
      </c>
      <c r="AR103" s="2">
        <v>5.5</v>
      </c>
      <c r="AS103" s="7">
        <v>7.5144508670520228E-3</v>
      </c>
      <c r="AT103" s="2">
        <v>258</v>
      </c>
      <c r="AU103" s="2">
        <v>361</v>
      </c>
      <c r="AV103" s="2">
        <v>1055</v>
      </c>
      <c r="AW103" s="3">
        <v>0.154</v>
      </c>
      <c r="AX103" s="3">
        <v>0.216</v>
      </c>
      <c r="AY103" s="4">
        <v>0.63</v>
      </c>
      <c r="AZ103" s="37">
        <v>743</v>
      </c>
      <c r="BA103" s="37">
        <v>42.9</v>
      </c>
      <c r="BB103" s="43">
        <f t="shared" si="9"/>
        <v>726.726</v>
      </c>
      <c r="BC103" s="44">
        <f t="shared" si="10"/>
        <v>568.51852406417095</v>
      </c>
      <c r="BD103" s="44">
        <f t="shared" si="11"/>
        <v>515.75547593582894</v>
      </c>
      <c r="BE103" s="44">
        <f t="shared" si="12"/>
        <v>8</v>
      </c>
      <c r="BF103">
        <f t="shared" si="13"/>
        <v>1819</v>
      </c>
      <c r="BG103" s="57">
        <f t="shared" si="14"/>
        <v>0.39951951621770204</v>
      </c>
      <c r="BH103" s="13">
        <f t="shared" si="15"/>
        <v>0.31254454319085812</v>
      </c>
      <c r="BI103" s="13">
        <f t="shared" si="16"/>
        <v>0.28353791970084052</v>
      </c>
      <c r="BJ103" s="13">
        <f t="shared" si="17"/>
        <v>4.3980208905992305E-3</v>
      </c>
      <c r="BK103" s="58"/>
    </row>
    <row r="104" spans="1:63">
      <c r="A104" s="1" t="s">
        <v>198</v>
      </c>
      <c r="B104" s="1" t="s">
        <v>99</v>
      </c>
      <c r="C104" s="1" t="s">
        <v>88</v>
      </c>
      <c r="D104" s="1" t="s">
        <v>89</v>
      </c>
      <c r="E104" s="2">
        <v>47231</v>
      </c>
      <c r="F104" s="14">
        <v>0.15580868497385192</v>
      </c>
      <c r="G104" s="3">
        <v>0.872</v>
      </c>
      <c r="H104" s="4">
        <v>0.82</v>
      </c>
      <c r="I104" s="2">
        <v>21098</v>
      </c>
      <c r="J104" s="2">
        <v>2.21</v>
      </c>
      <c r="K104" s="2">
        <v>16207</v>
      </c>
      <c r="L104" s="2">
        <v>5671</v>
      </c>
      <c r="M104" s="2">
        <v>6632</v>
      </c>
      <c r="N104" s="2">
        <v>14289</v>
      </c>
      <c r="O104" s="3">
        <v>0.68300000000000005</v>
      </c>
      <c r="P104" s="3">
        <v>0.317</v>
      </c>
      <c r="Q104" s="2">
        <v>2060</v>
      </c>
      <c r="R104" s="2">
        <v>1938</v>
      </c>
      <c r="S104" s="2">
        <v>122</v>
      </c>
      <c r="T104" s="2">
        <v>9.8000000000000007</v>
      </c>
      <c r="U104" s="2">
        <v>5820</v>
      </c>
      <c r="V104" s="2">
        <v>17027</v>
      </c>
      <c r="W104" s="3">
        <v>0.73499999999999999</v>
      </c>
      <c r="X104" s="3">
        <v>0.251</v>
      </c>
      <c r="Y104" s="2">
        <v>1260</v>
      </c>
      <c r="Z104" s="2">
        <v>1329</v>
      </c>
      <c r="AA104" s="2">
        <v>2068</v>
      </c>
      <c r="AB104" s="2">
        <v>1669</v>
      </c>
      <c r="AC104" s="2">
        <v>2711</v>
      </c>
      <c r="AD104" s="2">
        <v>2180</v>
      </c>
      <c r="AE104" s="2">
        <v>3185</v>
      </c>
      <c r="AF104" s="2">
        <v>2018</v>
      </c>
      <c r="AG104" s="2">
        <v>2211</v>
      </c>
      <c r="AH104" s="2">
        <v>1882</v>
      </c>
      <c r="AI104" s="2">
        <v>2089</v>
      </c>
      <c r="AJ104" s="2">
        <v>628</v>
      </c>
      <c r="AK104" s="2">
        <v>58</v>
      </c>
      <c r="AL104" s="2">
        <v>23288</v>
      </c>
      <c r="AM104" s="3">
        <v>0.45300000000000001</v>
      </c>
      <c r="AN104" s="2">
        <v>109.7</v>
      </c>
      <c r="AO104" s="2">
        <v>21966</v>
      </c>
      <c r="AP104" s="3">
        <v>0.17699999999999999</v>
      </c>
      <c r="AQ104" s="11">
        <v>0.307</v>
      </c>
      <c r="AR104" s="2">
        <v>23.7</v>
      </c>
      <c r="AS104" s="7">
        <v>1.5269865507723029E-3</v>
      </c>
      <c r="AT104" s="2">
        <v>7562</v>
      </c>
      <c r="AU104" s="2">
        <v>4822</v>
      </c>
      <c r="AV104" s="2">
        <v>3823</v>
      </c>
      <c r="AW104" s="3">
        <v>0.46700000000000003</v>
      </c>
      <c r="AX104" s="3">
        <v>0.29799999999999999</v>
      </c>
      <c r="AY104" s="3">
        <v>0.23599999999999999</v>
      </c>
      <c r="AZ104" s="37">
        <v>6431</v>
      </c>
      <c r="BA104" s="37">
        <v>30.4</v>
      </c>
      <c r="BB104" s="43">
        <f t="shared" si="9"/>
        <v>6359.9839999999995</v>
      </c>
      <c r="BC104" s="44">
        <f t="shared" si="10"/>
        <v>7137.795480320865</v>
      </c>
      <c r="BD104" s="44">
        <f t="shared" si="11"/>
        <v>7411.2205196791347</v>
      </c>
      <c r="BE104" s="44">
        <f t="shared" si="12"/>
        <v>1938</v>
      </c>
      <c r="BF104">
        <f t="shared" si="13"/>
        <v>22847</v>
      </c>
      <c r="BG104" s="57">
        <f t="shared" si="14"/>
        <v>0.27837282794239943</v>
      </c>
      <c r="BH104" s="13">
        <f t="shared" si="15"/>
        <v>0.3124171873909426</v>
      </c>
      <c r="BI104" s="13">
        <f t="shared" si="16"/>
        <v>0.3243848435102698</v>
      </c>
      <c r="BJ104" s="13">
        <f t="shared" si="17"/>
        <v>8.4825141156388145E-2</v>
      </c>
      <c r="BK104" s="58"/>
    </row>
    <row r="105" spans="1:63">
      <c r="A105" s="1" t="s">
        <v>199</v>
      </c>
      <c r="B105" s="1" t="s">
        <v>107</v>
      </c>
      <c r="C105" s="1" t="s">
        <v>93</v>
      </c>
      <c r="D105" s="1" t="s">
        <v>89</v>
      </c>
      <c r="E105" s="2">
        <v>16898</v>
      </c>
      <c r="F105" s="14">
        <v>0.16244525979405847</v>
      </c>
      <c r="G105" s="3">
        <v>0.73399999999999999</v>
      </c>
      <c r="H105" s="3">
        <v>0.67100000000000004</v>
      </c>
      <c r="I105" s="2">
        <v>7152</v>
      </c>
      <c r="J105" s="2">
        <v>2.34</v>
      </c>
      <c r="K105" s="2">
        <v>6491</v>
      </c>
      <c r="L105" s="2">
        <v>922</v>
      </c>
      <c r="M105" s="2">
        <v>1443</v>
      </c>
      <c r="N105" s="2">
        <v>5636</v>
      </c>
      <c r="O105" s="3">
        <v>0.79600000000000004</v>
      </c>
      <c r="P105" s="3">
        <v>0.20399999999999999</v>
      </c>
      <c r="Q105" s="2">
        <v>113</v>
      </c>
      <c r="R105" s="2">
        <v>69</v>
      </c>
      <c r="S105" s="2">
        <v>44</v>
      </c>
      <c r="T105" s="2">
        <v>1.6</v>
      </c>
      <c r="U105" s="2">
        <v>945</v>
      </c>
      <c r="V105" s="2">
        <v>6812</v>
      </c>
      <c r="W105" s="3">
        <v>0.878</v>
      </c>
      <c r="X105" s="3">
        <v>0.122</v>
      </c>
      <c r="Y105" s="2">
        <v>371</v>
      </c>
      <c r="Z105" s="2">
        <v>457</v>
      </c>
      <c r="AA105" s="2">
        <v>359</v>
      </c>
      <c r="AB105" s="2">
        <v>699</v>
      </c>
      <c r="AC105" s="2">
        <v>1110</v>
      </c>
      <c r="AD105" s="2">
        <v>987</v>
      </c>
      <c r="AE105" s="2">
        <v>851</v>
      </c>
      <c r="AF105" s="2">
        <v>693</v>
      </c>
      <c r="AG105" s="2">
        <v>840</v>
      </c>
      <c r="AH105" s="2">
        <v>702</v>
      </c>
      <c r="AI105" s="2">
        <v>561</v>
      </c>
      <c r="AJ105" s="2">
        <v>177</v>
      </c>
      <c r="AK105" s="2">
        <v>16</v>
      </c>
      <c r="AL105" s="2">
        <v>7823</v>
      </c>
      <c r="AM105" s="3">
        <v>0.39500000000000002</v>
      </c>
      <c r="AN105" s="2">
        <v>128.9</v>
      </c>
      <c r="AO105" s="2">
        <v>20751</v>
      </c>
      <c r="AP105" s="3">
        <v>0.151</v>
      </c>
      <c r="AQ105" s="11">
        <v>0.27400000000000002</v>
      </c>
      <c r="AR105" s="2">
        <v>16.399999999999999</v>
      </c>
      <c r="AS105" s="7">
        <v>1.467997651203758E-3</v>
      </c>
      <c r="AT105" s="2">
        <v>1119</v>
      </c>
      <c r="AU105" s="2">
        <v>2944</v>
      </c>
      <c r="AV105" s="2">
        <v>2428</v>
      </c>
      <c r="AW105" s="3">
        <v>0.17199999999999999</v>
      </c>
      <c r="AX105" s="3">
        <v>0.45400000000000001</v>
      </c>
      <c r="AY105" s="3">
        <v>0.374</v>
      </c>
      <c r="AZ105" s="37">
        <v>2889</v>
      </c>
      <c r="BA105" s="37">
        <v>40.299999999999997</v>
      </c>
      <c r="BB105" s="43">
        <f t="shared" si="9"/>
        <v>2852.837</v>
      </c>
      <c r="BC105" s="44">
        <f t="shared" si="10"/>
        <v>2414.6990410840617</v>
      </c>
      <c r="BD105" s="44">
        <f t="shared" si="11"/>
        <v>2420.4639589159387</v>
      </c>
      <c r="BE105" s="44">
        <f t="shared" si="12"/>
        <v>69</v>
      </c>
      <c r="BF105">
        <f t="shared" si="13"/>
        <v>7757</v>
      </c>
      <c r="BG105" s="57">
        <f t="shared" si="14"/>
        <v>0.36777581539254867</v>
      </c>
      <c r="BH105" s="13">
        <f t="shared" si="15"/>
        <v>0.31129290203481524</v>
      </c>
      <c r="BI105" s="13">
        <f t="shared" si="16"/>
        <v>0.31203609113264646</v>
      </c>
      <c r="BJ105" s="13">
        <f t="shared" si="17"/>
        <v>8.8951914399896873E-3</v>
      </c>
      <c r="BK105" s="58"/>
    </row>
    <row r="106" spans="1:63">
      <c r="A106" s="1" t="s">
        <v>200</v>
      </c>
      <c r="B106" s="1" t="s">
        <v>124</v>
      </c>
      <c r="C106" s="1" t="s">
        <v>93</v>
      </c>
      <c r="D106" s="1" t="s">
        <v>89</v>
      </c>
      <c r="E106" s="2">
        <v>15452</v>
      </c>
      <c r="F106" s="14">
        <v>0.18696608853222885</v>
      </c>
      <c r="G106" s="3">
        <v>0.91100000000000003</v>
      </c>
      <c r="H106" s="3">
        <v>0.85099999999999998</v>
      </c>
      <c r="I106" s="2">
        <v>6277</v>
      </c>
      <c r="J106" s="2">
        <v>2.4300000000000002</v>
      </c>
      <c r="K106" s="2">
        <v>5710</v>
      </c>
      <c r="L106" s="2">
        <v>793</v>
      </c>
      <c r="M106" s="2">
        <v>1190</v>
      </c>
      <c r="N106" s="2">
        <v>5002</v>
      </c>
      <c r="O106" s="3">
        <v>0.80800000000000005</v>
      </c>
      <c r="P106" s="3">
        <v>0.192</v>
      </c>
      <c r="Q106" s="2">
        <v>124</v>
      </c>
      <c r="R106" s="2">
        <v>118</v>
      </c>
      <c r="S106" s="2">
        <v>6</v>
      </c>
      <c r="T106" s="2">
        <v>2</v>
      </c>
      <c r="U106" s="2">
        <v>800</v>
      </c>
      <c r="V106" s="2">
        <v>5874</v>
      </c>
      <c r="W106" s="3">
        <v>0.86599999999999999</v>
      </c>
      <c r="X106" s="3">
        <v>0.11799999999999999</v>
      </c>
      <c r="Y106" s="2">
        <v>254</v>
      </c>
      <c r="Z106" s="2">
        <v>136</v>
      </c>
      <c r="AA106" s="2">
        <v>238</v>
      </c>
      <c r="AB106" s="2">
        <v>512</v>
      </c>
      <c r="AC106" s="2">
        <v>994</v>
      </c>
      <c r="AD106" s="2">
        <v>914</v>
      </c>
      <c r="AE106" s="2">
        <v>970</v>
      </c>
      <c r="AF106" s="2">
        <v>579</v>
      </c>
      <c r="AG106" s="2">
        <v>902</v>
      </c>
      <c r="AH106" s="2">
        <v>602</v>
      </c>
      <c r="AI106" s="2">
        <v>580</v>
      </c>
      <c r="AJ106" s="2">
        <v>156</v>
      </c>
      <c r="AK106" s="2">
        <v>32</v>
      </c>
      <c r="AL106" s="2">
        <v>6869</v>
      </c>
      <c r="AM106" s="3">
        <v>0.44700000000000001</v>
      </c>
      <c r="AN106" s="2">
        <v>134.19999999999999</v>
      </c>
      <c r="AO106" s="2">
        <v>28156</v>
      </c>
      <c r="AP106" s="4">
        <v>0.1</v>
      </c>
      <c r="AQ106" s="11">
        <v>0.159</v>
      </c>
      <c r="AR106" s="2">
        <v>10.3</v>
      </c>
      <c r="AS106" s="7">
        <v>6.8096697310180451E-4</v>
      </c>
      <c r="AT106" s="2">
        <v>681</v>
      </c>
      <c r="AU106" s="2">
        <v>1029</v>
      </c>
      <c r="AV106" s="2">
        <v>4000</v>
      </c>
      <c r="AW106" s="3">
        <v>0.11899999999999999</v>
      </c>
      <c r="AX106" s="4">
        <v>0.18</v>
      </c>
      <c r="AY106" s="3">
        <v>0.70099999999999996</v>
      </c>
      <c r="AZ106" s="37">
        <v>2291</v>
      </c>
      <c r="BA106" s="37">
        <v>36.4</v>
      </c>
      <c r="BB106" s="43">
        <f t="shared" si="9"/>
        <v>2253.8879999999999</v>
      </c>
      <c r="BC106" s="44">
        <f t="shared" si="10"/>
        <v>2067.3946513472597</v>
      </c>
      <c r="BD106" s="44">
        <f t="shared" si="11"/>
        <v>2234.7173486527404</v>
      </c>
      <c r="BE106" s="44">
        <f t="shared" si="12"/>
        <v>118</v>
      </c>
      <c r="BF106">
        <f t="shared" si="13"/>
        <v>6674</v>
      </c>
      <c r="BG106" s="57">
        <f t="shared" si="14"/>
        <v>0.3377117171111777</v>
      </c>
      <c r="BH106" s="13">
        <f t="shared" si="15"/>
        <v>0.30976845240444406</v>
      </c>
      <c r="BI106" s="13">
        <f t="shared" si="16"/>
        <v>0.33483927909091105</v>
      </c>
      <c r="BJ106" s="13">
        <f t="shared" si="17"/>
        <v>1.7680551393467185E-2</v>
      </c>
      <c r="BK106" s="58"/>
    </row>
    <row r="107" spans="1:63">
      <c r="A107" s="1" t="s">
        <v>201</v>
      </c>
      <c r="B107" s="1" t="s">
        <v>87</v>
      </c>
      <c r="C107" s="1" t="s">
        <v>88</v>
      </c>
      <c r="D107" s="1" t="s">
        <v>89</v>
      </c>
      <c r="E107" s="2">
        <v>17226</v>
      </c>
      <c r="F107" s="14">
        <v>0.16567978636944153</v>
      </c>
      <c r="G107" s="3">
        <v>0.92100000000000004</v>
      </c>
      <c r="H107" s="3">
        <v>0.89700000000000002</v>
      </c>
      <c r="I107" s="2">
        <v>7552</v>
      </c>
      <c r="J107" s="2">
        <v>2.2599999999999998</v>
      </c>
      <c r="K107" s="2">
        <v>6578</v>
      </c>
      <c r="L107" s="2">
        <v>1391</v>
      </c>
      <c r="M107" s="2">
        <v>2219</v>
      </c>
      <c r="N107" s="2">
        <v>5266</v>
      </c>
      <c r="O107" s="3">
        <v>0.70399999999999996</v>
      </c>
      <c r="P107" s="3">
        <v>0.29599999999999999</v>
      </c>
      <c r="Q107" s="2">
        <v>486</v>
      </c>
      <c r="R107" s="2">
        <v>434</v>
      </c>
      <c r="S107" s="2">
        <v>52</v>
      </c>
      <c r="T107" s="2">
        <v>6.5</v>
      </c>
      <c r="U107" s="2">
        <v>1404</v>
      </c>
      <c r="V107" s="2">
        <v>6949</v>
      </c>
      <c r="W107" s="3">
        <v>0.83199999999999996</v>
      </c>
      <c r="X107" s="3">
        <v>0.16800000000000001</v>
      </c>
      <c r="Y107" s="2">
        <v>145</v>
      </c>
      <c r="Z107" s="2">
        <v>108</v>
      </c>
      <c r="AA107" s="2">
        <v>2430</v>
      </c>
      <c r="AB107" s="2">
        <v>378</v>
      </c>
      <c r="AC107" s="2">
        <v>520</v>
      </c>
      <c r="AD107" s="2">
        <v>592</v>
      </c>
      <c r="AE107" s="2">
        <v>748</v>
      </c>
      <c r="AF107" s="2">
        <v>516</v>
      </c>
      <c r="AG107" s="2">
        <v>733</v>
      </c>
      <c r="AH107" s="2">
        <v>981</v>
      </c>
      <c r="AI107" s="2">
        <v>957</v>
      </c>
      <c r="AJ107" s="2">
        <v>323</v>
      </c>
      <c r="AK107" s="2">
        <v>15</v>
      </c>
      <c r="AL107" s="2">
        <v>8446</v>
      </c>
      <c r="AM107" s="3">
        <v>0.47299999999999998</v>
      </c>
      <c r="AN107" s="2">
        <v>114.9</v>
      </c>
      <c r="AO107" s="2">
        <v>19687</v>
      </c>
      <c r="AP107" s="3">
        <v>0.19600000000000001</v>
      </c>
      <c r="AQ107" s="11">
        <v>0.28100000000000003</v>
      </c>
      <c r="AR107" s="2">
        <v>13.5</v>
      </c>
      <c r="AS107" s="7">
        <v>0</v>
      </c>
      <c r="AT107" s="2">
        <v>1651</v>
      </c>
      <c r="AU107" s="2">
        <v>1955</v>
      </c>
      <c r="AV107" s="2">
        <v>2972</v>
      </c>
      <c r="AW107" s="3">
        <v>0.251</v>
      </c>
      <c r="AX107" s="3">
        <v>0.29699999999999999</v>
      </c>
      <c r="AY107" s="3">
        <v>0.45200000000000001</v>
      </c>
      <c r="AZ107" s="37">
        <v>2869</v>
      </c>
      <c r="BA107" s="37">
        <v>37.700000000000003</v>
      </c>
      <c r="BB107" s="43">
        <f t="shared" si="9"/>
        <v>2821.8449999999998</v>
      </c>
      <c r="BC107" s="44">
        <f t="shared" si="10"/>
        <v>2585.9293003550529</v>
      </c>
      <c r="BD107" s="44">
        <f t="shared" si="11"/>
        <v>2511.2256996449478</v>
      </c>
      <c r="BE107" s="44">
        <f t="shared" si="12"/>
        <v>434</v>
      </c>
      <c r="BF107">
        <f t="shared" si="13"/>
        <v>8353</v>
      </c>
      <c r="BG107" s="57">
        <f t="shared" si="14"/>
        <v>0.33782413504130249</v>
      </c>
      <c r="BH107" s="13">
        <f t="shared" si="15"/>
        <v>0.30958090510655489</v>
      </c>
      <c r="BI107" s="13">
        <f t="shared" si="16"/>
        <v>0.30063757927031581</v>
      </c>
      <c r="BJ107" s="13">
        <f t="shared" si="17"/>
        <v>5.195738058182689E-2</v>
      </c>
      <c r="BK107" s="58"/>
    </row>
    <row r="108" spans="1:63">
      <c r="A108" s="1" t="s">
        <v>202</v>
      </c>
      <c r="B108" s="1" t="s">
        <v>87</v>
      </c>
      <c r="C108" s="1" t="s">
        <v>88</v>
      </c>
      <c r="D108" s="1" t="s">
        <v>89</v>
      </c>
      <c r="E108" s="2">
        <v>31783</v>
      </c>
      <c r="F108" s="14">
        <v>0.16735361671333732</v>
      </c>
      <c r="G108" s="3">
        <v>0.874</v>
      </c>
      <c r="H108" s="3">
        <v>0.84499999999999997</v>
      </c>
      <c r="I108" s="2">
        <v>13849</v>
      </c>
      <c r="J108" s="2">
        <v>2.27</v>
      </c>
      <c r="K108" s="2">
        <v>12110</v>
      </c>
      <c r="L108" s="2">
        <v>2379</v>
      </c>
      <c r="M108" s="2">
        <v>3989</v>
      </c>
      <c r="N108" s="2">
        <v>9787</v>
      </c>
      <c r="O108" s="4">
        <v>0.71</v>
      </c>
      <c r="P108" s="4">
        <v>0.28999999999999998</v>
      </c>
      <c r="Q108" s="2">
        <v>1000</v>
      </c>
      <c r="R108" s="2">
        <v>834</v>
      </c>
      <c r="S108" s="2">
        <v>166</v>
      </c>
      <c r="T108" s="2">
        <v>7.2</v>
      </c>
      <c r="U108" s="2">
        <v>2371</v>
      </c>
      <c r="V108" s="2">
        <v>12682</v>
      </c>
      <c r="W108" s="3">
        <v>0.83699999999999997</v>
      </c>
      <c r="X108" s="3">
        <v>0.157</v>
      </c>
      <c r="Y108" s="2">
        <v>905</v>
      </c>
      <c r="Z108" s="2">
        <v>626</v>
      </c>
      <c r="AA108" s="2">
        <v>1140</v>
      </c>
      <c r="AB108" s="2">
        <v>1250</v>
      </c>
      <c r="AC108" s="2">
        <v>1536</v>
      </c>
      <c r="AD108" s="2">
        <v>1504</v>
      </c>
      <c r="AE108" s="2">
        <v>1943</v>
      </c>
      <c r="AF108" s="2">
        <v>1411</v>
      </c>
      <c r="AG108" s="2">
        <v>1537</v>
      </c>
      <c r="AH108" s="2">
        <v>1503</v>
      </c>
      <c r="AI108" s="2">
        <v>1500</v>
      </c>
      <c r="AJ108" s="2">
        <v>388</v>
      </c>
      <c r="AK108" s="2">
        <v>49</v>
      </c>
      <c r="AL108" s="2">
        <v>15292</v>
      </c>
      <c r="AM108" s="3">
        <v>0.47799999999999998</v>
      </c>
      <c r="AN108" s="2">
        <v>117.3</v>
      </c>
      <c r="AO108" s="2" t="s">
        <v>128</v>
      </c>
      <c r="AP108" s="4">
        <v>0.17</v>
      </c>
      <c r="AQ108" s="11">
        <v>0.25600000000000001</v>
      </c>
      <c r="AR108" s="2">
        <v>21.3</v>
      </c>
      <c r="AS108" s="7">
        <v>3.1540766440624505E-4</v>
      </c>
      <c r="AT108" s="2">
        <v>3459</v>
      </c>
      <c r="AU108" s="2">
        <v>3691</v>
      </c>
      <c r="AV108" s="2">
        <v>4960</v>
      </c>
      <c r="AW108" s="3">
        <v>0.28599999999999998</v>
      </c>
      <c r="AX108" s="3">
        <v>0.30499999999999999</v>
      </c>
      <c r="AY108" s="4">
        <v>0.41</v>
      </c>
      <c r="AZ108" s="37">
        <v>5143</v>
      </c>
      <c r="BA108" s="37">
        <v>37.1</v>
      </c>
      <c r="BB108" s="43">
        <f t="shared" si="9"/>
        <v>5110.8959999999997</v>
      </c>
      <c r="BC108" s="44">
        <f t="shared" si="10"/>
        <v>4655.2886891187591</v>
      </c>
      <c r="BD108" s="44">
        <f t="shared" si="11"/>
        <v>4452.8153108812403</v>
      </c>
      <c r="BE108" s="44">
        <f t="shared" si="12"/>
        <v>834</v>
      </c>
      <c r="BF108">
        <f t="shared" si="13"/>
        <v>15053</v>
      </c>
      <c r="BG108" s="57">
        <f t="shared" si="14"/>
        <v>0.33952673885604195</v>
      </c>
      <c r="BH108" s="13">
        <f t="shared" si="15"/>
        <v>0.30925986109870185</v>
      </c>
      <c r="BI108" s="13">
        <f t="shared" si="16"/>
        <v>0.29580916168745369</v>
      </c>
      <c r="BJ108" s="13">
        <f t="shared" si="17"/>
        <v>5.5404238357802428E-2</v>
      </c>
      <c r="BK108" s="58"/>
    </row>
    <row r="109" spans="1:63">
      <c r="A109" s="1" t="s">
        <v>124</v>
      </c>
      <c r="B109" s="1" t="s">
        <v>124</v>
      </c>
      <c r="C109" s="1" t="s">
        <v>88</v>
      </c>
      <c r="D109" s="1" t="s">
        <v>135</v>
      </c>
      <c r="E109" s="2">
        <v>559166</v>
      </c>
      <c r="F109" s="14">
        <v>0.11658970681336132</v>
      </c>
      <c r="G109" s="4">
        <v>0.56999999999999995</v>
      </c>
      <c r="H109" s="3">
        <v>0.432</v>
      </c>
      <c r="I109" s="2">
        <v>248688</v>
      </c>
      <c r="J109" s="2">
        <v>2.2200000000000002</v>
      </c>
      <c r="K109" s="2">
        <v>104985</v>
      </c>
      <c r="L109" s="2">
        <v>168366</v>
      </c>
      <c r="M109" s="2">
        <v>102610</v>
      </c>
      <c r="N109" s="2">
        <v>108107</v>
      </c>
      <c r="O109" s="3">
        <v>0.51300000000000001</v>
      </c>
      <c r="P109" s="3">
        <v>0.48699999999999999</v>
      </c>
      <c r="Q109" s="2">
        <v>22681</v>
      </c>
      <c r="R109" s="2">
        <v>21848</v>
      </c>
      <c r="S109" s="2">
        <v>833</v>
      </c>
      <c r="T109" s="2">
        <v>9.1999999999999993</v>
      </c>
      <c r="U109" s="2">
        <v>173198</v>
      </c>
      <c r="V109" s="2">
        <v>125211</v>
      </c>
      <c r="W109" s="3">
        <v>0.41699999999999998</v>
      </c>
      <c r="X109" s="3">
        <v>0.57599999999999996</v>
      </c>
      <c r="Y109" s="2">
        <v>41853</v>
      </c>
      <c r="Z109" s="2">
        <v>27542</v>
      </c>
      <c r="AA109" s="2">
        <v>26220</v>
      </c>
      <c r="AB109" s="2">
        <v>19829</v>
      </c>
      <c r="AC109" s="2">
        <v>46522</v>
      </c>
      <c r="AD109" s="2">
        <v>48016</v>
      </c>
      <c r="AE109" s="2">
        <v>35379</v>
      </c>
      <c r="AF109" s="2">
        <v>11077</v>
      </c>
      <c r="AG109" s="2">
        <v>15449</v>
      </c>
      <c r="AH109" s="2">
        <v>9343</v>
      </c>
      <c r="AI109" s="2">
        <v>17555</v>
      </c>
      <c r="AJ109" s="2">
        <v>3625</v>
      </c>
      <c r="AK109" s="2">
        <v>1380</v>
      </c>
      <c r="AL109" s="2">
        <v>303790</v>
      </c>
      <c r="AM109" s="3">
        <v>0.39500000000000002</v>
      </c>
      <c r="AN109" s="2">
        <v>72.2</v>
      </c>
      <c r="AO109" s="2">
        <v>17536</v>
      </c>
      <c r="AP109" s="3">
        <v>0.30299999999999999</v>
      </c>
      <c r="AQ109" s="11">
        <v>0.498</v>
      </c>
      <c r="AR109" s="2">
        <v>29.2</v>
      </c>
      <c r="AS109" s="7">
        <v>1.9646836140594678E-3</v>
      </c>
      <c r="AT109" s="2">
        <v>91143</v>
      </c>
      <c r="AU109" s="2">
        <v>10130</v>
      </c>
      <c r="AV109" s="2">
        <v>3712</v>
      </c>
      <c r="AW109" s="3">
        <v>0.86799999999999999</v>
      </c>
      <c r="AX109" s="3">
        <v>9.6000000000000002E-2</v>
      </c>
      <c r="AY109" s="3">
        <v>3.5000000000000003E-2</v>
      </c>
      <c r="AZ109" s="6">
        <v>21680</v>
      </c>
      <c r="BA109" s="6">
        <v>8.6999999999999993</v>
      </c>
      <c r="BB109" s="43">
        <f t="shared" si="9"/>
        <v>18332.378999999997</v>
      </c>
      <c r="BC109" s="44">
        <f t="shared" si="10"/>
        <v>92284.059335158061</v>
      </c>
      <c r="BD109" s="44">
        <f t="shared" si="11"/>
        <v>165944.56166484192</v>
      </c>
      <c r="BE109" s="44">
        <f t="shared" si="12"/>
        <v>21848</v>
      </c>
      <c r="BF109">
        <f t="shared" si="13"/>
        <v>298409</v>
      </c>
      <c r="BG109" s="57">
        <f t="shared" si="14"/>
        <v>6.1433733567017069E-2</v>
      </c>
      <c r="BH109" s="13">
        <f t="shared" si="15"/>
        <v>0.30925360607474328</v>
      </c>
      <c r="BI109" s="13">
        <f t="shared" si="16"/>
        <v>0.55609771040699818</v>
      </c>
      <c r="BJ109" s="13">
        <f t="shared" si="17"/>
        <v>7.321494995124142E-2</v>
      </c>
      <c r="BK109" s="58"/>
    </row>
    <row r="110" spans="1:63">
      <c r="A110" s="1" t="s">
        <v>203</v>
      </c>
      <c r="B110" s="1" t="s">
        <v>124</v>
      </c>
      <c r="C110" s="1" t="s">
        <v>93</v>
      </c>
      <c r="D110" s="1" t="s">
        <v>89</v>
      </c>
      <c r="E110" s="2">
        <v>15545</v>
      </c>
      <c r="F110" s="14">
        <v>0.15908652299774848</v>
      </c>
      <c r="G110" s="3">
        <v>0.88800000000000001</v>
      </c>
      <c r="H110" s="3">
        <v>0.82099999999999995</v>
      </c>
      <c r="I110" s="2">
        <v>6391</v>
      </c>
      <c r="J110" s="2">
        <v>2.4</v>
      </c>
      <c r="K110" s="2">
        <v>5333</v>
      </c>
      <c r="L110" s="2">
        <v>1149</v>
      </c>
      <c r="M110" s="2">
        <v>1352</v>
      </c>
      <c r="N110" s="2">
        <v>4974</v>
      </c>
      <c r="O110" s="3">
        <v>0.78600000000000003</v>
      </c>
      <c r="P110" s="3">
        <v>0.214</v>
      </c>
      <c r="Q110" s="2">
        <v>232</v>
      </c>
      <c r="R110" s="2">
        <v>226</v>
      </c>
      <c r="S110" s="2">
        <v>6</v>
      </c>
      <c r="T110" s="2">
        <v>3.7</v>
      </c>
      <c r="U110" s="2">
        <v>1181</v>
      </c>
      <c r="V110" s="2">
        <v>5506</v>
      </c>
      <c r="W110" s="3">
        <v>0.80800000000000005</v>
      </c>
      <c r="X110" s="3">
        <v>0.17299999999999999</v>
      </c>
      <c r="Y110" s="2">
        <v>641</v>
      </c>
      <c r="Z110" s="2">
        <v>312</v>
      </c>
      <c r="AA110" s="2">
        <v>359</v>
      </c>
      <c r="AB110" s="2">
        <v>399</v>
      </c>
      <c r="AC110" s="2">
        <v>864</v>
      </c>
      <c r="AD110" s="2">
        <v>723</v>
      </c>
      <c r="AE110" s="2">
        <v>1011</v>
      </c>
      <c r="AF110" s="2">
        <v>716</v>
      </c>
      <c r="AG110" s="2">
        <v>608</v>
      </c>
      <c r="AH110" s="2">
        <v>586</v>
      </c>
      <c r="AI110" s="2">
        <v>454</v>
      </c>
      <c r="AJ110" s="2">
        <v>164</v>
      </c>
      <c r="AK110" s="2">
        <v>76</v>
      </c>
      <c r="AL110" s="2">
        <v>6913</v>
      </c>
      <c r="AM110" s="3">
        <v>0.46500000000000002</v>
      </c>
      <c r="AN110" s="2">
        <v>130.5</v>
      </c>
      <c r="AO110" s="2">
        <v>24172</v>
      </c>
      <c r="AP110" s="4">
        <v>0.11</v>
      </c>
      <c r="AQ110" s="11">
        <v>0.219</v>
      </c>
      <c r="AR110" s="2">
        <v>13.8</v>
      </c>
      <c r="AS110" s="7">
        <v>5.4486015256084274E-4</v>
      </c>
      <c r="AT110" s="2">
        <v>2296</v>
      </c>
      <c r="AU110" s="2">
        <v>1506</v>
      </c>
      <c r="AV110" s="2">
        <v>1531</v>
      </c>
      <c r="AW110" s="3">
        <v>0.43099999999999999</v>
      </c>
      <c r="AX110" s="3">
        <v>0.28199999999999997</v>
      </c>
      <c r="AY110" s="3">
        <v>0.28699999999999998</v>
      </c>
      <c r="AZ110" s="37">
        <v>2188</v>
      </c>
      <c r="BA110" s="37">
        <v>34.1</v>
      </c>
      <c r="BB110" s="43">
        <f t="shared" si="9"/>
        <v>2157.1660000000002</v>
      </c>
      <c r="BC110" s="44">
        <f t="shared" si="10"/>
        <v>2067.376974832815</v>
      </c>
      <c r="BD110" s="44">
        <f t="shared" si="11"/>
        <v>2236.4570251671848</v>
      </c>
      <c r="BE110" s="44">
        <f t="shared" si="12"/>
        <v>226</v>
      </c>
      <c r="BF110">
        <f t="shared" si="13"/>
        <v>6687</v>
      </c>
      <c r="BG110" s="57">
        <f t="shared" si="14"/>
        <v>0.32259099745775388</v>
      </c>
      <c r="BH110" s="13">
        <f t="shared" si="15"/>
        <v>0.30916359725329967</v>
      </c>
      <c r="BI110" s="13">
        <f t="shared" si="16"/>
        <v>0.33444848589310378</v>
      </c>
      <c r="BJ110" s="13">
        <f t="shared" si="17"/>
        <v>3.379691939584268E-2</v>
      </c>
      <c r="BK110" s="58"/>
    </row>
    <row r="111" spans="1:63">
      <c r="A111" s="1" t="s">
        <v>204</v>
      </c>
      <c r="B111" s="1" t="s">
        <v>124</v>
      </c>
      <c r="C111" s="1" t="s">
        <v>93</v>
      </c>
      <c r="D111" s="1" t="s">
        <v>89</v>
      </c>
      <c r="E111" s="2">
        <v>34671</v>
      </c>
      <c r="F111" s="14">
        <v>0.16792131752761674</v>
      </c>
      <c r="G111" s="3">
        <v>0.84099999999999997</v>
      </c>
      <c r="H111" s="3">
        <v>0.76900000000000002</v>
      </c>
      <c r="I111" s="2">
        <v>14881</v>
      </c>
      <c r="J111" s="2">
        <v>2.31</v>
      </c>
      <c r="K111" s="2">
        <v>10100</v>
      </c>
      <c r="L111" s="2">
        <v>5229</v>
      </c>
      <c r="M111" s="2">
        <v>3827</v>
      </c>
      <c r="N111" s="2">
        <v>10853</v>
      </c>
      <c r="O111" s="3">
        <v>0.73899999999999999</v>
      </c>
      <c r="P111" s="3">
        <v>0.26100000000000001</v>
      </c>
      <c r="Q111" s="2">
        <v>357</v>
      </c>
      <c r="R111" s="2">
        <v>312</v>
      </c>
      <c r="S111" s="2">
        <v>45</v>
      </c>
      <c r="T111" s="2">
        <v>2.4</v>
      </c>
      <c r="U111" s="2">
        <v>5425</v>
      </c>
      <c r="V111" s="2">
        <v>10596</v>
      </c>
      <c r="W111" s="3">
        <v>0.65400000000000003</v>
      </c>
      <c r="X111" s="3">
        <v>0.33500000000000002</v>
      </c>
      <c r="Y111" s="2">
        <v>251</v>
      </c>
      <c r="Z111" s="2">
        <v>495</v>
      </c>
      <c r="AA111" s="2">
        <v>1515</v>
      </c>
      <c r="AB111" s="2">
        <v>1074</v>
      </c>
      <c r="AC111" s="2">
        <v>3031</v>
      </c>
      <c r="AD111" s="2">
        <v>2186</v>
      </c>
      <c r="AE111" s="2">
        <v>2272</v>
      </c>
      <c r="AF111" s="2">
        <v>1208</v>
      </c>
      <c r="AG111" s="2">
        <v>1792</v>
      </c>
      <c r="AH111" s="2">
        <v>1105</v>
      </c>
      <c r="AI111" s="2">
        <v>1160</v>
      </c>
      <c r="AJ111" s="2">
        <v>219</v>
      </c>
      <c r="AK111" s="2">
        <v>28</v>
      </c>
      <c r="AL111" s="2">
        <v>16336</v>
      </c>
      <c r="AM111" s="3">
        <v>0.439</v>
      </c>
      <c r="AN111" s="2">
        <v>119.2</v>
      </c>
      <c r="AO111" s="2">
        <v>23635</v>
      </c>
      <c r="AP111" s="3">
        <v>0.125</v>
      </c>
      <c r="AQ111" s="11">
        <v>0.27700000000000002</v>
      </c>
      <c r="AR111" s="2">
        <v>17</v>
      </c>
      <c r="AS111" s="7">
        <v>3.7750094375235937E-4</v>
      </c>
      <c r="AT111" s="2">
        <v>4941</v>
      </c>
      <c r="AU111" s="2">
        <v>1949</v>
      </c>
      <c r="AV111" s="2">
        <v>3210</v>
      </c>
      <c r="AW111" s="3">
        <v>0.48899999999999999</v>
      </c>
      <c r="AX111" s="3">
        <v>0.193</v>
      </c>
      <c r="AY111" s="3">
        <v>0.318</v>
      </c>
      <c r="AZ111" s="37">
        <v>3409</v>
      </c>
      <c r="BA111" s="37">
        <v>22.9</v>
      </c>
      <c r="BB111" s="43">
        <f t="shared" si="9"/>
        <v>3361.72</v>
      </c>
      <c r="BC111" s="44">
        <f t="shared" si="10"/>
        <v>4950.1832355226179</v>
      </c>
      <c r="BD111" s="44">
        <f t="shared" si="11"/>
        <v>7397.0967644773827</v>
      </c>
      <c r="BE111" s="44">
        <f t="shared" si="12"/>
        <v>312</v>
      </c>
      <c r="BF111">
        <f t="shared" si="13"/>
        <v>16021</v>
      </c>
      <c r="BG111" s="57">
        <f t="shared" si="14"/>
        <v>0.20983209537482053</v>
      </c>
      <c r="BH111" s="13">
        <f t="shared" si="15"/>
        <v>0.3089809147695286</v>
      </c>
      <c r="BI111" s="13">
        <f t="shared" si="16"/>
        <v>0.46171255005788547</v>
      </c>
      <c r="BJ111" s="13">
        <f t="shared" si="17"/>
        <v>1.9474439797765433E-2</v>
      </c>
      <c r="BK111" s="58"/>
    </row>
    <row r="112" spans="1:63">
      <c r="A112" s="1" t="s">
        <v>205</v>
      </c>
      <c r="B112" s="1" t="s">
        <v>87</v>
      </c>
      <c r="C112" s="1" t="s">
        <v>93</v>
      </c>
      <c r="D112" s="1" t="s">
        <v>89</v>
      </c>
      <c r="E112" s="2">
        <v>11687</v>
      </c>
      <c r="F112" s="14">
        <v>0.15068024300504834</v>
      </c>
      <c r="G112" s="3">
        <v>0.89900000000000002</v>
      </c>
      <c r="H112" s="3">
        <v>0.877</v>
      </c>
      <c r="I112" s="2">
        <v>4816</v>
      </c>
      <c r="J112" s="2">
        <v>2.39</v>
      </c>
      <c r="K112" s="2">
        <v>4556</v>
      </c>
      <c r="L112" s="2">
        <v>422</v>
      </c>
      <c r="M112" s="2">
        <v>1109</v>
      </c>
      <c r="N112" s="2">
        <v>3646</v>
      </c>
      <c r="O112" s="3">
        <v>0.76700000000000002</v>
      </c>
      <c r="P112" s="3">
        <v>0.23300000000000001</v>
      </c>
      <c r="Q112" s="2">
        <v>253</v>
      </c>
      <c r="R112" s="2">
        <v>227</v>
      </c>
      <c r="S112" s="2">
        <v>26</v>
      </c>
      <c r="T112" s="2">
        <v>5.3</v>
      </c>
      <c r="U112" s="2">
        <v>439</v>
      </c>
      <c r="V112" s="2">
        <v>4792</v>
      </c>
      <c r="W112" s="3">
        <v>0.91600000000000004</v>
      </c>
      <c r="X112" s="3">
        <v>8.4000000000000005E-2</v>
      </c>
      <c r="Y112" s="2">
        <v>104</v>
      </c>
      <c r="Z112" s="2">
        <v>24</v>
      </c>
      <c r="AA112" s="2">
        <v>1225</v>
      </c>
      <c r="AB112" s="2">
        <v>259</v>
      </c>
      <c r="AC112" s="2">
        <v>494</v>
      </c>
      <c r="AD112" s="2">
        <v>405</v>
      </c>
      <c r="AE112" s="2">
        <v>590</v>
      </c>
      <c r="AF112" s="2">
        <v>364</v>
      </c>
      <c r="AG112" s="2">
        <v>590</v>
      </c>
      <c r="AH112" s="2">
        <v>441</v>
      </c>
      <c r="AI112" s="2">
        <v>668</v>
      </c>
      <c r="AJ112" s="2">
        <v>110</v>
      </c>
      <c r="AK112" s="2">
        <v>14</v>
      </c>
      <c r="AL112" s="2">
        <v>5288</v>
      </c>
      <c r="AM112" s="3">
        <v>0.48899999999999999</v>
      </c>
      <c r="AN112" s="2">
        <v>122.7</v>
      </c>
      <c r="AO112" s="2">
        <v>19696</v>
      </c>
      <c r="AP112" s="3">
        <v>0.17499999999999999</v>
      </c>
      <c r="AQ112" s="11">
        <v>0.23300000000000001</v>
      </c>
      <c r="AR112" s="2">
        <v>15.8</v>
      </c>
      <c r="AS112" s="7">
        <v>0</v>
      </c>
      <c r="AT112" s="2">
        <v>829</v>
      </c>
      <c r="AU112" s="2">
        <v>1539</v>
      </c>
      <c r="AV112" s="2">
        <v>2188</v>
      </c>
      <c r="AW112" s="3">
        <v>0.182</v>
      </c>
      <c r="AX112" s="3">
        <v>0.33800000000000002</v>
      </c>
      <c r="AY112" s="4">
        <v>0.48</v>
      </c>
      <c r="AZ112" s="37">
        <v>2158</v>
      </c>
      <c r="BA112" s="37">
        <v>44.7</v>
      </c>
      <c r="BB112" s="43">
        <f t="shared" si="9"/>
        <v>2125.4850000000001</v>
      </c>
      <c r="BC112" s="44">
        <f t="shared" si="10"/>
        <v>1615.5880440118335</v>
      </c>
      <c r="BD112" s="44">
        <f t="shared" si="11"/>
        <v>1262.9269559881664</v>
      </c>
      <c r="BE112" s="44">
        <f t="shared" si="12"/>
        <v>227</v>
      </c>
      <c r="BF112">
        <f t="shared" si="13"/>
        <v>5231</v>
      </c>
      <c r="BG112" s="57">
        <f t="shared" si="14"/>
        <v>0.40632479449436054</v>
      </c>
      <c r="BH112" s="13">
        <f t="shared" si="15"/>
        <v>0.30884879449662272</v>
      </c>
      <c r="BI112" s="13">
        <f t="shared" si="16"/>
        <v>0.24143126667714898</v>
      </c>
      <c r="BJ112" s="13">
        <f t="shared" si="17"/>
        <v>4.339514433186771E-2</v>
      </c>
      <c r="BK112" s="58"/>
    </row>
    <row r="113" spans="1:63">
      <c r="A113" s="1" t="s">
        <v>206</v>
      </c>
      <c r="B113" s="1" t="s">
        <v>99</v>
      </c>
      <c r="C113" s="1" t="s">
        <v>93</v>
      </c>
      <c r="D113" s="1" t="s">
        <v>89</v>
      </c>
      <c r="E113" s="2">
        <v>6874</v>
      </c>
      <c r="F113" s="14">
        <v>0.16220541169624672</v>
      </c>
      <c r="G113" s="3">
        <v>0.95199999999999996</v>
      </c>
      <c r="H113" s="3">
        <v>0.92700000000000005</v>
      </c>
      <c r="I113" s="2">
        <v>2882</v>
      </c>
      <c r="J113" s="2">
        <v>2.36</v>
      </c>
      <c r="K113" s="2">
        <v>2722</v>
      </c>
      <c r="L113" s="2">
        <v>367</v>
      </c>
      <c r="M113" s="2">
        <v>478</v>
      </c>
      <c r="N113" s="2">
        <v>2386</v>
      </c>
      <c r="O113" s="3">
        <v>0.83299999999999996</v>
      </c>
      <c r="P113" s="3">
        <v>0.16700000000000001</v>
      </c>
      <c r="Q113" s="2">
        <v>103</v>
      </c>
      <c r="R113" s="2">
        <v>98</v>
      </c>
      <c r="S113" s="2">
        <v>5</v>
      </c>
      <c r="T113" s="2">
        <v>3.6</v>
      </c>
      <c r="U113" s="2">
        <v>339</v>
      </c>
      <c r="V113" s="2">
        <v>2809</v>
      </c>
      <c r="W113" s="3">
        <v>0.89200000000000002</v>
      </c>
      <c r="X113" s="3">
        <v>0.108</v>
      </c>
      <c r="Y113" s="2">
        <v>397</v>
      </c>
      <c r="Z113" s="2">
        <v>184</v>
      </c>
      <c r="AA113" s="2">
        <v>203</v>
      </c>
      <c r="AB113" s="2">
        <v>177</v>
      </c>
      <c r="AC113" s="2">
        <v>415</v>
      </c>
      <c r="AD113" s="2">
        <v>295</v>
      </c>
      <c r="AE113" s="2">
        <v>356</v>
      </c>
      <c r="AF113" s="2">
        <v>260</v>
      </c>
      <c r="AG113" s="2">
        <v>279</v>
      </c>
      <c r="AH113" s="2">
        <v>167</v>
      </c>
      <c r="AI113" s="2">
        <v>378</v>
      </c>
      <c r="AJ113" s="2">
        <v>58</v>
      </c>
      <c r="AK113" s="2">
        <v>5</v>
      </c>
      <c r="AL113" s="2">
        <v>3174</v>
      </c>
      <c r="AM113" s="3">
        <v>0.47299999999999998</v>
      </c>
      <c r="AN113" s="2">
        <v>132.19999999999999</v>
      </c>
      <c r="AO113" s="2">
        <v>22916</v>
      </c>
      <c r="AP113" s="3">
        <v>0.127</v>
      </c>
      <c r="AQ113" s="11">
        <v>0.22900000000000001</v>
      </c>
      <c r="AR113" s="2">
        <v>14</v>
      </c>
      <c r="AS113" s="7">
        <v>3.55998576005696E-4</v>
      </c>
      <c r="AT113" s="2">
        <v>421</v>
      </c>
      <c r="AU113" s="2">
        <v>1035</v>
      </c>
      <c r="AV113" s="2">
        <v>1266</v>
      </c>
      <c r="AW113" s="3">
        <v>0.155</v>
      </c>
      <c r="AX113" s="4">
        <v>0.38</v>
      </c>
      <c r="AY113" s="3">
        <v>0.46500000000000002</v>
      </c>
      <c r="AZ113" s="37">
        <v>1176</v>
      </c>
      <c r="BA113" s="37">
        <v>40.700000000000003</v>
      </c>
      <c r="BB113" s="43">
        <f t="shared" si="9"/>
        <v>1165.6480000000001</v>
      </c>
      <c r="BC113" s="44">
        <f t="shared" si="10"/>
        <v>968.92014774523341</v>
      </c>
      <c r="BD113" s="44">
        <f t="shared" si="11"/>
        <v>915.43185225476645</v>
      </c>
      <c r="BE113" s="44">
        <f t="shared" si="12"/>
        <v>98</v>
      </c>
      <c r="BF113">
        <f t="shared" si="13"/>
        <v>3148</v>
      </c>
      <c r="BG113" s="57">
        <f t="shared" si="14"/>
        <v>0.37028208386277006</v>
      </c>
      <c r="BH113" s="13">
        <f t="shared" si="15"/>
        <v>0.30778911935998521</v>
      </c>
      <c r="BI113" s="13">
        <f t="shared" si="16"/>
        <v>0.29079792003010368</v>
      </c>
      <c r="BJ113" s="13">
        <f t="shared" si="17"/>
        <v>3.1130876747141042E-2</v>
      </c>
      <c r="BK113" s="58"/>
    </row>
    <row r="114" spans="1:63">
      <c r="A114" s="1" t="s">
        <v>207</v>
      </c>
      <c r="B114" s="1" t="s">
        <v>99</v>
      </c>
      <c r="C114" s="1" t="s">
        <v>93</v>
      </c>
      <c r="D114" s="1" t="s">
        <v>89</v>
      </c>
      <c r="E114" s="2">
        <v>15970</v>
      </c>
      <c r="F114" s="14">
        <v>0.14940513462742641</v>
      </c>
      <c r="G114" s="3">
        <v>0.94799999999999995</v>
      </c>
      <c r="H114" s="3">
        <v>0.92200000000000004</v>
      </c>
      <c r="I114" s="2">
        <v>6718</v>
      </c>
      <c r="J114" s="2">
        <v>2.35</v>
      </c>
      <c r="K114" s="2">
        <v>6248</v>
      </c>
      <c r="L114" s="2">
        <v>732</v>
      </c>
      <c r="M114" s="2">
        <v>1569</v>
      </c>
      <c r="N114" s="2">
        <v>5090</v>
      </c>
      <c r="O114" s="3">
        <v>0.76400000000000001</v>
      </c>
      <c r="P114" s="3">
        <v>0.23599999999999999</v>
      </c>
      <c r="Q114" s="2">
        <v>148</v>
      </c>
      <c r="R114" s="2">
        <v>131</v>
      </c>
      <c r="S114" s="2">
        <v>17</v>
      </c>
      <c r="T114" s="2">
        <v>2.2000000000000002</v>
      </c>
      <c r="U114" s="2">
        <v>734</v>
      </c>
      <c r="V114" s="2">
        <v>6495</v>
      </c>
      <c r="W114" s="3">
        <v>0.89200000000000002</v>
      </c>
      <c r="X114" s="3">
        <v>0.10100000000000001</v>
      </c>
      <c r="Y114" s="2">
        <v>1096</v>
      </c>
      <c r="Z114" s="2">
        <v>221</v>
      </c>
      <c r="AA114" s="2">
        <v>422</v>
      </c>
      <c r="AB114" s="2">
        <v>292</v>
      </c>
      <c r="AC114" s="2">
        <v>585</v>
      </c>
      <c r="AD114" s="2">
        <v>692</v>
      </c>
      <c r="AE114" s="2">
        <v>760</v>
      </c>
      <c r="AF114" s="2">
        <v>556</v>
      </c>
      <c r="AG114" s="2">
        <v>825</v>
      </c>
      <c r="AH114" s="2">
        <v>817</v>
      </c>
      <c r="AI114" s="2">
        <v>834</v>
      </c>
      <c r="AJ114" s="2">
        <v>224</v>
      </c>
      <c r="AK114" s="2">
        <v>23</v>
      </c>
      <c r="AL114" s="2">
        <v>7347</v>
      </c>
      <c r="AM114" s="3">
        <v>0.504</v>
      </c>
      <c r="AN114" s="2">
        <v>135.5</v>
      </c>
      <c r="AO114" s="2">
        <v>23664</v>
      </c>
      <c r="AP114" s="3">
        <v>0.107</v>
      </c>
      <c r="AQ114" s="11">
        <v>0.17499999999999999</v>
      </c>
      <c r="AR114" s="2">
        <v>13.4</v>
      </c>
      <c r="AS114" s="7">
        <v>1.0777521170130869E-3</v>
      </c>
      <c r="AT114" s="2">
        <v>805</v>
      </c>
      <c r="AU114" s="2">
        <v>1731</v>
      </c>
      <c r="AV114" s="2">
        <v>3712</v>
      </c>
      <c r="AW114" s="3">
        <v>0.129</v>
      </c>
      <c r="AX114" s="3">
        <v>0.27700000000000002</v>
      </c>
      <c r="AY114" s="3">
        <v>0.59399999999999997</v>
      </c>
      <c r="AZ114" s="37">
        <v>2878</v>
      </c>
      <c r="BA114" s="37">
        <v>42.8</v>
      </c>
      <c r="BB114" s="43">
        <f t="shared" si="9"/>
        <v>2850.0520000000001</v>
      </c>
      <c r="BC114" s="44">
        <f t="shared" si="10"/>
        <v>2214.3166296982977</v>
      </c>
      <c r="BD114" s="44">
        <f t="shared" si="11"/>
        <v>2033.6313703017026</v>
      </c>
      <c r="BE114" s="44">
        <f t="shared" si="12"/>
        <v>131</v>
      </c>
      <c r="BF114">
        <f t="shared" si="13"/>
        <v>7229</v>
      </c>
      <c r="BG114" s="57">
        <f t="shared" si="14"/>
        <v>0.39425259371973997</v>
      </c>
      <c r="BH114" s="13">
        <f t="shared" si="15"/>
        <v>0.30631022682228493</v>
      </c>
      <c r="BI114" s="13">
        <f t="shared" si="16"/>
        <v>0.28131572420828643</v>
      </c>
      <c r="BJ114" s="13">
        <f t="shared" si="17"/>
        <v>1.8121455249688754E-2</v>
      </c>
      <c r="BK114" s="58"/>
    </row>
    <row r="115" spans="1:63">
      <c r="A115" s="1" t="s">
        <v>208</v>
      </c>
      <c r="B115" s="1" t="s">
        <v>124</v>
      </c>
      <c r="C115" s="1" t="s">
        <v>93</v>
      </c>
      <c r="D115" s="1" t="s">
        <v>89</v>
      </c>
      <c r="E115" s="2">
        <v>11576</v>
      </c>
      <c r="F115" s="14">
        <v>0.16611955770559778</v>
      </c>
      <c r="G115" s="3">
        <v>0.91500000000000004</v>
      </c>
      <c r="H115" s="3">
        <v>0.875</v>
      </c>
      <c r="I115" s="2">
        <v>4967</v>
      </c>
      <c r="J115" s="2">
        <v>2.31</v>
      </c>
      <c r="K115" s="2">
        <v>4239</v>
      </c>
      <c r="L115" s="2">
        <v>855</v>
      </c>
      <c r="M115" s="2">
        <v>1011</v>
      </c>
      <c r="N115" s="2">
        <v>3882</v>
      </c>
      <c r="O115" s="3">
        <v>0.79300000000000004</v>
      </c>
      <c r="P115" s="3">
        <v>0.20699999999999999</v>
      </c>
      <c r="Q115" s="2">
        <v>138</v>
      </c>
      <c r="R115" s="2">
        <v>122</v>
      </c>
      <c r="S115" s="2">
        <v>16</v>
      </c>
      <c r="T115" s="2">
        <v>2.8</v>
      </c>
      <c r="U115" s="2">
        <v>861</v>
      </c>
      <c r="V115" s="2">
        <v>4375</v>
      </c>
      <c r="W115" s="3">
        <v>0.83599999999999997</v>
      </c>
      <c r="X115" s="3">
        <v>0.16400000000000001</v>
      </c>
      <c r="Y115" s="2">
        <v>78</v>
      </c>
      <c r="Z115" s="2">
        <v>109</v>
      </c>
      <c r="AA115" s="2">
        <v>233</v>
      </c>
      <c r="AB115" s="2">
        <v>219</v>
      </c>
      <c r="AC115" s="2">
        <v>682</v>
      </c>
      <c r="AD115" s="2">
        <v>637</v>
      </c>
      <c r="AE115" s="2">
        <v>728</v>
      </c>
      <c r="AF115" s="2">
        <v>620</v>
      </c>
      <c r="AG115" s="2">
        <v>700</v>
      </c>
      <c r="AH115" s="2">
        <v>624</v>
      </c>
      <c r="AI115" s="2">
        <v>656</v>
      </c>
      <c r="AJ115" s="2">
        <v>140</v>
      </c>
      <c r="AK115" s="2">
        <v>27</v>
      </c>
      <c r="AL115" s="2">
        <v>5453</v>
      </c>
      <c r="AM115" s="3">
        <v>0.47199999999999998</v>
      </c>
      <c r="AN115" s="2">
        <v>133.6</v>
      </c>
      <c r="AO115" s="2">
        <v>23537</v>
      </c>
      <c r="AP115" s="3">
        <v>0.124</v>
      </c>
      <c r="AQ115" s="11">
        <v>0.215</v>
      </c>
      <c r="AR115" s="2">
        <v>15.8</v>
      </c>
      <c r="AS115" s="7">
        <v>6.857142857142857E-4</v>
      </c>
      <c r="AT115" s="2">
        <v>282</v>
      </c>
      <c r="AU115" s="2">
        <v>1132</v>
      </c>
      <c r="AV115" s="2">
        <v>2825</v>
      </c>
      <c r="AW115" s="3">
        <v>6.7000000000000004E-2</v>
      </c>
      <c r="AX115" s="3">
        <v>0.26700000000000002</v>
      </c>
      <c r="AY115" s="3">
        <v>0.66600000000000004</v>
      </c>
      <c r="AZ115" s="37">
        <v>1783</v>
      </c>
      <c r="BA115" s="37">
        <v>35.6</v>
      </c>
      <c r="BB115" s="43">
        <f t="shared" si="9"/>
        <v>1741.9080000000001</v>
      </c>
      <c r="BC115" s="44">
        <f t="shared" si="10"/>
        <v>1602.363265320005</v>
      </c>
      <c r="BD115" s="44">
        <f t="shared" si="11"/>
        <v>1769.7287346799947</v>
      </c>
      <c r="BE115" s="44">
        <f t="shared" si="12"/>
        <v>122</v>
      </c>
      <c r="BF115">
        <f t="shared" si="13"/>
        <v>5236</v>
      </c>
      <c r="BG115" s="57">
        <f t="shared" si="14"/>
        <v>0.33267914438502677</v>
      </c>
      <c r="BH115" s="13">
        <f t="shared" si="15"/>
        <v>0.30602812553858</v>
      </c>
      <c r="BI115" s="13">
        <f t="shared" si="16"/>
        <v>0.33799250089381105</v>
      </c>
      <c r="BJ115" s="13">
        <f t="shared" si="17"/>
        <v>2.3300229182582125E-2</v>
      </c>
      <c r="BK115" s="58"/>
    </row>
    <row r="116" spans="1:63">
      <c r="A116" s="1" t="s">
        <v>209</v>
      </c>
      <c r="B116" s="1" t="s">
        <v>124</v>
      </c>
      <c r="C116" s="1" t="s">
        <v>93</v>
      </c>
      <c r="D116" s="1" t="s">
        <v>89</v>
      </c>
      <c r="E116" s="2">
        <v>19635</v>
      </c>
      <c r="F116" s="14">
        <v>0.14265342500636619</v>
      </c>
      <c r="G116" s="3">
        <v>0.72199999999999998</v>
      </c>
      <c r="H116" s="3">
        <v>0.63900000000000001</v>
      </c>
      <c r="I116" s="2">
        <v>8050</v>
      </c>
      <c r="J116" s="2">
        <v>2.42</v>
      </c>
      <c r="K116" s="2">
        <v>6479</v>
      </c>
      <c r="L116" s="2">
        <v>1583</v>
      </c>
      <c r="M116" s="2">
        <v>1824</v>
      </c>
      <c r="N116" s="2">
        <v>6120</v>
      </c>
      <c r="O116" s="4">
        <v>0.77</v>
      </c>
      <c r="P116" s="4">
        <v>0.23</v>
      </c>
      <c r="Q116" s="2">
        <v>311</v>
      </c>
      <c r="R116" s="2">
        <v>251</v>
      </c>
      <c r="S116" s="2">
        <v>60</v>
      </c>
      <c r="T116" s="2">
        <v>3.9</v>
      </c>
      <c r="U116" s="2">
        <v>1602</v>
      </c>
      <c r="V116" s="2">
        <v>6706</v>
      </c>
      <c r="W116" s="3">
        <v>0.80700000000000005</v>
      </c>
      <c r="X116" s="3">
        <v>0.193</v>
      </c>
      <c r="Y116" s="2">
        <v>237</v>
      </c>
      <c r="Z116" s="2">
        <v>330</v>
      </c>
      <c r="AA116" s="2">
        <v>300</v>
      </c>
      <c r="AB116" s="2">
        <v>530</v>
      </c>
      <c r="AC116" s="2">
        <v>713</v>
      </c>
      <c r="AD116" s="2">
        <v>825</v>
      </c>
      <c r="AE116" s="2">
        <v>1052</v>
      </c>
      <c r="AF116" s="2">
        <v>1055</v>
      </c>
      <c r="AG116" s="2">
        <v>1269</v>
      </c>
      <c r="AH116" s="2">
        <v>1105</v>
      </c>
      <c r="AI116" s="2">
        <v>1010</v>
      </c>
      <c r="AJ116" s="2">
        <v>204</v>
      </c>
      <c r="AK116" s="2">
        <v>29</v>
      </c>
      <c r="AL116" s="2">
        <v>8659</v>
      </c>
      <c r="AM116" s="3">
        <v>0.39500000000000002</v>
      </c>
      <c r="AN116" s="2">
        <v>124.6</v>
      </c>
      <c r="AO116" s="2">
        <v>20634</v>
      </c>
      <c r="AP116" s="3">
        <v>0.13500000000000001</v>
      </c>
      <c r="AQ116" s="11">
        <v>0.27900000000000003</v>
      </c>
      <c r="AR116" s="2">
        <v>12.3</v>
      </c>
      <c r="AS116" s="7">
        <v>4.4736057262153298E-4</v>
      </c>
      <c r="AT116" s="2">
        <v>906</v>
      </c>
      <c r="AU116" s="2">
        <v>1502</v>
      </c>
      <c r="AV116" s="2">
        <v>4071</v>
      </c>
      <c r="AW116" s="4">
        <v>0.14000000000000001</v>
      </c>
      <c r="AX116" s="3">
        <v>0.23200000000000001</v>
      </c>
      <c r="AY116" s="3">
        <v>0.628</v>
      </c>
      <c r="AZ116" s="37">
        <v>2726</v>
      </c>
      <c r="BA116" s="37">
        <v>33.799999999999997</v>
      </c>
      <c r="BB116" s="43">
        <f t="shared" si="9"/>
        <v>2685.0719999999997</v>
      </c>
      <c r="BC116" s="44">
        <f t="shared" si="10"/>
        <v>2538.7961381645187</v>
      </c>
      <c r="BD116" s="44">
        <f t="shared" si="11"/>
        <v>2833.1318618354812</v>
      </c>
      <c r="BE116" s="44">
        <f t="shared" si="12"/>
        <v>251</v>
      </c>
      <c r="BF116">
        <f t="shared" si="13"/>
        <v>8308</v>
      </c>
      <c r="BG116" s="57">
        <f t="shared" si="14"/>
        <v>0.32319114106884927</v>
      </c>
      <c r="BH116" s="13">
        <f t="shared" si="15"/>
        <v>0.30558451350078464</v>
      </c>
      <c r="BI116" s="13">
        <f t="shared" si="16"/>
        <v>0.3410125014245885</v>
      </c>
      <c r="BJ116" s="13">
        <f t="shared" si="17"/>
        <v>3.0211844005777564E-2</v>
      </c>
      <c r="BK116" s="58"/>
    </row>
    <row r="117" spans="1:63">
      <c r="A117" s="1" t="s">
        <v>210</v>
      </c>
      <c r="B117" s="1" t="s">
        <v>124</v>
      </c>
      <c r="C117" s="1" t="s">
        <v>88</v>
      </c>
      <c r="D117" s="1" t="s">
        <v>89</v>
      </c>
      <c r="E117" s="2">
        <v>26620</v>
      </c>
      <c r="F117" s="14">
        <v>0.14763335837716002</v>
      </c>
      <c r="G117" s="4">
        <v>0.8</v>
      </c>
      <c r="H117" s="3">
        <v>0.72099999999999997</v>
      </c>
      <c r="I117" s="2">
        <v>11623</v>
      </c>
      <c r="J117" s="2">
        <v>2.2599999999999998</v>
      </c>
      <c r="K117" s="2">
        <v>7151</v>
      </c>
      <c r="L117" s="2">
        <v>5034</v>
      </c>
      <c r="M117" s="2">
        <v>3734</v>
      </c>
      <c r="N117" s="2">
        <v>7646</v>
      </c>
      <c r="O117" s="3">
        <v>0.67200000000000004</v>
      </c>
      <c r="P117" s="3">
        <v>0.32800000000000001</v>
      </c>
      <c r="Q117" s="2">
        <v>462</v>
      </c>
      <c r="R117" s="2">
        <v>338</v>
      </c>
      <c r="S117" s="2">
        <v>124</v>
      </c>
      <c r="T117" s="2">
        <v>4</v>
      </c>
      <c r="U117" s="2">
        <v>5127</v>
      </c>
      <c r="V117" s="2">
        <v>7590</v>
      </c>
      <c r="W117" s="3">
        <v>0.58699999999999997</v>
      </c>
      <c r="X117" s="3">
        <v>0.39700000000000002</v>
      </c>
      <c r="Y117" s="2">
        <v>44</v>
      </c>
      <c r="Z117" s="2">
        <v>687</v>
      </c>
      <c r="AA117" s="2">
        <v>1586</v>
      </c>
      <c r="AB117" s="2">
        <v>1162</v>
      </c>
      <c r="AC117" s="2">
        <v>2947</v>
      </c>
      <c r="AD117" s="2">
        <v>2059</v>
      </c>
      <c r="AE117" s="2">
        <v>1627</v>
      </c>
      <c r="AF117" s="2">
        <v>903</v>
      </c>
      <c r="AG117" s="2">
        <v>580</v>
      </c>
      <c r="AH117" s="2">
        <v>525</v>
      </c>
      <c r="AI117" s="2">
        <v>771</v>
      </c>
      <c r="AJ117" s="2">
        <v>68</v>
      </c>
      <c r="AK117" s="2">
        <v>102</v>
      </c>
      <c r="AL117" s="2">
        <v>13061</v>
      </c>
      <c r="AM117" s="3">
        <v>0.442</v>
      </c>
      <c r="AN117" s="2">
        <v>92.4</v>
      </c>
      <c r="AO117" s="2">
        <v>23084</v>
      </c>
      <c r="AP117" s="3">
        <v>0.156</v>
      </c>
      <c r="AQ117" s="11">
        <v>0.29399999999999998</v>
      </c>
      <c r="AR117" s="2">
        <v>15.4</v>
      </c>
      <c r="AS117" s="7">
        <v>1.0540184453227931E-3</v>
      </c>
      <c r="AT117" s="2">
        <v>4718</v>
      </c>
      <c r="AU117" s="2">
        <v>2086</v>
      </c>
      <c r="AV117" s="2">
        <v>347</v>
      </c>
      <c r="AW117" s="4">
        <v>0.66</v>
      </c>
      <c r="AX117" s="3">
        <v>0.29199999999999998</v>
      </c>
      <c r="AY117" s="3">
        <v>4.9000000000000002E-2</v>
      </c>
      <c r="AZ117" s="37">
        <v>2281</v>
      </c>
      <c r="BA117" s="37">
        <v>19.5</v>
      </c>
      <c r="BB117" s="43">
        <f t="shared" si="9"/>
        <v>2219.1</v>
      </c>
      <c r="BC117" s="44">
        <f t="shared" si="10"/>
        <v>3883.3371063572067</v>
      </c>
      <c r="BD117" s="44">
        <f t="shared" si="11"/>
        <v>6276.5628936427929</v>
      </c>
      <c r="BE117" s="44">
        <f t="shared" si="12"/>
        <v>338</v>
      </c>
      <c r="BF117">
        <f t="shared" si="13"/>
        <v>12717</v>
      </c>
      <c r="BG117" s="57">
        <f t="shared" si="14"/>
        <v>0.17449870252418023</v>
      </c>
      <c r="BH117" s="13">
        <f t="shared" si="15"/>
        <v>0.30536581790966477</v>
      </c>
      <c r="BI117" s="13">
        <f t="shared" si="16"/>
        <v>0.49355688398543623</v>
      </c>
      <c r="BJ117" s="13">
        <f t="shared" si="17"/>
        <v>2.6578595580718723E-2</v>
      </c>
      <c r="BK117" s="58"/>
    </row>
    <row r="118" spans="1:63">
      <c r="A118" s="1" t="s">
        <v>211</v>
      </c>
      <c r="B118" s="1" t="s">
        <v>87</v>
      </c>
      <c r="C118" s="1" t="s">
        <v>93</v>
      </c>
      <c r="D118" s="1" t="s">
        <v>89</v>
      </c>
      <c r="E118" s="2">
        <v>11486</v>
      </c>
      <c r="F118" s="14">
        <v>0.16942364617795577</v>
      </c>
      <c r="G118" s="3">
        <v>0.92900000000000005</v>
      </c>
      <c r="H118" s="3">
        <v>0.90100000000000002</v>
      </c>
      <c r="I118" s="2">
        <v>4829</v>
      </c>
      <c r="J118" s="2">
        <v>2.34</v>
      </c>
      <c r="K118" s="2">
        <v>4622</v>
      </c>
      <c r="L118" s="2">
        <v>396</v>
      </c>
      <c r="M118" s="2">
        <v>1079</v>
      </c>
      <c r="N118" s="2">
        <v>3733</v>
      </c>
      <c r="O118" s="3">
        <v>0.77600000000000002</v>
      </c>
      <c r="P118" s="3">
        <v>0.224</v>
      </c>
      <c r="Q118" s="2">
        <v>256</v>
      </c>
      <c r="R118" s="2">
        <v>236</v>
      </c>
      <c r="S118" s="2">
        <v>20</v>
      </c>
      <c r="T118" s="2">
        <v>5.3</v>
      </c>
      <c r="U118" s="2">
        <v>395</v>
      </c>
      <c r="V118" s="2">
        <v>4845</v>
      </c>
      <c r="W118" s="3">
        <v>0.91900000000000004</v>
      </c>
      <c r="X118" s="3">
        <v>7.4999999999999997E-2</v>
      </c>
      <c r="Y118" s="2">
        <v>16</v>
      </c>
      <c r="Z118" s="2">
        <v>41</v>
      </c>
      <c r="AA118" s="2">
        <v>1273</v>
      </c>
      <c r="AB118" s="2">
        <v>198</v>
      </c>
      <c r="AC118" s="2">
        <v>392</v>
      </c>
      <c r="AD118" s="2">
        <v>508</v>
      </c>
      <c r="AE118" s="2">
        <v>821</v>
      </c>
      <c r="AF118" s="2">
        <v>362</v>
      </c>
      <c r="AG118" s="2">
        <v>535</v>
      </c>
      <c r="AH118" s="2">
        <v>528</v>
      </c>
      <c r="AI118" s="2">
        <v>517</v>
      </c>
      <c r="AJ118" s="2">
        <v>103</v>
      </c>
      <c r="AK118" s="2">
        <v>17</v>
      </c>
      <c r="AL118" s="2">
        <v>5311</v>
      </c>
      <c r="AM118" s="4">
        <v>0.47</v>
      </c>
      <c r="AN118" s="2">
        <v>123.7</v>
      </c>
      <c r="AO118" s="2">
        <v>19908</v>
      </c>
      <c r="AP118" s="3">
        <v>0.16500000000000001</v>
      </c>
      <c r="AQ118" s="11">
        <v>0.20699999999999999</v>
      </c>
      <c r="AR118" s="2">
        <v>15.3</v>
      </c>
      <c r="AS118" s="7">
        <v>0</v>
      </c>
      <c r="AT118" s="2">
        <v>1294</v>
      </c>
      <c r="AU118" s="2">
        <v>1592</v>
      </c>
      <c r="AV118" s="2">
        <v>1736</v>
      </c>
      <c r="AW118" s="4">
        <v>0.28000000000000003</v>
      </c>
      <c r="AX118" s="3">
        <v>0.34399999999999997</v>
      </c>
      <c r="AY118" s="3">
        <v>0.376</v>
      </c>
      <c r="AZ118" s="37">
        <v>2103</v>
      </c>
      <c r="BA118" s="37">
        <v>43.5</v>
      </c>
      <c r="BB118" s="43">
        <f t="shared" si="9"/>
        <v>2093.2199999999998</v>
      </c>
      <c r="BC118" s="44">
        <f t="shared" si="10"/>
        <v>1599.9925420742011</v>
      </c>
      <c r="BD118" s="44">
        <f t="shared" si="11"/>
        <v>1310.7874579257991</v>
      </c>
      <c r="BE118" s="44">
        <f t="shared" si="12"/>
        <v>236</v>
      </c>
      <c r="BF118">
        <f t="shared" si="13"/>
        <v>5240</v>
      </c>
      <c r="BG118" s="57">
        <f t="shared" si="14"/>
        <v>0.39946946564885494</v>
      </c>
      <c r="BH118" s="13">
        <f t="shared" si="15"/>
        <v>0.30534208818209946</v>
      </c>
      <c r="BI118" s="13">
        <f t="shared" si="16"/>
        <v>0.25015027823011432</v>
      </c>
      <c r="BJ118" s="13">
        <f t="shared" si="17"/>
        <v>4.5038167938931298E-2</v>
      </c>
      <c r="BK118" s="58"/>
    </row>
    <row r="119" spans="1:63">
      <c r="A119" s="1" t="s">
        <v>212</v>
      </c>
      <c r="B119" s="1" t="s">
        <v>124</v>
      </c>
      <c r="C119" s="1" t="s">
        <v>93</v>
      </c>
      <c r="D119" s="1" t="s">
        <v>89</v>
      </c>
      <c r="E119" s="2">
        <v>14854</v>
      </c>
      <c r="F119" s="14">
        <v>0.17200754005655042</v>
      </c>
      <c r="G119" s="3">
        <v>0.93500000000000005</v>
      </c>
      <c r="H119" s="3">
        <v>0.90700000000000003</v>
      </c>
      <c r="I119" s="2">
        <v>6417</v>
      </c>
      <c r="J119" s="2">
        <v>2.2999999999999998</v>
      </c>
      <c r="K119" s="2">
        <v>5585</v>
      </c>
      <c r="L119" s="2">
        <v>650</v>
      </c>
      <c r="M119" s="2">
        <v>1333</v>
      </c>
      <c r="N119" s="2">
        <v>5006</v>
      </c>
      <c r="O119" s="4">
        <v>0.79</v>
      </c>
      <c r="P119" s="4">
        <v>0.21</v>
      </c>
      <c r="Q119" s="2">
        <v>247</v>
      </c>
      <c r="R119" s="2">
        <v>245</v>
      </c>
      <c r="S119" s="2">
        <v>2</v>
      </c>
      <c r="T119" s="2">
        <v>3.9</v>
      </c>
      <c r="U119" s="2">
        <v>669</v>
      </c>
      <c r="V119" s="2">
        <v>5799</v>
      </c>
      <c r="W119" s="3">
        <v>0.88500000000000001</v>
      </c>
      <c r="X119" s="3">
        <v>0.10199999999999999</v>
      </c>
      <c r="Y119" s="2">
        <v>97</v>
      </c>
      <c r="Z119" s="2">
        <v>197</v>
      </c>
      <c r="AA119" s="2">
        <v>187</v>
      </c>
      <c r="AB119" s="2">
        <v>305</v>
      </c>
      <c r="AC119" s="2">
        <v>860</v>
      </c>
      <c r="AD119" s="2">
        <v>1004</v>
      </c>
      <c r="AE119" s="2">
        <v>882</v>
      </c>
      <c r="AF119" s="2">
        <v>1027</v>
      </c>
      <c r="AG119" s="2">
        <v>816</v>
      </c>
      <c r="AH119" s="2">
        <v>716</v>
      </c>
      <c r="AI119" s="2">
        <v>645</v>
      </c>
      <c r="AJ119" s="2">
        <v>171</v>
      </c>
      <c r="AK119" s="2">
        <v>52</v>
      </c>
      <c r="AL119" s="2">
        <v>6959</v>
      </c>
      <c r="AM119" s="3">
        <v>0.45700000000000002</v>
      </c>
      <c r="AN119" s="2">
        <v>129.9</v>
      </c>
      <c r="AO119" s="2">
        <v>21944</v>
      </c>
      <c r="AP119" s="3">
        <v>0.14499999999999999</v>
      </c>
      <c r="AQ119" s="11">
        <v>0.23799999999999999</v>
      </c>
      <c r="AR119" s="2">
        <v>18.3</v>
      </c>
      <c r="AS119" s="7">
        <v>5.1733057423693739E-4</v>
      </c>
      <c r="AT119" s="2">
        <v>233</v>
      </c>
      <c r="AU119" s="2">
        <v>1103</v>
      </c>
      <c r="AV119" s="2">
        <v>4249</v>
      </c>
      <c r="AW119" s="3">
        <v>4.2000000000000003E-2</v>
      </c>
      <c r="AX119" s="3">
        <v>0.19700000000000001</v>
      </c>
      <c r="AY119" s="3">
        <v>0.76100000000000001</v>
      </c>
      <c r="AZ119" s="37">
        <v>2440</v>
      </c>
      <c r="BA119" s="37">
        <v>37.9</v>
      </c>
      <c r="BB119" s="43">
        <f t="shared" si="9"/>
        <v>2402.4810000000002</v>
      </c>
      <c r="BC119" s="44">
        <f t="shared" si="10"/>
        <v>1972.3949878038839</v>
      </c>
      <c r="BD119" s="44">
        <f t="shared" si="11"/>
        <v>1848.1240121961159</v>
      </c>
      <c r="BE119" s="44">
        <f t="shared" si="12"/>
        <v>245</v>
      </c>
      <c r="BF119">
        <f t="shared" si="13"/>
        <v>6468</v>
      </c>
      <c r="BG119" s="57">
        <f t="shared" si="14"/>
        <v>0.37144109461966607</v>
      </c>
      <c r="BH119" s="13">
        <f t="shared" si="15"/>
        <v>0.30494665859676623</v>
      </c>
      <c r="BI119" s="13">
        <f t="shared" si="16"/>
        <v>0.2857334589047798</v>
      </c>
      <c r="BJ119" s="13">
        <f t="shared" si="17"/>
        <v>3.787878787878788E-2</v>
      </c>
      <c r="BK119" s="58"/>
    </row>
    <row r="120" spans="1:63">
      <c r="A120" s="1" t="s">
        <v>213</v>
      </c>
      <c r="B120" s="1" t="s">
        <v>99</v>
      </c>
      <c r="C120" s="1" t="s">
        <v>93</v>
      </c>
      <c r="D120" s="1" t="s">
        <v>89</v>
      </c>
      <c r="E120" s="2">
        <v>24766</v>
      </c>
      <c r="F120" s="14">
        <v>0.16615521279173059</v>
      </c>
      <c r="G120" s="3">
        <v>0.91500000000000004</v>
      </c>
      <c r="H120" s="3">
        <v>0.879</v>
      </c>
      <c r="I120" s="2">
        <v>10898</v>
      </c>
      <c r="J120" s="2">
        <v>2.25</v>
      </c>
      <c r="K120" s="2">
        <v>9467</v>
      </c>
      <c r="L120" s="2">
        <v>1816</v>
      </c>
      <c r="M120" s="2">
        <v>3239</v>
      </c>
      <c r="N120" s="2">
        <v>7575</v>
      </c>
      <c r="O120" s="4">
        <v>0.7</v>
      </c>
      <c r="P120" s="4">
        <v>0.3</v>
      </c>
      <c r="Q120" s="2">
        <v>257</v>
      </c>
      <c r="R120" s="2">
        <v>221</v>
      </c>
      <c r="S120" s="2">
        <v>36</v>
      </c>
      <c r="T120" s="2">
        <v>2.4</v>
      </c>
      <c r="U120" s="2">
        <v>1844</v>
      </c>
      <c r="V120" s="2">
        <v>9878</v>
      </c>
      <c r="W120" s="3">
        <v>0.83299999999999996</v>
      </c>
      <c r="X120" s="3">
        <v>0.155</v>
      </c>
      <c r="Y120" s="2">
        <v>921</v>
      </c>
      <c r="Z120" s="2">
        <v>250</v>
      </c>
      <c r="AA120" s="2">
        <v>465</v>
      </c>
      <c r="AB120" s="2">
        <v>773</v>
      </c>
      <c r="AC120" s="2">
        <v>1316</v>
      </c>
      <c r="AD120" s="2">
        <v>1180</v>
      </c>
      <c r="AE120" s="2">
        <v>1383</v>
      </c>
      <c r="AF120" s="2">
        <v>964</v>
      </c>
      <c r="AG120" s="2">
        <v>1349</v>
      </c>
      <c r="AH120" s="2">
        <v>1397</v>
      </c>
      <c r="AI120" s="2">
        <v>1509</v>
      </c>
      <c r="AJ120" s="2">
        <v>451</v>
      </c>
      <c r="AK120" s="2">
        <v>31</v>
      </c>
      <c r="AL120" s="2">
        <v>11989</v>
      </c>
      <c r="AM120" s="4">
        <v>0.48</v>
      </c>
      <c r="AN120" s="2">
        <v>122.3</v>
      </c>
      <c r="AO120" s="2">
        <v>21594</v>
      </c>
      <c r="AP120" s="3">
        <v>0.13400000000000001</v>
      </c>
      <c r="AQ120" s="11">
        <v>0.23499999999999999</v>
      </c>
      <c r="AR120" s="2">
        <v>20.7</v>
      </c>
      <c r="AS120" s="7">
        <v>3.0370520348248632E-4</v>
      </c>
      <c r="AT120" s="2">
        <v>1291</v>
      </c>
      <c r="AU120" s="2">
        <v>3033</v>
      </c>
      <c r="AV120" s="2">
        <v>5143</v>
      </c>
      <c r="AW120" s="3">
        <v>0.13600000000000001</v>
      </c>
      <c r="AX120" s="4">
        <v>0.32</v>
      </c>
      <c r="AY120" s="3">
        <v>0.54300000000000004</v>
      </c>
      <c r="AZ120" s="37">
        <v>4130</v>
      </c>
      <c r="BA120" s="37">
        <v>37.9</v>
      </c>
      <c r="BB120" s="43">
        <f t="shared" si="9"/>
        <v>4098.5060000000003</v>
      </c>
      <c r="BC120" s="44">
        <f t="shared" si="10"/>
        <v>3544.0297771480537</v>
      </c>
      <c r="BD120" s="44">
        <f t="shared" si="11"/>
        <v>3858.464222851946</v>
      </c>
      <c r="BE120" s="44">
        <f t="shared" si="12"/>
        <v>221</v>
      </c>
      <c r="BF120">
        <f t="shared" si="13"/>
        <v>11722</v>
      </c>
      <c r="BG120" s="57">
        <f t="shared" si="14"/>
        <v>0.34964221122675315</v>
      </c>
      <c r="BH120" s="13">
        <f t="shared" si="15"/>
        <v>0.30234002534960364</v>
      </c>
      <c r="BI120" s="13">
        <f t="shared" si="16"/>
        <v>0.32916432544377633</v>
      </c>
      <c r="BJ120" s="13">
        <f t="shared" si="17"/>
        <v>1.8853437979866917E-2</v>
      </c>
      <c r="BK120" s="58"/>
    </row>
    <row r="121" spans="1:63">
      <c r="A121" s="1" t="s">
        <v>214</v>
      </c>
      <c r="B121" s="1" t="s">
        <v>87</v>
      </c>
      <c r="C121" s="1" t="s">
        <v>93</v>
      </c>
      <c r="D121" s="1" t="s">
        <v>89</v>
      </c>
      <c r="E121" s="2">
        <v>10139</v>
      </c>
      <c r="F121" s="14">
        <v>0.12851366012427262</v>
      </c>
      <c r="G121" s="3">
        <v>0.89100000000000001</v>
      </c>
      <c r="H121" s="3">
        <v>0.84899999999999998</v>
      </c>
      <c r="I121" s="2">
        <v>4154</v>
      </c>
      <c r="J121" s="2">
        <v>2.4300000000000002</v>
      </c>
      <c r="K121" s="2">
        <v>3849</v>
      </c>
      <c r="L121" s="2">
        <v>444</v>
      </c>
      <c r="M121" s="2">
        <v>984</v>
      </c>
      <c r="N121" s="2">
        <v>3131</v>
      </c>
      <c r="O121" s="3">
        <v>0.76100000000000001</v>
      </c>
      <c r="P121" s="3">
        <v>0.23899999999999999</v>
      </c>
      <c r="Q121" s="2">
        <v>369</v>
      </c>
      <c r="R121" s="2">
        <v>328</v>
      </c>
      <c r="S121" s="2">
        <v>41</v>
      </c>
      <c r="T121" s="2">
        <v>9.1</v>
      </c>
      <c r="U121" s="2">
        <v>460</v>
      </c>
      <c r="V121" s="2">
        <v>3969</v>
      </c>
      <c r="W121" s="3">
        <v>0.89600000000000002</v>
      </c>
      <c r="X121" s="3">
        <v>0.104</v>
      </c>
      <c r="Y121" s="2">
        <v>209</v>
      </c>
      <c r="Z121" s="2">
        <v>180</v>
      </c>
      <c r="AA121" s="2">
        <v>232</v>
      </c>
      <c r="AB121" s="2">
        <v>86</v>
      </c>
      <c r="AC121" s="2">
        <v>522</v>
      </c>
      <c r="AD121" s="2">
        <v>459</v>
      </c>
      <c r="AE121" s="2">
        <v>622</v>
      </c>
      <c r="AF121" s="2">
        <v>366</v>
      </c>
      <c r="AG121" s="2">
        <v>565</v>
      </c>
      <c r="AH121" s="2">
        <v>409</v>
      </c>
      <c r="AI121" s="2">
        <v>595</v>
      </c>
      <c r="AJ121" s="2">
        <v>182</v>
      </c>
      <c r="AK121" s="2">
        <v>34</v>
      </c>
      <c r="AL121" s="2">
        <v>4461</v>
      </c>
      <c r="AM121" s="3">
        <v>0.49099999999999999</v>
      </c>
      <c r="AN121" s="2">
        <v>131.9</v>
      </c>
      <c r="AO121" s="2">
        <v>20291</v>
      </c>
      <c r="AP121" s="3">
        <v>0.14699999999999999</v>
      </c>
      <c r="AQ121" s="11">
        <v>0.216</v>
      </c>
      <c r="AR121" s="2">
        <v>20.3</v>
      </c>
      <c r="AS121" s="7">
        <v>0</v>
      </c>
      <c r="AT121" s="2">
        <v>810</v>
      </c>
      <c r="AU121" s="2">
        <v>1449</v>
      </c>
      <c r="AV121" s="2">
        <v>1590</v>
      </c>
      <c r="AW121" s="4">
        <v>0.21</v>
      </c>
      <c r="AX121" s="3">
        <v>0.376</v>
      </c>
      <c r="AY121" s="3">
        <v>0.41299999999999998</v>
      </c>
      <c r="AZ121" s="37">
        <v>1853</v>
      </c>
      <c r="BA121" s="37">
        <v>44.4</v>
      </c>
      <c r="BB121" s="43">
        <f t="shared" si="9"/>
        <v>1827.06</v>
      </c>
      <c r="BC121" s="44">
        <f t="shared" si="10"/>
        <v>1338.5420392754777</v>
      </c>
      <c r="BD121" s="44">
        <f t="shared" si="11"/>
        <v>935.39796072452236</v>
      </c>
      <c r="BE121" s="44">
        <f t="shared" si="12"/>
        <v>328</v>
      </c>
      <c r="BF121">
        <f t="shared" si="13"/>
        <v>4429</v>
      </c>
      <c r="BG121" s="57">
        <f t="shared" si="14"/>
        <v>0.4125220139986453</v>
      </c>
      <c r="BH121" s="13">
        <f t="shared" si="15"/>
        <v>0.30222218091566444</v>
      </c>
      <c r="BI121" s="13">
        <f t="shared" si="16"/>
        <v>0.21119845579691179</v>
      </c>
      <c r="BJ121" s="13">
        <f t="shared" si="17"/>
        <v>7.405734928877851E-2</v>
      </c>
      <c r="BK121" s="58"/>
    </row>
    <row r="122" spans="1:63">
      <c r="A122" s="1" t="s">
        <v>215</v>
      </c>
      <c r="B122" s="1" t="s">
        <v>92</v>
      </c>
      <c r="C122" s="1" t="s">
        <v>93</v>
      </c>
      <c r="D122" s="1" t="s">
        <v>89</v>
      </c>
      <c r="E122" s="2">
        <v>35788</v>
      </c>
      <c r="F122" s="14">
        <v>0.1326142841175813</v>
      </c>
      <c r="G122" s="3">
        <v>0.68500000000000005</v>
      </c>
      <c r="H122" s="3">
        <v>0.55500000000000005</v>
      </c>
      <c r="I122" s="2">
        <v>14018</v>
      </c>
      <c r="J122" s="2">
        <v>2.5299999999999998</v>
      </c>
      <c r="K122" s="2">
        <v>9579</v>
      </c>
      <c r="L122" s="2">
        <v>4987</v>
      </c>
      <c r="M122" s="2">
        <v>4452</v>
      </c>
      <c r="N122" s="2">
        <v>9307</v>
      </c>
      <c r="O122" s="3">
        <v>0.67600000000000005</v>
      </c>
      <c r="P122" s="3">
        <v>0.32400000000000001</v>
      </c>
      <c r="Q122" s="2">
        <v>518</v>
      </c>
      <c r="R122" s="2">
        <v>471</v>
      </c>
      <c r="S122" s="2">
        <v>47</v>
      </c>
      <c r="T122" s="2">
        <v>3.7</v>
      </c>
      <c r="U122" s="2">
        <v>5088</v>
      </c>
      <c r="V122" s="2">
        <v>10042</v>
      </c>
      <c r="W122" s="3">
        <v>0.65800000000000003</v>
      </c>
      <c r="X122" s="3">
        <v>0.33300000000000002</v>
      </c>
      <c r="Y122" s="2">
        <v>786</v>
      </c>
      <c r="Z122" s="2">
        <v>672</v>
      </c>
      <c r="AA122" s="2">
        <v>606</v>
      </c>
      <c r="AB122" s="2">
        <v>861</v>
      </c>
      <c r="AC122" s="2">
        <v>1458</v>
      </c>
      <c r="AD122" s="2">
        <v>2595</v>
      </c>
      <c r="AE122" s="2">
        <v>2679</v>
      </c>
      <c r="AF122" s="2">
        <v>1181</v>
      </c>
      <c r="AG122" s="2">
        <v>1538</v>
      </c>
      <c r="AH122" s="2">
        <v>1192</v>
      </c>
      <c r="AI122" s="2">
        <v>1245</v>
      </c>
      <c r="AJ122" s="2">
        <v>509</v>
      </c>
      <c r="AK122" s="2">
        <v>63</v>
      </c>
      <c r="AL122" s="2">
        <v>15385</v>
      </c>
      <c r="AM122" s="3">
        <v>0.437</v>
      </c>
      <c r="AN122" s="2">
        <v>113.3</v>
      </c>
      <c r="AO122" s="2">
        <v>21862</v>
      </c>
      <c r="AP122" s="4">
        <v>0.15</v>
      </c>
      <c r="AQ122" s="11">
        <v>0.33500000000000002</v>
      </c>
      <c r="AR122" s="2">
        <v>31</v>
      </c>
      <c r="AS122" s="7">
        <v>1.1949810794662419E-3</v>
      </c>
      <c r="AT122" s="2">
        <v>2870</v>
      </c>
      <c r="AU122" s="2">
        <v>3015</v>
      </c>
      <c r="AV122" s="2">
        <v>3694</v>
      </c>
      <c r="AW122" s="4">
        <v>0.3</v>
      </c>
      <c r="AX122" s="3">
        <v>0.315</v>
      </c>
      <c r="AY122" s="3">
        <v>0.38600000000000001</v>
      </c>
      <c r="AZ122" s="37">
        <v>3511</v>
      </c>
      <c r="BA122" s="37">
        <v>25</v>
      </c>
      <c r="BB122" s="43">
        <f t="shared" si="9"/>
        <v>3439.75</v>
      </c>
      <c r="BC122" s="44">
        <f t="shared" si="10"/>
        <v>4572.4988945482146</v>
      </c>
      <c r="BD122" s="44">
        <f t="shared" si="11"/>
        <v>6646.7511054517854</v>
      </c>
      <c r="BE122" s="44">
        <f t="shared" si="12"/>
        <v>471</v>
      </c>
      <c r="BF122">
        <f t="shared" si="13"/>
        <v>15130</v>
      </c>
      <c r="BG122" s="57">
        <f t="shared" si="14"/>
        <v>0.22734633179114341</v>
      </c>
      <c r="BH122" s="13">
        <f t="shared" si="15"/>
        <v>0.30221407102103204</v>
      </c>
      <c r="BI122" s="13">
        <f t="shared" si="16"/>
        <v>0.43930939229687943</v>
      </c>
      <c r="BJ122" s="13">
        <f t="shared" si="17"/>
        <v>3.1130204890945142E-2</v>
      </c>
      <c r="BK122" s="58"/>
    </row>
    <row r="123" spans="1:63">
      <c r="A123" s="1" t="s">
        <v>216</v>
      </c>
      <c r="B123" s="1" t="s">
        <v>87</v>
      </c>
      <c r="C123" s="1" t="s">
        <v>93</v>
      </c>
      <c r="D123" s="1" t="s">
        <v>89</v>
      </c>
      <c r="E123" s="2">
        <v>8372</v>
      </c>
      <c r="F123" s="14">
        <v>0.14118490205446727</v>
      </c>
      <c r="G123" s="3">
        <v>0.90300000000000002</v>
      </c>
      <c r="H123" s="3">
        <v>0.877</v>
      </c>
      <c r="I123" s="2">
        <v>3403</v>
      </c>
      <c r="J123" s="2">
        <v>2.36</v>
      </c>
      <c r="K123" s="2">
        <v>3218</v>
      </c>
      <c r="L123" s="2">
        <v>260</v>
      </c>
      <c r="M123" s="2">
        <v>773</v>
      </c>
      <c r="N123" s="2">
        <v>2614</v>
      </c>
      <c r="O123" s="3">
        <v>0.77200000000000002</v>
      </c>
      <c r="P123" s="3">
        <v>0.22800000000000001</v>
      </c>
      <c r="Q123" s="2">
        <v>209</v>
      </c>
      <c r="R123" s="2">
        <v>193</v>
      </c>
      <c r="S123" s="2">
        <v>16</v>
      </c>
      <c r="T123" s="2">
        <v>6.2</v>
      </c>
      <c r="U123" s="2">
        <v>272</v>
      </c>
      <c r="V123" s="2">
        <v>3371</v>
      </c>
      <c r="W123" s="3">
        <v>0.90800000000000003</v>
      </c>
      <c r="X123" s="3">
        <v>7.2999999999999995E-2</v>
      </c>
      <c r="Y123" s="2" t="s">
        <v>90</v>
      </c>
      <c r="Z123" s="2">
        <v>11</v>
      </c>
      <c r="AA123" s="2">
        <v>1326</v>
      </c>
      <c r="AB123" s="2">
        <v>67</v>
      </c>
      <c r="AC123" s="2">
        <v>219</v>
      </c>
      <c r="AD123" s="2">
        <v>239</v>
      </c>
      <c r="AE123" s="2">
        <v>306</v>
      </c>
      <c r="AF123" s="2">
        <v>403</v>
      </c>
      <c r="AG123" s="2">
        <v>308</v>
      </c>
      <c r="AH123" s="2">
        <v>328</v>
      </c>
      <c r="AI123" s="2">
        <v>386</v>
      </c>
      <c r="AJ123" s="2">
        <v>132</v>
      </c>
      <c r="AK123" s="2">
        <v>29</v>
      </c>
      <c r="AL123" s="2">
        <v>3754</v>
      </c>
      <c r="AM123" s="3">
        <v>0.48099999999999998</v>
      </c>
      <c r="AN123" s="2">
        <v>129.1</v>
      </c>
      <c r="AO123" s="2">
        <v>19494</v>
      </c>
      <c r="AP123" s="3">
        <v>0.19900000000000001</v>
      </c>
      <c r="AQ123" s="11">
        <v>0.26700000000000002</v>
      </c>
      <c r="AR123" s="2">
        <v>14</v>
      </c>
      <c r="AS123" s="7">
        <v>0</v>
      </c>
      <c r="AT123" s="2">
        <v>648</v>
      </c>
      <c r="AU123" s="2">
        <v>934</v>
      </c>
      <c r="AV123" s="2">
        <v>1636</v>
      </c>
      <c r="AW123" s="3">
        <v>0.20100000000000001</v>
      </c>
      <c r="AX123" s="4">
        <v>0.28999999999999998</v>
      </c>
      <c r="AY123" s="3">
        <v>0.50800000000000001</v>
      </c>
      <c r="AZ123" s="37">
        <v>1561</v>
      </c>
      <c r="BA123" s="37">
        <v>45.8</v>
      </c>
      <c r="BB123" s="43">
        <f t="shared" si="9"/>
        <v>1551.2459999999999</v>
      </c>
      <c r="BC123" s="44">
        <f t="shared" si="10"/>
        <v>1096.6177810530976</v>
      </c>
      <c r="BD123" s="44">
        <f t="shared" si="11"/>
        <v>802.13621894690243</v>
      </c>
      <c r="BE123" s="44">
        <f t="shared" si="12"/>
        <v>193</v>
      </c>
      <c r="BF123">
        <f t="shared" si="13"/>
        <v>3643</v>
      </c>
      <c r="BG123" s="57">
        <f t="shared" si="14"/>
        <v>0.42581553664562172</v>
      </c>
      <c r="BH123" s="13">
        <f t="shared" si="15"/>
        <v>0.30102052732722967</v>
      </c>
      <c r="BI123" s="13">
        <f t="shared" si="16"/>
        <v>0.22018562145124965</v>
      </c>
      <c r="BJ123" s="13">
        <f t="shared" si="17"/>
        <v>5.2978314575898987E-2</v>
      </c>
      <c r="BK123" s="58"/>
    </row>
    <row r="124" spans="1:63">
      <c r="A124" s="1" t="s">
        <v>217</v>
      </c>
      <c r="B124" s="1" t="s">
        <v>99</v>
      </c>
      <c r="C124" s="1" t="s">
        <v>93</v>
      </c>
      <c r="D124" s="1" t="s">
        <v>89</v>
      </c>
      <c r="E124" s="2">
        <v>19139</v>
      </c>
      <c r="F124" s="14">
        <v>0.17477402163122421</v>
      </c>
      <c r="G124" s="4">
        <v>0.89</v>
      </c>
      <c r="H124" s="3">
        <v>0.83599999999999997</v>
      </c>
      <c r="I124" s="2">
        <v>8143</v>
      </c>
      <c r="J124" s="2">
        <v>2.33</v>
      </c>
      <c r="K124" s="2">
        <v>7178</v>
      </c>
      <c r="L124" s="2">
        <v>1379</v>
      </c>
      <c r="M124" s="2">
        <v>1959</v>
      </c>
      <c r="N124" s="2">
        <v>6109</v>
      </c>
      <c r="O124" s="3">
        <v>0.75700000000000001</v>
      </c>
      <c r="P124" s="3">
        <v>0.24299999999999999</v>
      </c>
      <c r="Q124" s="2">
        <v>131</v>
      </c>
      <c r="R124" s="2">
        <v>77</v>
      </c>
      <c r="S124" s="2">
        <v>54</v>
      </c>
      <c r="T124" s="2">
        <v>1.6</v>
      </c>
      <c r="U124" s="2">
        <v>1425</v>
      </c>
      <c r="V124" s="2">
        <v>7387</v>
      </c>
      <c r="W124" s="3">
        <v>0.83799999999999997</v>
      </c>
      <c r="X124" s="3">
        <v>0.16200000000000001</v>
      </c>
      <c r="Y124" s="2">
        <v>456</v>
      </c>
      <c r="Z124" s="2">
        <v>249</v>
      </c>
      <c r="AA124" s="2">
        <v>348</v>
      </c>
      <c r="AB124" s="2">
        <v>790</v>
      </c>
      <c r="AC124" s="2">
        <v>898</v>
      </c>
      <c r="AD124" s="2">
        <v>1180</v>
      </c>
      <c r="AE124" s="2">
        <v>1134</v>
      </c>
      <c r="AF124" s="2">
        <v>904</v>
      </c>
      <c r="AG124" s="2">
        <v>858</v>
      </c>
      <c r="AH124" s="2">
        <v>755</v>
      </c>
      <c r="AI124" s="2">
        <v>1074</v>
      </c>
      <c r="AJ124" s="2">
        <v>189</v>
      </c>
      <c r="AK124" s="2">
        <v>20</v>
      </c>
      <c r="AL124" s="2">
        <v>8855</v>
      </c>
      <c r="AM124" s="3">
        <v>0.45900000000000002</v>
      </c>
      <c r="AN124" s="2">
        <v>123.6</v>
      </c>
      <c r="AO124" s="2">
        <v>26186</v>
      </c>
      <c r="AP124" s="3">
        <v>9.9000000000000005E-2</v>
      </c>
      <c r="AQ124" s="11">
        <v>0.19900000000000001</v>
      </c>
      <c r="AR124" s="2">
        <v>12.5</v>
      </c>
      <c r="AS124" s="7">
        <v>4.0611885745228102E-4</v>
      </c>
      <c r="AT124" s="2">
        <v>1707</v>
      </c>
      <c r="AU124" s="2">
        <v>1942</v>
      </c>
      <c r="AV124" s="2">
        <v>3529</v>
      </c>
      <c r="AW124" s="3">
        <v>0.23799999999999999</v>
      </c>
      <c r="AX124" s="3">
        <v>0.27100000000000002</v>
      </c>
      <c r="AY124" s="3">
        <v>0.49199999999999999</v>
      </c>
      <c r="AZ124" s="37">
        <v>3014</v>
      </c>
      <c r="BA124" s="37">
        <v>37</v>
      </c>
      <c r="BB124" s="43">
        <f t="shared" si="9"/>
        <v>2985.16</v>
      </c>
      <c r="BC124" s="44">
        <f t="shared" si="10"/>
        <v>2651.1169341146729</v>
      </c>
      <c r="BD124" s="44">
        <f t="shared" si="11"/>
        <v>3098.7230658853273</v>
      </c>
      <c r="BE124" s="44">
        <f t="shared" si="12"/>
        <v>77</v>
      </c>
      <c r="BF124">
        <f t="shared" si="13"/>
        <v>8812</v>
      </c>
      <c r="BG124" s="57">
        <f t="shared" si="14"/>
        <v>0.3387607807535179</v>
      </c>
      <c r="BH124" s="13">
        <f t="shared" si="15"/>
        <v>0.3008530338305348</v>
      </c>
      <c r="BI124" s="13">
        <f t="shared" si="16"/>
        <v>0.35164810098562499</v>
      </c>
      <c r="BJ124" s="13">
        <f t="shared" si="17"/>
        <v>8.7380844303222883E-3</v>
      </c>
      <c r="BK124" s="58"/>
    </row>
    <row r="125" spans="1:63">
      <c r="A125" s="1" t="s">
        <v>218</v>
      </c>
      <c r="B125" s="1" t="s">
        <v>92</v>
      </c>
      <c r="C125" s="1" t="s">
        <v>93</v>
      </c>
      <c r="D125" s="1" t="s">
        <v>89</v>
      </c>
      <c r="E125" s="2">
        <v>10246</v>
      </c>
      <c r="F125" s="14">
        <v>0.15069295334764787</v>
      </c>
      <c r="G125" s="3">
        <v>0.85199999999999998</v>
      </c>
      <c r="H125" s="3">
        <v>0.79100000000000004</v>
      </c>
      <c r="I125" s="2">
        <v>4123</v>
      </c>
      <c r="J125" s="2">
        <v>2.46</v>
      </c>
      <c r="K125" s="2">
        <v>3707</v>
      </c>
      <c r="L125" s="2">
        <v>552</v>
      </c>
      <c r="M125" s="2">
        <v>975</v>
      </c>
      <c r="N125" s="2">
        <v>3087</v>
      </c>
      <c r="O125" s="4">
        <v>0.76</v>
      </c>
      <c r="P125" s="4">
        <v>0.24</v>
      </c>
      <c r="Q125" s="2">
        <v>199</v>
      </c>
      <c r="R125" s="2">
        <v>194</v>
      </c>
      <c r="S125" s="2">
        <v>5</v>
      </c>
      <c r="T125" s="2">
        <v>4.8</v>
      </c>
      <c r="U125" s="2">
        <v>563</v>
      </c>
      <c r="V125" s="2">
        <v>3821</v>
      </c>
      <c r="W125" s="3">
        <v>0.872</v>
      </c>
      <c r="X125" s="3">
        <v>0.128</v>
      </c>
      <c r="Y125" s="2">
        <v>412</v>
      </c>
      <c r="Z125" s="2">
        <v>245</v>
      </c>
      <c r="AA125" s="2">
        <v>156</v>
      </c>
      <c r="AB125" s="2">
        <v>230</v>
      </c>
      <c r="AC125" s="2">
        <v>458</v>
      </c>
      <c r="AD125" s="2">
        <v>426</v>
      </c>
      <c r="AE125" s="2">
        <v>617</v>
      </c>
      <c r="AF125" s="2">
        <v>448</v>
      </c>
      <c r="AG125" s="2">
        <v>431</v>
      </c>
      <c r="AH125" s="2">
        <v>393</v>
      </c>
      <c r="AI125" s="2">
        <v>494</v>
      </c>
      <c r="AJ125" s="2">
        <v>121</v>
      </c>
      <c r="AK125" s="2">
        <v>10</v>
      </c>
      <c r="AL125" s="2">
        <v>4441</v>
      </c>
      <c r="AM125" s="3">
        <v>0.46400000000000002</v>
      </c>
      <c r="AN125" s="2">
        <v>132.80000000000001</v>
      </c>
      <c r="AO125" s="2">
        <v>25785</v>
      </c>
      <c r="AP125" s="4">
        <v>0.09</v>
      </c>
      <c r="AQ125" s="11">
        <v>0.17899999999999999</v>
      </c>
      <c r="AR125" s="2">
        <v>13.6</v>
      </c>
      <c r="AS125" s="7">
        <v>0</v>
      </c>
      <c r="AT125" s="2">
        <v>495</v>
      </c>
      <c r="AU125" s="2">
        <v>1280</v>
      </c>
      <c r="AV125" s="2">
        <v>1932</v>
      </c>
      <c r="AW125" s="3">
        <v>0.13400000000000001</v>
      </c>
      <c r="AX125" s="3">
        <v>0.34499999999999997</v>
      </c>
      <c r="AY125" s="3">
        <v>0.52100000000000002</v>
      </c>
      <c r="AZ125" s="37">
        <v>1660</v>
      </c>
      <c r="BA125" s="37">
        <v>40.200000000000003</v>
      </c>
      <c r="BB125" s="43">
        <f t="shared" si="9"/>
        <v>1632.9240000000002</v>
      </c>
      <c r="BC125" s="44">
        <f t="shared" si="10"/>
        <v>1316.2328322859548</v>
      </c>
      <c r="BD125" s="44">
        <f t="shared" si="11"/>
        <v>1240.8431677140452</v>
      </c>
      <c r="BE125" s="44">
        <f t="shared" si="12"/>
        <v>194</v>
      </c>
      <c r="BF125">
        <f t="shared" si="13"/>
        <v>4384</v>
      </c>
      <c r="BG125" s="57">
        <f t="shared" si="14"/>
        <v>0.37247354014598544</v>
      </c>
      <c r="BH125" s="13">
        <f t="shared" si="15"/>
        <v>0.30023559130610283</v>
      </c>
      <c r="BI125" s="13">
        <f t="shared" si="16"/>
        <v>0.28303904373039351</v>
      </c>
      <c r="BJ125" s="13">
        <f t="shared" si="17"/>
        <v>4.425182481751825E-2</v>
      </c>
      <c r="BK125" s="58"/>
    </row>
    <row r="126" spans="1:63">
      <c r="A126" s="1" t="s">
        <v>219</v>
      </c>
      <c r="B126" s="1" t="s">
        <v>92</v>
      </c>
      <c r="C126" s="1" t="s">
        <v>93</v>
      </c>
      <c r="D126" s="1" t="s">
        <v>89</v>
      </c>
      <c r="E126" s="2">
        <v>21175</v>
      </c>
      <c r="F126" s="14">
        <v>0.14550177095631642</v>
      </c>
      <c r="G126" s="3">
        <v>0.77400000000000002</v>
      </c>
      <c r="H126" s="4">
        <v>0.69</v>
      </c>
      <c r="I126" s="2">
        <v>8520</v>
      </c>
      <c r="J126" s="2">
        <v>2.46</v>
      </c>
      <c r="K126" s="2">
        <v>6732</v>
      </c>
      <c r="L126" s="2">
        <v>2015</v>
      </c>
      <c r="M126" s="2">
        <v>2089</v>
      </c>
      <c r="N126" s="2">
        <v>6177</v>
      </c>
      <c r="O126" s="3">
        <v>0.747</v>
      </c>
      <c r="P126" s="3">
        <v>0.253</v>
      </c>
      <c r="Q126" s="2">
        <v>281</v>
      </c>
      <c r="R126" s="2">
        <v>261</v>
      </c>
      <c r="S126" s="2">
        <v>20</v>
      </c>
      <c r="T126" s="2">
        <v>3.3</v>
      </c>
      <c r="U126" s="2">
        <v>2025</v>
      </c>
      <c r="V126" s="2">
        <v>7032</v>
      </c>
      <c r="W126" s="3">
        <v>0.77400000000000002</v>
      </c>
      <c r="X126" s="3">
        <v>0.223</v>
      </c>
      <c r="Y126" s="2">
        <v>495</v>
      </c>
      <c r="Z126" s="2">
        <v>474</v>
      </c>
      <c r="AA126" s="2">
        <v>447</v>
      </c>
      <c r="AB126" s="2">
        <v>453</v>
      </c>
      <c r="AC126" s="2">
        <v>738</v>
      </c>
      <c r="AD126" s="2">
        <v>969</v>
      </c>
      <c r="AE126" s="2">
        <v>1548</v>
      </c>
      <c r="AF126" s="2">
        <v>827</v>
      </c>
      <c r="AG126" s="2">
        <v>1157</v>
      </c>
      <c r="AH126" s="2">
        <v>1113</v>
      </c>
      <c r="AI126" s="2">
        <v>651</v>
      </c>
      <c r="AJ126" s="2">
        <v>318</v>
      </c>
      <c r="AK126" s="2">
        <v>13</v>
      </c>
      <c r="AL126" s="2">
        <v>9203</v>
      </c>
      <c r="AM126" s="3">
        <v>0.443</v>
      </c>
      <c r="AN126" s="2">
        <v>128.69999999999999</v>
      </c>
      <c r="AO126" s="2">
        <v>25184</v>
      </c>
      <c r="AP126" s="3">
        <v>9.5000000000000001E-2</v>
      </c>
      <c r="AQ126" s="11">
        <v>0.20699999999999999</v>
      </c>
      <c r="AR126" s="2">
        <v>15.6</v>
      </c>
      <c r="AS126" s="7">
        <v>1.5642775881683731E-3</v>
      </c>
      <c r="AT126" s="2">
        <v>1020</v>
      </c>
      <c r="AU126" s="2">
        <v>2208</v>
      </c>
      <c r="AV126" s="2">
        <v>3504</v>
      </c>
      <c r="AW126" s="3">
        <v>0.152</v>
      </c>
      <c r="AX126" s="3">
        <v>0.32800000000000001</v>
      </c>
      <c r="AY126" s="4">
        <v>0.52</v>
      </c>
      <c r="AZ126" s="37">
        <v>2844</v>
      </c>
      <c r="BA126" s="37">
        <v>33.299999999999997</v>
      </c>
      <c r="BB126" s="43">
        <f t="shared" si="9"/>
        <v>2752.5779999999995</v>
      </c>
      <c r="BC126" s="44">
        <f t="shared" si="10"/>
        <v>2715.8266132388248</v>
      </c>
      <c r="BD126" s="44">
        <f t="shared" si="11"/>
        <v>3327.5953867611756</v>
      </c>
      <c r="BE126" s="44">
        <f t="shared" si="12"/>
        <v>261</v>
      </c>
      <c r="BF126">
        <f t="shared" si="13"/>
        <v>9057</v>
      </c>
      <c r="BG126" s="57">
        <f t="shared" si="14"/>
        <v>0.30391719112288834</v>
      </c>
      <c r="BH126" s="13">
        <f t="shared" si="15"/>
        <v>0.29985940302957104</v>
      </c>
      <c r="BI126" s="13">
        <f t="shared" si="16"/>
        <v>0.36740591661269467</v>
      </c>
      <c r="BJ126" s="13">
        <f t="shared" si="17"/>
        <v>2.8817489234845974E-2</v>
      </c>
      <c r="BK126" s="58"/>
    </row>
    <row r="127" spans="1:63">
      <c r="A127" s="1" t="s">
        <v>220</v>
      </c>
      <c r="B127" s="1" t="s">
        <v>124</v>
      </c>
      <c r="C127" s="1" t="s">
        <v>93</v>
      </c>
      <c r="D127" s="1" t="s">
        <v>89</v>
      </c>
      <c r="E127" s="2">
        <v>23725</v>
      </c>
      <c r="F127" s="14">
        <v>0.15768177028451</v>
      </c>
      <c r="G127" s="3">
        <v>0.92800000000000005</v>
      </c>
      <c r="H127" s="3">
        <v>0.89200000000000002</v>
      </c>
      <c r="I127" s="2">
        <v>10044</v>
      </c>
      <c r="J127" s="2">
        <v>2.35</v>
      </c>
      <c r="K127" s="2">
        <v>8648</v>
      </c>
      <c r="L127" s="2">
        <v>1731</v>
      </c>
      <c r="M127" s="2">
        <v>1944</v>
      </c>
      <c r="N127" s="2">
        <v>7994</v>
      </c>
      <c r="O127" s="3">
        <v>0.80400000000000005</v>
      </c>
      <c r="P127" s="3">
        <v>0.19600000000000001</v>
      </c>
      <c r="Q127" s="2">
        <v>259</v>
      </c>
      <c r="R127" s="2">
        <v>217</v>
      </c>
      <c r="S127" s="2">
        <v>42</v>
      </c>
      <c r="T127" s="2">
        <v>2.6</v>
      </c>
      <c r="U127" s="2">
        <v>1705</v>
      </c>
      <c r="V127" s="2">
        <v>8944</v>
      </c>
      <c r="W127" s="3">
        <v>0.83799999999999997</v>
      </c>
      <c r="X127" s="4">
        <v>0.16</v>
      </c>
      <c r="Y127" s="2">
        <v>292</v>
      </c>
      <c r="Z127" s="2">
        <v>232</v>
      </c>
      <c r="AA127" s="2">
        <v>502</v>
      </c>
      <c r="AB127" s="2">
        <v>701</v>
      </c>
      <c r="AC127" s="2">
        <v>1497</v>
      </c>
      <c r="AD127" s="2">
        <v>1308</v>
      </c>
      <c r="AE127" s="2">
        <v>1373</v>
      </c>
      <c r="AF127" s="2">
        <v>970</v>
      </c>
      <c r="AG127" s="2">
        <v>1079</v>
      </c>
      <c r="AH127" s="2">
        <v>1231</v>
      </c>
      <c r="AI127" s="2">
        <v>1227</v>
      </c>
      <c r="AJ127" s="2">
        <v>307</v>
      </c>
      <c r="AK127" s="2">
        <v>82</v>
      </c>
      <c r="AL127" s="2">
        <v>10801</v>
      </c>
      <c r="AM127" s="3">
        <v>0.46800000000000003</v>
      </c>
      <c r="AN127" s="2">
        <v>126.8</v>
      </c>
      <c r="AO127" s="2">
        <v>22740</v>
      </c>
      <c r="AP127" s="3">
        <v>0.13500000000000001</v>
      </c>
      <c r="AQ127" s="11">
        <v>0.217</v>
      </c>
      <c r="AR127" s="2">
        <v>11</v>
      </c>
      <c r="AS127" s="7">
        <v>2.2361359570661896E-4</v>
      </c>
      <c r="AT127" s="2">
        <v>796</v>
      </c>
      <c r="AU127" s="2">
        <v>3899</v>
      </c>
      <c r="AV127" s="2">
        <v>3953</v>
      </c>
      <c r="AW127" s="3">
        <v>9.1999999999999998E-2</v>
      </c>
      <c r="AX127" s="3">
        <v>0.45100000000000001</v>
      </c>
      <c r="AY127" s="3">
        <v>0.45700000000000002</v>
      </c>
      <c r="AZ127" s="37">
        <v>3722</v>
      </c>
      <c r="BA127" s="37">
        <v>37.1</v>
      </c>
      <c r="BB127" s="43">
        <f t="shared" si="9"/>
        <v>3686.998</v>
      </c>
      <c r="BC127" s="44">
        <f t="shared" si="10"/>
        <v>3179.160730731996</v>
      </c>
      <c r="BD127" s="44">
        <f t="shared" si="11"/>
        <v>3565.8412692680045</v>
      </c>
      <c r="BE127" s="44">
        <f t="shared" si="12"/>
        <v>217</v>
      </c>
      <c r="BF127">
        <f t="shared" si="13"/>
        <v>10649</v>
      </c>
      <c r="BG127" s="57">
        <f t="shared" si="14"/>
        <v>0.34622950511785144</v>
      </c>
      <c r="BH127" s="13">
        <f t="shared" si="15"/>
        <v>0.29854077666748013</v>
      </c>
      <c r="BI127" s="13">
        <f t="shared" si="16"/>
        <v>0.33485221797990461</v>
      </c>
      <c r="BJ127" s="13">
        <f t="shared" si="17"/>
        <v>2.0377500234763826E-2</v>
      </c>
      <c r="BK127" s="58"/>
    </row>
    <row r="128" spans="1:63">
      <c r="A128" s="1" t="s">
        <v>221</v>
      </c>
      <c r="B128" s="1" t="s">
        <v>124</v>
      </c>
      <c r="C128" s="1" t="s">
        <v>88</v>
      </c>
      <c r="D128" s="1" t="s">
        <v>89</v>
      </c>
      <c r="E128" s="2">
        <v>38308</v>
      </c>
      <c r="F128" s="14">
        <v>0.16137621384567191</v>
      </c>
      <c r="G128" s="3">
        <v>0.81499999999999995</v>
      </c>
      <c r="H128" s="3">
        <v>0.746</v>
      </c>
      <c r="I128" s="2">
        <v>17331</v>
      </c>
      <c r="J128" s="2">
        <v>2.1800000000000002</v>
      </c>
      <c r="K128" s="2">
        <v>11320</v>
      </c>
      <c r="L128" s="2">
        <v>7002</v>
      </c>
      <c r="M128" s="2">
        <v>7477</v>
      </c>
      <c r="N128" s="2">
        <v>9685</v>
      </c>
      <c r="O128" s="3">
        <v>0.56399999999999995</v>
      </c>
      <c r="P128" s="3">
        <v>0.436</v>
      </c>
      <c r="Q128" s="2">
        <v>1357</v>
      </c>
      <c r="R128" s="2">
        <v>1205</v>
      </c>
      <c r="S128" s="2">
        <v>152</v>
      </c>
      <c r="T128" s="2">
        <v>7.9</v>
      </c>
      <c r="U128" s="2">
        <v>7003</v>
      </c>
      <c r="V128" s="2">
        <v>12067</v>
      </c>
      <c r="W128" s="4">
        <v>0.63</v>
      </c>
      <c r="X128" s="3">
        <v>0.36599999999999999</v>
      </c>
      <c r="Y128" s="2">
        <v>2957</v>
      </c>
      <c r="Z128" s="2">
        <v>1210</v>
      </c>
      <c r="AA128" s="2">
        <v>814</v>
      </c>
      <c r="AB128" s="2">
        <v>1035</v>
      </c>
      <c r="AC128" s="2">
        <v>1964</v>
      </c>
      <c r="AD128" s="2">
        <v>1601</v>
      </c>
      <c r="AE128" s="2">
        <v>2166</v>
      </c>
      <c r="AF128" s="2">
        <v>1273</v>
      </c>
      <c r="AG128" s="2">
        <v>1886</v>
      </c>
      <c r="AH128" s="2">
        <v>1504</v>
      </c>
      <c r="AI128" s="2">
        <v>2410</v>
      </c>
      <c r="AJ128" s="2">
        <v>545</v>
      </c>
      <c r="AK128" s="2">
        <v>58</v>
      </c>
      <c r="AL128" s="2">
        <v>19423</v>
      </c>
      <c r="AM128" s="4">
        <v>0.45</v>
      </c>
      <c r="AN128" s="2">
        <v>101</v>
      </c>
      <c r="AO128" s="2">
        <v>22372</v>
      </c>
      <c r="AP128" s="3">
        <v>0.18099999999999999</v>
      </c>
      <c r="AQ128" s="11">
        <v>0.34899999999999998</v>
      </c>
      <c r="AR128" s="2">
        <v>18.100000000000001</v>
      </c>
      <c r="AS128" s="7">
        <v>7.458357503936355E-3</v>
      </c>
      <c r="AT128" s="2">
        <v>6225</v>
      </c>
      <c r="AU128" s="2">
        <v>2631</v>
      </c>
      <c r="AV128" s="2">
        <v>2464</v>
      </c>
      <c r="AW128" s="4">
        <v>0.55000000000000004</v>
      </c>
      <c r="AX128" s="3">
        <v>0.23200000000000001</v>
      </c>
      <c r="AY128" s="3">
        <v>0.218</v>
      </c>
      <c r="AZ128" s="37">
        <v>3879</v>
      </c>
      <c r="BA128" s="37">
        <v>22.4</v>
      </c>
      <c r="BB128" s="43">
        <f t="shared" si="9"/>
        <v>3844.2879999999996</v>
      </c>
      <c r="BC128" s="44">
        <f t="shared" si="10"/>
        <v>5649.5513202059174</v>
      </c>
      <c r="BD128" s="44">
        <f t="shared" si="11"/>
        <v>8371.1606797940822</v>
      </c>
      <c r="BE128" s="44">
        <f t="shared" si="12"/>
        <v>1205</v>
      </c>
      <c r="BF128">
        <f t="shared" si="13"/>
        <v>19070</v>
      </c>
      <c r="BG128" s="57">
        <f t="shared" si="14"/>
        <v>0.20158825380178289</v>
      </c>
      <c r="BH128" s="13">
        <f t="shared" si="15"/>
        <v>0.29625334662852215</v>
      </c>
      <c r="BI128" s="13">
        <f t="shared" si="16"/>
        <v>0.43897014576791199</v>
      </c>
      <c r="BJ128" s="13">
        <f t="shared" si="17"/>
        <v>6.3188253801782904E-2</v>
      </c>
      <c r="BK128" s="58"/>
    </row>
    <row r="129" spans="1:63">
      <c r="A129" s="1" t="s">
        <v>222</v>
      </c>
      <c r="B129" s="1" t="s">
        <v>99</v>
      </c>
      <c r="C129" s="1" t="s">
        <v>93</v>
      </c>
      <c r="D129" s="1" t="s">
        <v>89</v>
      </c>
      <c r="E129" s="2">
        <v>21015</v>
      </c>
      <c r="F129" s="14">
        <v>0.16283606947418511</v>
      </c>
      <c r="G129" s="3">
        <v>0.89600000000000002</v>
      </c>
      <c r="H129" s="3">
        <v>0.85099999999999998</v>
      </c>
      <c r="I129" s="2">
        <v>9003</v>
      </c>
      <c r="J129" s="2">
        <v>2.2999999999999998</v>
      </c>
      <c r="K129" s="2">
        <v>7924</v>
      </c>
      <c r="L129" s="2">
        <v>1298</v>
      </c>
      <c r="M129" s="2">
        <v>2155</v>
      </c>
      <c r="N129" s="2">
        <v>6789</v>
      </c>
      <c r="O129" s="3">
        <v>0.75900000000000001</v>
      </c>
      <c r="P129" s="3">
        <v>0.24099999999999999</v>
      </c>
      <c r="Q129" s="2">
        <v>304</v>
      </c>
      <c r="R129" s="2">
        <v>270</v>
      </c>
      <c r="S129" s="2">
        <v>34</v>
      </c>
      <c r="T129" s="2">
        <v>3.4</v>
      </c>
      <c r="U129" s="2">
        <v>1305</v>
      </c>
      <c r="V129" s="2">
        <v>8242</v>
      </c>
      <c r="W129" s="3">
        <v>0.84199999999999997</v>
      </c>
      <c r="X129" s="3">
        <v>0.13300000000000001</v>
      </c>
      <c r="Y129" s="2">
        <v>549</v>
      </c>
      <c r="Z129" s="2">
        <v>385</v>
      </c>
      <c r="AA129" s="2">
        <v>719</v>
      </c>
      <c r="AB129" s="2">
        <v>418</v>
      </c>
      <c r="AC129" s="2">
        <v>1412</v>
      </c>
      <c r="AD129" s="2">
        <v>1093</v>
      </c>
      <c r="AE129" s="2">
        <v>1366</v>
      </c>
      <c r="AF129" s="2">
        <v>783</v>
      </c>
      <c r="AG129" s="2">
        <v>948</v>
      </c>
      <c r="AH129" s="2">
        <v>974</v>
      </c>
      <c r="AI129" s="2">
        <v>908</v>
      </c>
      <c r="AJ129" s="2">
        <v>255</v>
      </c>
      <c r="AK129" s="2">
        <v>31</v>
      </c>
      <c r="AL129" s="2">
        <v>9841</v>
      </c>
      <c r="AM129" s="3">
        <v>0.46600000000000003</v>
      </c>
      <c r="AN129" s="2">
        <v>126.2</v>
      </c>
      <c r="AO129" s="2">
        <v>23673</v>
      </c>
      <c r="AP129" s="3">
        <v>0.13600000000000001</v>
      </c>
      <c r="AQ129" s="12">
        <v>0.24</v>
      </c>
      <c r="AR129" s="2">
        <v>18.100000000000001</v>
      </c>
      <c r="AS129" s="7">
        <v>4.8531909730647902E-4</v>
      </c>
      <c r="AT129" s="2">
        <v>2053</v>
      </c>
      <c r="AU129" s="2">
        <v>3384</v>
      </c>
      <c r="AV129" s="2">
        <v>2487</v>
      </c>
      <c r="AW129" s="3">
        <v>0.25900000000000001</v>
      </c>
      <c r="AX129" s="3">
        <v>0.42699999999999999</v>
      </c>
      <c r="AY129" s="3">
        <v>0.314</v>
      </c>
      <c r="AZ129" s="37">
        <v>3539</v>
      </c>
      <c r="BA129" s="37">
        <v>39.200000000000003</v>
      </c>
      <c r="BB129" s="43">
        <f t="shared" si="9"/>
        <v>3506.0480000000002</v>
      </c>
      <c r="BC129" s="44">
        <f t="shared" si="10"/>
        <v>2826.8177739212315</v>
      </c>
      <c r="BD129" s="44">
        <f t="shared" si="11"/>
        <v>2944.1342260787678</v>
      </c>
      <c r="BE129" s="44">
        <f t="shared" si="12"/>
        <v>270</v>
      </c>
      <c r="BF129">
        <f t="shared" si="13"/>
        <v>9547</v>
      </c>
      <c r="BG129" s="57">
        <f t="shared" si="14"/>
        <v>0.36724080863098357</v>
      </c>
      <c r="BH129" s="13">
        <f t="shared" si="15"/>
        <v>0.29609487524051864</v>
      </c>
      <c r="BI129" s="13">
        <f t="shared" si="16"/>
        <v>0.30838318069328247</v>
      </c>
      <c r="BJ129" s="13">
        <f t="shared" si="17"/>
        <v>2.8281135435215252E-2</v>
      </c>
      <c r="BK129" s="58"/>
    </row>
    <row r="130" spans="1:63">
      <c r="A130" s="1" t="s">
        <v>223</v>
      </c>
      <c r="B130" s="1" t="s">
        <v>124</v>
      </c>
      <c r="C130" s="1" t="s">
        <v>93</v>
      </c>
      <c r="D130" s="1" t="s">
        <v>89</v>
      </c>
      <c r="E130" s="2">
        <v>10598</v>
      </c>
      <c r="F130" s="14">
        <v>0.15191545574636725</v>
      </c>
      <c r="G130" s="3">
        <v>0.94199999999999995</v>
      </c>
      <c r="H130" s="4">
        <v>0.91</v>
      </c>
      <c r="I130" s="2">
        <v>4696</v>
      </c>
      <c r="J130" s="2">
        <v>2.2400000000000002</v>
      </c>
      <c r="K130" s="2">
        <v>3813</v>
      </c>
      <c r="L130" s="2">
        <v>887</v>
      </c>
      <c r="M130" s="2">
        <v>1179</v>
      </c>
      <c r="N130" s="2">
        <v>3485</v>
      </c>
      <c r="O130" s="3">
        <v>0.747</v>
      </c>
      <c r="P130" s="3">
        <v>0.253</v>
      </c>
      <c r="Q130" s="2">
        <v>281</v>
      </c>
      <c r="R130" s="2">
        <v>277</v>
      </c>
      <c r="S130" s="2">
        <v>4</v>
      </c>
      <c r="T130" s="2">
        <v>6</v>
      </c>
      <c r="U130" s="2">
        <v>874</v>
      </c>
      <c r="V130" s="2">
        <v>3991</v>
      </c>
      <c r="W130" s="4">
        <v>0.82</v>
      </c>
      <c r="X130" s="4">
        <v>0.18</v>
      </c>
      <c r="Y130" s="2">
        <v>103</v>
      </c>
      <c r="Z130" s="2">
        <v>86</v>
      </c>
      <c r="AA130" s="2">
        <v>80</v>
      </c>
      <c r="AB130" s="2">
        <v>188</v>
      </c>
      <c r="AC130" s="2">
        <v>571</v>
      </c>
      <c r="AD130" s="2">
        <v>621</v>
      </c>
      <c r="AE130" s="2">
        <v>519</v>
      </c>
      <c r="AF130" s="2">
        <v>577</v>
      </c>
      <c r="AG130" s="2">
        <v>750</v>
      </c>
      <c r="AH130" s="2">
        <v>823</v>
      </c>
      <c r="AI130" s="2">
        <v>597</v>
      </c>
      <c r="AJ130" s="2">
        <v>98</v>
      </c>
      <c r="AK130" s="2">
        <v>19</v>
      </c>
      <c r="AL130" s="2">
        <v>5032</v>
      </c>
      <c r="AM130" s="3">
        <v>0.48199999999999998</v>
      </c>
      <c r="AN130" s="2">
        <v>130.1</v>
      </c>
      <c r="AO130" s="2">
        <v>21944</v>
      </c>
      <c r="AP130" s="3">
        <v>0.14399999999999999</v>
      </c>
      <c r="AQ130" s="11">
        <v>0.26400000000000001</v>
      </c>
      <c r="AR130" s="2">
        <v>18.100000000000001</v>
      </c>
      <c r="AS130" s="7">
        <v>0</v>
      </c>
      <c r="AT130" s="2">
        <v>211</v>
      </c>
      <c r="AU130" s="2">
        <v>948</v>
      </c>
      <c r="AV130" s="2">
        <v>2654</v>
      </c>
      <c r="AW130" s="3">
        <v>5.5E-2</v>
      </c>
      <c r="AX130" s="3">
        <v>0.249</v>
      </c>
      <c r="AY130" s="3">
        <v>0.69599999999999995</v>
      </c>
      <c r="AZ130" s="37">
        <v>1678</v>
      </c>
      <c r="BA130" s="37">
        <v>35.700000000000003</v>
      </c>
      <c r="BB130" s="43">
        <f t="shared" si="9"/>
        <v>1665.0480000000002</v>
      </c>
      <c r="BC130" s="44">
        <f t="shared" si="10"/>
        <v>1437.4778291045623</v>
      </c>
      <c r="BD130" s="44">
        <f t="shared" si="11"/>
        <v>1485.4741708954375</v>
      </c>
      <c r="BE130" s="44">
        <f t="shared" si="12"/>
        <v>277</v>
      </c>
      <c r="BF130">
        <f t="shared" si="13"/>
        <v>4865</v>
      </c>
      <c r="BG130" s="57">
        <f t="shared" si="14"/>
        <v>0.34225035971223028</v>
      </c>
      <c r="BH130" s="13">
        <f t="shared" si="15"/>
        <v>0.29547334616743315</v>
      </c>
      <c r="BI130" s="13">
        <f t="shared" si="16"/>
        <v>0.30533898682331706</v>
      </c>
      <c r="BJ130" s="13">
        <f t="shared" si="17"/>
        <v>5.6937307297019527E-2</v>
      </c>
      <c r="BK130" s="58"/>
    </row>
    <row r="131" spans="1:63">
      <c r="A131" s="1" t="s">
        <v>224</v>
      </c>
      <c r="B131" s="1" t="s">
        <v>124</v>
      </c>
      <c r="C131" s="1" t="s">
        <v>93</v>
      </c>
      <c r="D131" s="1" t="s">
        <v>89</v>
      </c>
      <c r="E131" s="2">
        <v>12703</v>
      </c>
      <c r="F131" s="14">
        <v>0.15429426119814216</v>
      </c>
      <c r="G131" s="3">
        <v>0.84899999999999998</v>
      </c>
      <c r="H131" s="3">
        <v>0.81200000000000006</v>
      </c>
      <c r="I131" s="2">
        <v>5619</v>
      </c>
      <c r="J131" s="2">
        <v>2.2400000000000002</v>
      </c>
      <c r="K131" s="2">
        <v>4197</v>
      </c>
      <c r="L131" s="2">
        <v>1046</v>
      </c>
      <c r="M131" s="2">
        <v>1225</v>
      </c>
      <c r="N131" s="2">
        <v>3732</v>
      </c>
      <c r="O131" s="3">
        <v>0.753</v>
      </c>
      <c r="P131" s="3">
        <v>0.247</v>
      </c>
      <c r="Q131" s="2">
        <v>165</v>
      </c>
      <c r="R131" s="2">
        <v>123</v>
      </c>
      <c r="S131" s="2">
        <v>42</v>
      </c>
      <c r="T131" s="2">
        <v>3</v>
      </c>
      <c r="U131" s="2">
        <v>966</v>
      </c>
      <c r="V131" s="2">
        <v>4360</v>
      </c>
      <c r="W131" s="3">
        <v>0.79500000000000004</v>
      </c>
      <c r="X131" s="3">
        <v>0.17599999999999999</v>
      </c>
      <c r="Y131" s="2">
        <v>261</v>
      </c>
      <c r="Z131" s="2">
        <v>177</v>
      </c>
      <c r="AA131" s="2">
        <v>299</v>
      </c>
      <c r="AB131" s="2">
        <v>309</v>
      </c>
      <c r="AC131" s="2">
        <v>787</v>
      </c>
      <c r="AD131" s="2">
        <v>739</v>
      </c>
      <c r="AE131" s="2">
        <v>536</v>
      </c>
      <c r="AF131" s="2">
        <v>490</v>
      </c>
      <c r="AG131" s="2">
        <v>1045</v>
      </c>
      <c r="AH131" s="2">
        <v>571</v>
      </c>
      <c r="AI131" s="2">
        <v>644</v>
      </c>
      <c r="AJ131" s="2">
        <v>220</v>
      </c>
      <c r="AK131" s="2">
        <v>26</v>
      </c>
      <c r="AL131" s="2">
        <v>6104</v>
      </c>
      <c r="AM131" s="3">
        <v>0.46300000000000002</v>
      </c>
      <c r="AN131" s="2">
        <v>125</v>
      </c>
      <c r="AO131" s="2">
        <v>21789</v>
      </c>
      <c r="AP131" s="3">
        <v>0.151</v>
      </c>
      <c r="AQ131" s="11">
        <v>0.253</v>
      </c>
      <c r="AR131" s="2">
        <v>15.1</v>
      </c>
      <c r="AS131" s="7">
        <v>9.1743119266055051E-4</v>
      </c>
      <c r="AT131" s="2">
        <v>657</v>
      </c>
      <c r="AU131" s="2">
        <v>1690</v>
      </c>
      <c r="AV131" s="2">
        <v>1850</v>
      </c>
      <c r="AW131" s="3">
        <v>0.157</v>
      </c>
      <c r="AX131" s="3">
        <v>0.40300000000000002</v>
      </c>
      <c r="AY131" s="3">
        <v>0.441</v>
      </c>
      <c r="AZ131" s="37">
        <v>1744</v>
      </c>
      <c r="BA131" s="37">
        <v>34.1</v>
      </c>
      <c r="BB131" s="43">
        <f t="shared" ref="BB131:BB194" si="18">BA131/100*(M131+N131)</f>
        <v>1690.3370000000002</v>
      </c>
      <c r="BC131" s="44">
        <f t="shared" ref="BC131:BC194" si="19">BF131-BB131-BD131-BE131</f>
        <v>1569.8043755809881</v>
      </c>
      <c r="BD131" s="44">
        <f t="shared" ref="BD131:BD194" si="20">((F131*E131*((1/C$297)-C$298-C$296))*(K131/(K131+L131)))+L131+(C$301*K131)-BE131</f>
        <v>1942.8586244190114</v>
      </c>
      <c r="BE131" s="44">
        <f t="shared" ref="BE131:BE194" si="21">R131</f>
        <v>123</v>
      </c>
      <c r="BF131">
        <f t="shared" ref="BF131:BF194" si="22">U131+V131</f>
        <v>5326</v>
      </c>
      <c r="BG131" s="57">
        <f t="shared" ref="BG131:BG194" si="23">BB131/$BF131</f>
        <v>0.31737457754412324</v>
      </c>
      <c r="BH131" s="13">
        <f t="shared" ref="BH131:BH194" si="24">BC131/$BF131</f>
        <v>0.29474359286162</v>
      </c>
      <c r="BI131" s="13">
        <f t="shared" ref="BI131:BI194" si="25">BD131/$BF131</f>
        <v>0.36478757499418163</v>
      </c>
      <c r="BJ131" s="13">
        <f t="shared" ref="BJ131:BJ194" si="26">BE131/$BF131</f>
        <v>2.3094254600075102E-2</v>
      </c>
      <c r="BK131" s="58"/>
    </row>
    <row r="132" spans="1:63">
      <c r="A132" s="1" t="s">
        <v>225</v>
      </c>
      <c r="B132" s="1" t="s">
        <v>99</v>
      </c>
      <c r="C132" s="1" t="s">
        <v>93</v>
      </c>
      <c r="D132" s="1" t="s">
        <v>89</v>
      </c>
      <c r="E132" s="2">
        <v>8329</v>
      </c>
      <c r="F132" s="14">
        <v>0.15103854004082123</v>
      </c>
      <c r="G132" s="3">
        <v>0.96199999999999997</v>
      </c>
      <c r="H132" s="3">
        <v>0.93700000000000006</v>
      </c>
      <c r="I132" s="2">
        <v>3468</v>
      </c>
      <c r="J132" s="2">
        <v>2.37</v>
      </c>
      <c r="K132" s="2">
        <v>3384</v>
      </c>
      <c r="L132" s="2">
        <v>217</v>
      </c>
      <c r="M132" s="2">
        <v>560</v>
      </c>
      <c r="N132" s="2">
        <v>2841</v>
      </c>
      <c r="O132" s="3">
        <v>0.83499999999999996</v>
      </c>
      <c r="P132" s="3">
        <v>0.16500000000000001</v>
      </c>
      <c r="Q132" s="2">
        <v>86</v>
      </c>
      <c r="R132" s="2">
        <v>75</v>
      </c>
      <c r="S132" s="2">
        <v>11</v>
      </c>
      <c r="T132" s="2">
        <v>2.5</v>
      </c>
      <c r="U132" s="2">
        <v>213</v>
      </c>
      <c r="V132" s="2">
        <v>3538</v>
      </c>
      <c r="W132" s="3">
        <v>0.94299999999999995</v>
      </c>
      <c r="X132" s="3">
        <v>5.7000000000000002E-2</v>
      </c>
      <c r="Y132" s="2">
        <v>548</v>
      </c>
      <c r="Z132" s="2">
        <v>264</v>
      </c>
      <c r="AA132" s="2">
        <v>248</v>
      </c>
      <c r="AB132" s="2">
        <v>199</v>
      </c>
      <c r="AC132" s="2">
        <v>333</v>
      </c>
      <c r="AD132" s="2">
        <v>318</v>
      </c>
      <c r="AE132" s="2">
        <v>410</v>
      </c>
      <c r="AF132" s="2">
        <v>311</v>
      </c>
      <c r="AG132" s="2">
        <v>359</v>
      </c>
      <c r="AH132" s="2">
        <v>362</v>
      </c>
      <c r="AI132" s="2">
        <v>304</v>
      </c>
      <c r="AJ132" s="2">
        <v>121</v>
      </c>
      <c r="AK132" s="2">
        <v>10</v>
      </c>
      <c r="AL132" s="2">
        <v>3787</v>
      </c>
      <c r="AM132" s="3">
        <v>0.48199999999999998</v>
      </c>
      <c r="AN132" s="2">
        <v>132.9</v>
      </c>
      <c r="AO132" s="2">
        <v>24034</v>
      </c>
      <c r="AP132" s="3">
        <v>0.113</v>
      </c>
      <c r="AQ132" s="11">
        <v>0.20499999999999999</v>
      </c>
      <c r="AR132" s="2">
        <v>14.2</v>
      </c>
      <c r="AS132" s="7">
        <v>1.1305822498586771E-3</v>
      </c>
      <c r="AT132" s="2">
        <v>325</v>
      </c>
      <c r="AU132" s="2">
        <v>1201</v>
      </c>
      <c r="AV132" s="2">
        <v>1858</v>
      </c>
      <c r="AW132" s="3">
        <v>9.6000000000000002E-2</v>
      </c>
      <c r="AX132" s="3">
        <v>0.35499999999999998</v>
      </c>
      <c r="AY132" s="3">
        <v>0.54900000000000004</v>
      </c>
      <c r="AZ132" s="37">
        <v>1685</v>
      </c>
      <c r="BA132" s="37">
        <v>48.3</v>
      </c>
      <c r="BB132" s="43">
        <f t="shared" si="18"/>
        <v>1642.683</v>
      </c>
      <c r="BC132" s="44">
        <f t="shared" si="19"/>
        <v>1104.4964630784377</v>
      </c>
      <c r="BD132" s="44">
        <f t="shared" si="20"/>
        <v>928.82053692156228</v>
      </c>
      <c r="BE132" s="44">
        <f t="shared" si="21"/>
        <v>75</v>
      </c>
      <c r="BF132">
        <f t="shared" si="22"/>
        <v>3751</v>
      </c>
      <c r="BG132" s="57">
        <f t="shared" si="23"/>
        <v>0.43793201812849908</v>
      </c>
      <c r="BH132" s="13">
        <f t="shared" si="24"/>
        <v>0.29445386912248406</v>
      </c>
      <c r="BI132" s="13">
        <f t="shared" si="25"/>
        <v>0.24761944466050714</v>
      </c>
      <c r="BJ132" s="13">
        <f t="shared" si="26"/>
        <v>1.9994668088509731E-2</v>
      </c>
      <c r="BK132" s="58"/>
    </row>
    <row r="133" spans="1:63">
      <c r="A133" s="1" t="s">
        <v>226</v>
      </c>
      <c r="B133" s="1" t="s">
        <v>99</v>
      </c>
      <c r="C133" s="1" t="s">
        <v>88</v>
      </c>
      <c r="D133" s="1" t="s">
        <v>89</v>
      </c>
      <c r="E133" s="2">
        <v>50334</v>
      </c>
      <c r="F133" s="14">
        <v>0.1398855644296102</v>
      </c>
      <c r="G133" s="3">
        <v>0.82499999999999996</v>
      </c>
      <c r="H133" s="3">
        <v>0.73899999999999999</v>
      </c>
      <c r="I133" s="2">
        <v>20937</v>
      </c>
      <c r="J133" s="2">
        <v>2.38</v>
      </c>
      <c r="K133" s="2">
        <v>16982</v>
      </c>
      <c r="L133" s="2">
        <v>5081</v>
      </c>
      <c r="M133" s="2">
        <v>6942</v>
      </c>
      <c r="N133" s="2">
        <v>13877</v>
      </c>
      <c r="O133" s="3">
        <v>0.66700000000000004</v>
      </c>
      <c r="P133" s="3">
        <v>0.33300000000000002</v>
      </c>
      <c r="Q133" s="2">
        <v>1641</v>
      </c>
      <c r="R133" s="2">
        <v>1598</v>
      </c>
      <c r="S133" s="2">
        <v>43</v>
      </c>
      <c r="T133" s="2">
        <v>7.9</v>
      </c>
      <c r="U133" s="2">
        <v>5071</v>
      </c>
      <c r="V133" s="2">
        <v>17582</v>
      </c>
      <c r="W133" s="3">
        <v>0.77200000000000002</v>
      </c>
      <c r="X133" s="3">
        <v>0.223</v>
      </c>
      <c r="Y133" s="2">
        <v>1738</v>
      </c>
      <c r="Z133" s="2">
        <v>1123</v>
      </c>
      <c r="AA133" s="2">
        <v>1307</v>
      </c>
      <c r="AB133" s="2">
        <v>1399</v>
      </c>
      <c r="AC133" s="2">
        <v>1863</v>
      </c>
      <c r="AD133" s="2">
        <v>2095</v>
      </c>
      <c r="AE133" s="2">
        <v>2906</v>
      </c>
      <c r="AF133" s="2">
        <v>1934</v>
      </c>
      <c r="AG133" s="2">
        <v>2477</v>
      </c>
      <c r="AH133" s="2">
        <v>2418</v>
      </c>
      <c r="AI133" s="2">
        <v>2917</v>
      </c>
      <c r="AJ133" s="2">
        <v>722</v>
      </c>
      <c r="AK133" s="2">
        <v>39</v>
      </c>
      <c r="AL133" s="2">
        <v>22938</v>
      </c>
      <c r="AM133" s="3">
        <v>0.44900000000000001</v>
      </c>
      <c r="AN133" s="2">
        <v>113.7</v>
      </c>
      <c r="AO133" s="2" t="s">
        <v>128</v>
      </c>
      <c r="AP133" s="3">
        <v>0.16600000000000001</v>
      </c>
      <c r="AQ133" s="12">
        <v>0.31</v>
      </c>
      <c r="AR133" s="2">
        <v>24.6</v>
      </c>
      <c r="AS133" s="7">
        <v>5.6876350813331821E-4</v>
      </c>
      <c r="AT133" s="2">
        <v>5155</v>
      </c>
      <c r="AU133" s="2">
        <v>5203</v>
      </c>
      <c r="AV133" s="2">
        <v>6624</v>
      </c>
      <c r="AW133" s="3">
        <v>0.30399999999999999</v>
      </c>
      <c r="AX133" s="3">
        <v>0.30599999999999999</v>
      </c>
      <c r="AY133" s="4">
        <v>0.39</v>
      </c>
      <c r="AZ133" s="37">
        <v>7227</v>
      </c>
      <c r="BA133" s="37">
        <v>34.5</v>
      </c>
      <c r="BB133" s="43">
        <f t="shared" si="18"/>
        <v>7182.5549999999994</v>
      </c>
      <c r="BC133" s="44">
        <f t="shared" si="19"/>
        <v>6660.6648734193586</v>
      </c>
      <c r="BD133" s="44">
        <f t="shared" si="20"/>
        <v>7211.7801265806411</v>
      </c>
      <c r="BE133" s="44">
        <f t="shared" si="21"/>
        <v>1598</v>
      </c>
      <c r="BF133">
        <f t="shared" si="22"/>
        <v>22653</v>
      </c>
      <c r="BG133" s="57">
        <f t="shared" si="23"/>
        <v>0.31706860018540589</v>
      </c>
      <c r="BH133" s="13">
        <f t="shared" si="24"/>
        <v>0.29403014494412921</v>
      </c>
      <c r="BI133" s="13">
        <f t="shared" si="25"/>
        <v>0.31835872187262798</v>
      </c>
      <c r="BJ133" s="13">
        <f t="shared" si="26"/>
        <v>7.0542532997836929E-2</v>
      </c>
      <c r="BK133" s="58"/>
    </row>
    <row r="134" spans="1:63">
      <c r="A134" s="1" t="s">
        <v>227</v>
      </c>
      <c r="B134" s="1" t="s">
        <v>87</v>
      </c>
      <c r="C134" s="1" t="s">
        <v>93</v>
      </c>
      <c r="D134" s="1" t="s">
        <v>89</v>
      </c>
      <c r="E134" s="2">
        <v>9777</v>
      </c>
      <c r="F134" s="14">
        <v>0.16477447069653267</v>
      </c>
      <c r="G134" s="3">
        <v>0.93300000000000005</v>
      </c>
      <c r="H134" s="3">
        <v>0.90800000000000003</v>
      </c>
      <c r="I134" s="2">
        <v>4106</v>
      </c>
      <c r="J134" s="2">
        <v>2.36</v>
      </c>
      <c r="K134" s="2">
        <v>3833</v>
      </c>
      <c r="L134" s="2">
        <v>341</v>
      </c>
      <c r="M134" s="2">
        <v>823</v>
      </c>
      <c r="N134" s="2">
        <v>3263</v>
      </c>
      <c r="O134" s="3">
        <v>0.79900000000000004</v>
      </c>
      <c r="P134" s="3">
        <v>0.20100000000000001</v>
      </c>
      <c r="Q134" s="2">
        <v>219</v>
      </c>
      <c r="R134" s="2">
        <v>205</v>
      </c>
      <c r="S134" s="2">
        <v>14</v>
      </c>
      <c r="T134" s="2">
        <v>5.4</v>
      </c>
      <c r="U134" s="2">
        <v>322</v>
      </c>
      <c r="V134" s="2">
        <v>4011</v>
      </c>
      <c r="W134" s="3">
        <v>0.91700000000000004</v>
      </c>
      <c r="X134" s="3">
        <v>7.3999999999999996E-2</v>
      </c>
      <c r="Y134" s="2">
        <v>320</v>
      </c>
      <c r="Z134" s="2">
        <v>106</v>
      </c>
      <c r="AA134" s="2">
        <v>381</v>
      </c>
      <c r="AB134" s="2">
        <v>224</v>
      </c>
      <c r="AC134" s="2">
        <v>467</v>
      </c>
      <c r="AD134" s="2">
        <v>586</v>
      </c>
      <c r="AE134" s="2">
        <v>583</v>
      </c>
      <c r="AF134" s="2">
        <v>433</v>
      </c>
      <c r="AG134" s="2">
        <v>461</v>
      </c>
      <c r="AH134" s="2">
        <v>381</v>
      </c>
      <c r="AI134" s="2">
        <v>410</v>
      </c>
      <c r="AJ134" s="2">
        <v>84</v>
      </c>
      <c r="AK134" s="2">
        <v>9</v>
      </c>
      <c r="AL134" s="2">
        <v>4445</v>
      </c>
      <c r="AM134" s="3">
        <v>0.47699999999999998</v>
      </c>
      <c r="AN134" s="2">
        <v>126.5</v>
      </c>
      <c r="AO134" s="2">
        <v>20159</v>
      </c>
      <c r="AP134" s="3">
        <v>0.155</v>
      </c>
      <c r="AQ134" s="11">
        <v>0.20599999999999999</v>
      </c>
      <c r="AR134" s="2">
        <v>12.6</v>
      </c>
      <c r="AS134" s="7">
        <v>0</v>
      </c>
      <c r="AT134" s="2">
        <v>1189</v>
      </c>
      <c r="AU134" s="2">
        <v>1395</v>
      </c>
      <c r="AV134" s="2">
        <v>1249</v>
      </c>
      <c r="AW134" s="4">
        <v>0.31</v>
      </c>
      <c r="AX134" s="3">
        <v>0.36399999999999999</v>
      </c>
      <c r="AY134" s="3">
        <v>0.32600000000000001</v>
      </c>
      <c r="AZ134" s="37">
        <v>1783</v>
      </c>
      <c r="BA134" s="37">
        <v>43.3</v>
      </c>
      <c r="BB134" s="43">
        <f t="shared" si="18"/>
        <v>1769.2380000000001</v>
      </c>
      <c r="BC134" s="44">
        <f t="shared" si="19"/>
        <v>1271.4455569722418</v>
      </c>
      <c r="BD134" s="44">
        <f t="shared" si="20"/>
        <v>1087.3164430277579</v>
      </c>
      <c r="BE134" s="44">
        <f t="shared" si="21"/>
        <v>205</v>
      </c>
      <c r="BF134">
        <f t="shared" si="22"/>
        <v>4333</v>
      </c>
      <c r="BG134" s="57">
        <f t="shared" si="23"/>
        <v>0.40831710131548582</v>
      </c>
      <c r="BH134" s="13">
        <f t="shared" si="24"/>
        <v>0.29343308492320375</v>
      </c>
      <c r="BI134" s="13">
        <f t="shared" si="25"/>
        <v>0.25093848212041492</v>
      </c>
      <c r="BJ134" s="13">
        <f t="shared" si="26"/>
        <v>4.7311331640895453E-2</v>
      </c>
      <c r="BK134" s="58"/>
    </row>
    <row r="135" spans="1:63">
      <c r="A135" s="1" t="s">
        <v>228</v>
      </c>
      <c r="B135" s="1" t="s">
        <v>87</v>
      </c>
      <c r="C135" s="1" t="s">
        <v>93</v>
      </c>
      <c r="D135" s="1" t="s">
        <v>89</v>
      </c>
      <c r="E135" s="2">
        <v>9368</v>
      </c>
      <c r="F135" s="14">
        <v>0.17485055508112723</v>
      </c>
      <c r="G135" s="3">
        <v>0.92300000000000004</v>
      </c>
      <c r="H135" s="3">
        <v>0.90300000000000002</v>
      </c>
      <c r="I135" s="2">
        <v>4073</v>
      </c>
      <c r="J135" s="2">
        <v>2.27</v>
      </c>
      <c r="K135" s="2">
        <v>3811</v>
      </c>
      <c r="L135" s="2">
        <v>480</v>
      </c>
      <c r="M135" s="2">
        <v>1015</v>
      </c>
      <c r="N135" s="2">
        <v>3038</v>
      </c>
      <c r="O135" s="4">
        <v>0.75</v>
      </c>
      <c r="P135" s="4">
        <v>0.25</v>
      </c>
      <c r="Q135" s="2">
        <v>171</v>
      </c>
      <c r="R135" s="2">
        <v>159</v>
      </c>
      <c r="S135" s="2">
        <v>12</v>
      </c>
      <c r="T135" s="2">
        <v>4.2</v>
      </c>
      <c r="U135" s="2">
        <v>471</v>
      </c>
      <c r="V135" s="2">
        <v>3943</v>
      </c>
      <c r="W135" s="3">
        <v>0.89200000000000002</v>
      </c>
      <c r="X135" s="3">
        <v>0.107</v>
      </c>
      <c r="Y135" s="2">
        <v>373</v>
      </c>
      <c r="Z135" s="2">
        <v>215</v>
      </c>
      <c r="AA135" s="2">
        <v>196</v>
      </c>
      <c r="AB135" s="2">
        <v>282</v>
      </c>
      <c r="AC135" s="2">
        <v>446</v>
      </c>
      <c r="AD135" s="2">
        <v>427</v>
      </c>
      <c r="AE135" s="2">
        <v>664</v>
      </c>
      <c r="AF135" s="2">
        <v>489</v>
      </c>
      <c r="AG135" s="2">
        <v>365</v>
      </c>
      <c r="AH135" s="2">
        <v>308</v>
      </c>
      <c r="AI135" s="2">
        <v>500</v>
      </c>
      <c r="AJ135" s="2">
        <v>189</v>
      </c>
      <c r="AK135" s="2">
        <v>18</v>
      </c>
      <c r="AL135" s="2">
        <v>4472</v>
      </c>
      <c r="AM135" s="3">
        <v>0.47299999999999998</v>
      </c>
      <c r="AN135" s="2">
        <v>119.8</v>
      </c>
      <c r="AO135" s="2">
        <v>20761</v>
      </c>
      <c r="AP135" s="3">
        <v>0.16300000000000001</v>
      </c>
      <c r="AQ135" s="11">
        <v>0.22800000000000001</v>
      </c>
      <c r="AR135" s="2">
        <v>15.2</v>
      </c>
      <c r="AS135" s="7">
        <v>2.5361399949277199E-4</v>
      </c>
      <c r="AT135" s="2">
        <v>909</v>
      </c>
      <c r="AU135" s="2">
        <v>1118</v>
      </c>
      <c r="AV135" s="2">
        <v>1784</v>
      </c>
      <c r="AW135" s="3">
        <v>0.23899999999999999</v>
      </c>
      <c r="AX135" s="3">
        <v>0.29299999999999998</v>
      </c>
      <c r="AY135" s="3">
        <v>0.46800000000000003</v>
      </c>
      <c r="AZ135" s="37">
        <v>1711</v>
      </c>
      <c r="BA135" s="37">
        <v>42</v>
      </c>
      <c r="BB135" s="43">
        <f t="shared" si="18"/>
        <v>1702.26</v>
      </c>
      <c r="BC135" s="44">
        <f t="shared" si="19"/>
        <v>1292.7896027078189</v>
      </c>
      <c r="BD135" s="44">
        <f t="shared" si="20"/>
        <v>1259.9503972921809</v>
      </c>
      <c r="BE135" s="44">
        <f t="shared" si="21"/>
        <v>159</v>
      </c>
      <c r="BF135">
        <f t="shared" si="22"/>
        <v>4414</v>
      </c>
      <c r="BG135" s="57">
        <f t="shared" si="23"/>
        <v>0.38565020389669236</v>
      </c>
      <c r="BH135" s="13">
        <f t="shared" si="24"/>
        <v>0.29288391542995446</v>
      </c>
      <c r="BI135" s="13">
        <f t="shared" si="25"/>
        <v>0.28544413169283661</v>
      </c>
      <c r="BJ135" s="13">
        <f t="shared" si="26"/>
        <v>3.6021748980516535E-2</v>
      </c>
      <c r="BK135" s="58"/>
    </row>
    <row r="136" spans="1:63">
      <c r="A136" s="1" t="s">
        <v>229</v>
      </c>
      <c r="B136" s="1" t="s">
        <v>99</v>
      </c>
      <c r="C136" s="1" t="s">
        <v>93</v>
      </c>
      <c r="D136" s="1" t="s">
        <v>89</v>
      </c>
      <c r="E136" s="2">
        <v>14061</v>
      </c>
      <c r="F136" s="14">
        <v>0.14543773558068415</v>
      </c>
      <c r="G136" s="3">
        <v>0.95499999999999996</v>
      </c>
      <c r="H136" s="3">
        <v>0.92800000000000005</v>
      </c>
      <c r="I136" s="2">
        <v>5862</v>
      </c>
      <c r="J136" s="2">
        <v>2.38</v>
      </c>
      <c r="K136" s="2">
        <v>5548</v>
      </c>
      <c r="L136" s="2">
        <v>472</v>
      </c>
      <c r="M136" s="2">
        <v>1103</v>
      </c>
      <c r="N136" s="2">
        <v>4720</v>
      </c>
      <c r="O136" s="3">
        <v>0.81100000000000005</v>
      </c>
      <c r="P136" s="3">
        <v>0.189</v>
      </c>
      <c r="Q136" s="2">
        <v>168</v>
      </c>
      <c r="R136" s="2">
        <v>165</v>
      </c>
      <c r="S136" s="2">
        <v>3</v>
      </c>
      <c r="T136" s="2">
        <v>2.9</v>
      </c>
      <c r="U136" s="2">
        <v>468</v>
      </c>
      <c r="V136" s="2">
        <v>5770</v>
      </c>
      <c r="W136" s="3">
        <v>0.92400000000000004</v>
      </c>
      <c r="X136" s="3">
        <v>7.4999999999999997E-2</v>
      </c>
      <c r="Y136" s="2">
        <v>653</v>
      </c>
      <c r="Z136" s="2">
        <v>315</v>
      </c>
      <c r="AA136" s="2">
        <v>305</v>
      </c>
      <c r="AB136" s="2">
        <v>481</v>
      </c>
      <c r="AC136" s="2">
        <v>732</v>
      </c>
      <c r="AD136" s="2">
        <v>511</v>
      </c>
      <c r="AE136" s="2">
        <v>594</v>
      </c>
      <c r="AF136" s="2">
        <v>680</v>
      </c>
      <c r="AG136" s="2">
        <v>603</v>
      </c>
      <c r="AH136" s="2">
        <v>484</v>
      </c>
      <c r="AI136" s="2">
        <v>653</v>
      </c>
      <c r="AJ136" s="2">
        <v>264</v>
      </c>
      <c r="AK136" s="2">
        <v>30</v>
      </c>
      <c r="AL136" s="2">
        <v>6305</v>
      </c>
      <c r="AM136" s="3">
        <v>0.48699999999999999</v>
      </c>
      <c r="AN136" s="2">
        <v>130.80000000000001</v>
      </c>
      <c r="AO136" s="2">
        <v>25162</v>
      </c>
      <c r="AP136" s="3">
        <v>9.4E-2</v>
      </c>
      <c r="AQ136" s="12">
        <v>0.16</v>
      </c>
      <c r="AR136" s="2">
        <v>12.5</v>
      </c>
      <c r="AS136" s="7">
        <v>3.466204506065858E-4</v>
      </c>
      <c r="AT136" s="2">
        <v>761</v>
      </c>
      <c r="AU136" s="2">
        <v>1884</v>
      </c>
      <c r="AV136" s="2">
        <v>2903</v>
      </c>
      <c r="AW136" s="3">
        <v>0.13700000000000001</v>
      </c>
      <c r="AX136" s="4">
        <v>0.34</v>
      </c>
      <c r="AY136" s="3">
        <v>0.52300000000000002</v>
      </c>
      <c r="AZ136" s="37">
        <v>2695</v>
      </c>
      <c r="BA136" s="37">
        <v>45.9</v>
      </c>
      <c r="BB136" s="43">
        <f t="shared" si="18"/>
        <v>2672.7569999999996</v>
      </c>
      <c r="BC136" s="44">
        <f t="shared" si="19"/>
        <v>1826.1849505036689</v>
      </c>
      <c r="BD136" s="44">
        <f t="shared" si="20"/>
        <v>1574.0580494963315</v>
      </c>
      <c r="BE136" s="44">
        <f t="shared" si="21"/>
        <v>165</v>
      </c>
      <c r="BF136">
        <f t="shared" si="22"/>
        <v>6238</v>
      </c>
      <c r="BG136" s="57">
        <f t="shared" si="23"/>
        <v>0.42846377043924327</v>
      </c>
      <c r="BH136" s="13">
        <f t="shared" si="24"/>
        <v>0.29275167529715757</v>
      </c>
      <c r="BI136" s="13">
        <f t="shared" si="25"/>
        <v>0.25233376875542346</v>
      </c>
      <c r="BJ136" s="13">
        <f t="shared" si="26"/>
        <v>2.6450785508175697E-2</v>
      </c>
      <c r="BK136" s="58"/>
    </row>
    <row r="137" spans="1:63">
      <c r="A137" s="1" t="s">
        <v>230</v>
      </c>
      <c r="B137" s="1" t="s">
        <v>107</v>
      </c>
      <c r="C137" s="1" t="s">
        <v>93</v>
      </c>
      <c r="D137" s="1" t="s">
        <v>89</v>
      </c>
      <c r="E137" s="2">
        <v>17161</v>
      </c>
      <c r="F137" s="14">
        <v>0.14171668317697103</v>
      </c>
      <c r="G137" s="4">
        <v>0.76</v>
      </c>
      <c r="H137" s="3">
        <v>0.65700000000000003</v>
      </c>
      <c r="I137" s="2">
        <v>7247</v>
      </c>
      <c r="J137" s="2">
        <v>2.27</v>
      </c>
      <c r="K137" s="2">
        <v>5465</v>
      </c>
      <c r="L137" s="2">
        <v>1970</v>
      </c>
      <c r="M137" s="2">
        <v>2287</v>
      </c>
      <c r="N137" s="2">
        <v>4836</v>
      </c>
      <c r="O137" s="3">
        <v>0.67900000000000005</v>
      </c>
      <c r="P137" s="3">
        <v>0.32100000000000001</v>
      </c>
      <c r="Q137" s="2">
        <v>422</v>
      </c>
      <c r="R137" s="2">
        <v>345</v>
      </c>
      <c r="S137" s="2">
        <v>77</v>
      </c>
      <c r="T137" s="2">
        <v>5.9</v>
      </c>
      <c r="U137" s="2">
        <v>2004</v>
      </c>
      <c r="V137" s="2">
        <v>5697</v>
      </c>
      <c r="W137" s="3">
        <v>0.73499999999999999</v>
      </c>
      <c r="X137" s="3">
        <v>0.25900000000000001</v>
      </c>
      <c r="Y137" s="2">
        <v>44</v>
      </c>
      <c r="Z137" s="2">
        <v>302</v>
      </c>
      <c r="AA137" s="2">
        <v>437</v>
      </c>
      <c r="AB137" s="2">
        <v>601</v>
      </c>
      <c r="AC137" s="2">
        <v>1043</v>
      </c>
      <c r="AD137" s="2">
        <v>813</v>
      </c>
      <c r="AE137" s="2">
        <v>1240</v>
      </c>
      <c r="AF137" s="2">
        <v>495</v>
      </c>
      <c r="AG137" s="2">
        <v>662</v>
      </c>
      <c r="AH137" s="2">
        <v>979</v>
      </c>
      <c r="AI137" s="2">
        <v>915</v>
      </c>
      <c r="AJ137" s="2">
        <v>306</v>
      </c>
      <c r="AK137" s="2">
        <v>13</v>
      </c>
      <c r="AL137" s="2">
        <v>7850</v>
      </c>
      <c r="AM137" s="3">
        <v>0.42199999999999999</v>
      </c>
      <c r="AN137" s="2">
        <v>115.7</v>
      </c>
      <c r="AO137" s="2">
        <v>19302</v>
      </c>
      <c r="AP137" s="3">
        <v>0.17199999999999999</v>
      </c>
      <c r="AQ137" s="11">
        <v>0.373</v>
      </c>
      <c r="AR137" s="2">
        <v>23.2</v>
      </c>
      <c r="AS137" s="7">
        <v>0</v>
      </c>
      <c r="AT137" s="2">
        <v>1041</v>
      </c>
      <c r="AU137" s="2">
        <v>1769</v>
      </c>
      <c r="AV137" s="2">
        <v>2655</v>
      </c>
      <c r="AW137" s="4">
        <v>0.19</v>
      </c>
      <c r="AX137" s="3">
        <v>0.32400000000000001</v>
      </c>
      <c r="AY137" s="3">
        <v>0.48599999999999999</v>
      </c>
      <c r="AZ137" s="37">
        <v>2310</v>
      </c>
      <c r="BA137" s="37">
        <v>31.7</v>
      </c>
      <c r="BB137" s="43">
        <f t="shared" si="18"/>
        <v>2257.991</v>
      </c>
      <c r="BC137" s="44">
        <f t="shared" si="19"/>
        <v>2254.3931442231965</v>
      </c>
      <c r="BD137" s="44">
        <f t="shared" si="20"/>
        <v>2843.6158557768035</v>
      </c>
      <c r="BE137" s="44">
        <f t="shared" si="21"/>
        <v>345</v>
      </c>
      <c r="BF137">
        <f t="shared" si="22"/>
        <v>7701</v>
      </c>
      <c r="BG137" s="57">
        <f t="shared" si="23"/>
        <v>0.29320750551876379</v>
      </c>
      <c r="BH137" s="13">
        <f t="shared" si="24"/>
        <v>0.29274031219623381</v>
      </c>
      <c r="BI137" s="13">
        <f t="shared" si="25"/>
        <v>0.3692528055806783</v>
      </c>
      <c r="BJ137" s="13">
        <f t="shared" si="26"/>
        <v>4.4799376704324115E-2</v>
      </c>
      <c r="BK137" s="58"/>
    </row>
    <row r="138" spans="1:63">
      <c r="A138" s="1" t="s">
        <v>231</v>
      </c>
      <c r="B138" s="1" t="s">
        <v>92</v>
      </c>
      <c r="C138" s="1" t="s">
        <v>93</v>
      </c>
      <c r="D138" s="1" t="s">
        <v>89</v>
      </c>
      <c r="E138" s="2">
        <v>9478</v>
      </c>
      <c r="F138" s="14">
        <v>0.1729267778012239</v>
      </c>
      <c r="G138" s="3">
        <v>0.86899999999999999</v>
      </c>
      <c r="H138" s="3">
        <v>0.79100000000000004</v>
      </c>
      <c r="I138" s="2">
        <v>3766</v>
      </c>
      <c r="J138" s="2">
        <v>2.4700000000000002</v>
      </c>
      <c r="K138" s="2">
        <v>3237</v>
      </c>
      <c r="L138" s="2">
        <v>666</v>
      </c>
      <c r="M138" s="2">
        <v>819</v>
      </c>
      <c r="N138" s="2">
        <v>2900</v>
      </c>
      <c r="O138" s="4">
        <v>0.78</v>
      </c>
      <c r="P138" s="4">
        <v>0.22</v>
      </c>
      <c r="Q138" s="2">
        <v>18</v>
      </c>
      <c r="R138" s="2">
        <v>0</v>
      </c>
      <c r="S138" s="2">
        <v>18</v>
      </c>
      <c r="T138" s="2">
        <v>0.5</v>
      </c>
      <c r="U138" s="2">
        <v>676</v>
      </c>
      <c r="V138" s="2">
        <v>3379</v>
      </c>
      <c r="W138" s="4">
        <v>0.81</v>
      </c>
      <c r="X138" s="3">
        <v>0.16200000000000001</v>
      </c>
      <c r="Y138" s="2">
        <v>345</v>
      </c>
      <c r="Z138" s="2">
        <v>240</v>
      </c>
      <c r="AA138" s="2">
        <v>231</v>
      </c>
      <c r="AB138" s="2">
        <v>211</v>
      </c>
      <c r="AC138" s="2">
        <v>412</v>
      </c>
      <c r="AD138" s="2">
        <v>548</v>
      </c>
      <c r="AE138" s="2">
        <v>560</v>
      </c>
      <c r="AF138" s="2">
        <v>405</v>
      </c>
      <c r="AG138" s="2">
        <v>433</v>
      </c>
      <c r="AH138" s="2">
        <v>269</v>
      </c>
      <c r="AI138" s="2">
        <v>461</v>
      </c>
      <c r="AJ138" s="2">
        <v>100</v>
      </c>
      <c r="AK138" s="2">
        <v>15</v>
      </c>
      <c r="AL138" s="2">
        <v>4230</v>
      </c>
      <c r="AM138" s="3">
        <v>0.46200000000000002</v>
      </c>
      <c r="AN138" s="2">
        <v>136.4</v>
      </c>
      <c r="AO138" s="2">
        <v>25873</v>
      </c>
      <c r="AP138" s="3">
        <v>0.114</v>
      </c>
      <c r="AQ138" s="11">
        <v>0.221</v>
      </c>
      <c r="AR138" s="2">
        <v>13.1</v>
      </c>
      <c r="AS138" s="7">
        <v>1.7756732761171944E-3</v>
      </c>
      <c r="AT138" s="2">
        <v>344</v>
      </c>
      <c r="AU138" s="2">
        <v>771</v>
      </c>
      <c r="AV138" s="2">
        <v>2122</v>
      </c>
      <c r="AW138" s="3">
        <v>0.106</v>
      </c>
      <c r="AX138" s="3">
        <v>0.23799999999999999</v>
      </c>
      <c r="AY138" s="3">
        <v>0.65600000000000003</v>
      </c>
      <c r="AZ138" s="37">
        <v>1372</v>
      </c>
      <c r="BA138" s="37">
        <v>36.4</v>
      </c>
      <c r="BB138" s="43">
        <f t="shared" si="18"/>
        <v>1353.7159999999999</v>
      </c>
      <c r="BC138" s="44">
        <f t="shared" si="19"/>
        <v>1184.7966031066189</v>
      </c>
      <c r="BD138" s="44">
        <f t="shared" si="20"/>
        <v>1516.4873968933812</v>
      </c>
      <c r="BE138" s="44">
        <f t="shared" si="21"/>
        <v>0</v>
      </c>
      <c r="BF138">
        <f t="shared" si="22"/>
        <v>4055</v>
      </c>
      <c r="BG138" s="57">
        <f t="shared" si="23"/>
        <v>0.33383871763255235</v>
      </c>
      <c r="BH138" s="13">
        <f t="shared" si="24"/>
        <v>0.29218165304725496</v>
      </c>
      <c r="BI138" s="13">
        <f t="shared" si="25"/>
        <v>0.37397962932019263</v>
      </c>
      <c r="BJ138" s="13">
        <f t="shared" si="26"/>
        <v>0</v>
      </c>
      <c r="BK138" s="58"/>
    </row>
    <row r="139" spans="1:63">
      <c r="A139" s="1" t="s">
        <v>232</v>
      </c>
      <c r="B139" s="1" t="s">
        <v>87</v>
      </c>
      <c r="C139" s="1" t="s">
        <v>88</v>
      </c>
      <c r="D139" s="1" t="s">
        <v>89</v>
      </c>
      <c r="E139" s="2">
        <v>29931</v>
      </c>
      <c r="F139" s="14">
        <v>0.15472252848217566</v>
      </c>
      <c r="G139" s="3">
        <v>0.85199999999999998</v>
      </c>
      <c r="H139" s="3">
        <v>0.80300000000000005</v>
      </c>
      <c r="I139" s="2">
        <v>13233</v>
      </c>
      <c r="J139" s="2">
        <v>2.25</v>
      </c>
      <c r="K139" s="2">
        <v>10516</v>
      </c>
      <c r="L139" s="2">
        <v>3055</v>
      </c>
      <c r="M139" s="2">
        <v>3335</v>
      </c>
      <c r="N139" s="2">
        <v>9835</v>
      </c>
      <c r="O139" s="3">
        <v>0.747</v>
      </c>
      <c r="P139" s="3">
        <v>0.253</v>
      </c>
      <c r="Q139" s="2">
        <v>751</v>
      </c>
      <c r="R139" s="2">
        <v>686</v>
      </c>
      <c r="S139" s="2">
        <v>65</v>
      </c>
      <c r="T139" s="2">
        <v>5.8</v>
      </c>
      <c r="U139" s="2">
        <v>3046</v>
      </c>
      <c r="V139" s="2">
        <v>10940</v>
      </c>
      <c r="W139" s="3">
        <v>0.77900000000000003</v>
      </c>
      <c r="X139" s="3">
        <v>0.217</v>
      </c>
      <c r="Y139" s="2">
        <v>559</v>
      </c>
      <c r="Z139" s="2">
        <v>473</v>
      </c>
      <c r="AA139" s="2">
        <v>851</v>
      </c>
      <c r="AB139" s="2">
        <v>1025</v>
      </c>
      <c r="AC139" s="2">
        <v>1934</v>
      </c>
      <c r="AD139" s="2">
        <v>1658</v>
      </c>
      <c r="AE139" s="2">
        <v>1879</v>
      </c>
      <c r="AF139" s="2">
        <v>1236</v>
      </c>
      <c r="AG139" s="2">
        <v>1109</v>
      </c>
      <c r="AH139" s="2">
        <v>1220</v>
      </c>
      <c r="AI139" s="2">
        <v>1693</v>
      </c>
      <c r="AJ139" s="2">
        <v>444</v>
      </c>
      <c r="AK139" s="2">
        <v>71</v>
      </c>
      <c r="AL139" s="2">
        <v>14152</v>
      </c>
      <c r="AM139" s="3">
        <v>0.46500000000000002</v>
      </c>
      <c r="AN139" s="2">
        <v>117.4</v>
      </c>
      <c r="AO139" s="2">
        <v>20959</v>
      </c>
      <c r="AP139" s="3">
        <v>0.17599999999999999</v>
      </c>
      <c r="AQ139" s="11">
        <v>0.27900000000000003</v>
      </c>
      <c r="AR139" s="2">
        <v>16.2</v>
      </c>
      <c r="AS139" s="7">
        <v>0</v>
      </c>
      <c r="AT139" s="2">
        <v>4287</v>
      </c>
      <c r="AU139" s="2">
        <v>3769</v>
      </c>
      <c r="AV139" s="2">
        <v>2460</v>
      </c>
      <c r="AW139" s="3">
        <v>0.40799999999999997</v>
      </c>
      <c r="AX139" s="3">
        <v>0.35799999999999998</v>
      </c>
      <c r="AY139" s="3">
        <v>0.23400000000000001</v>
      </c>
      <c r="AZ139" s="37">
        <v>4487</v>
      </c>
      <c r="BA139" s="37">
        <v>33.799999999999997</v>
      </c>
      <c r="BB139" s="43">
        <f t="shared" si="18"/>
        <v>4451.4599999999991</v>
      </c>
      <c r="BC139" s="44">
        <f t="shared" si="19"/>
        <v>4070.9436748603212</v>
      </c>
      <c r="BD139" s="44">
        <f t="shared" si="20"/>
        <v>4777.5963251396797</v>
      </c>
      <c r="BE139" s="44">
        <f t="shared" si="21"/>
        <v>686</v>
      </c>
      <c r="BF139">
        <f t="shared" si="22"/>
        <v>13986</v>
      </c>
      <c r="BG139" s="57">
        <f t="shared" si="23"/>
        <v>0.3182797082797082</v>
      </c>
      <c r="BH139" s="13">
        <f t="shared" si="24"/>
        <v>0.2910727638252768</v>
      </c>
      <c r="BI139" s="13">
        <f t="shared" si="25"/>
        <v>0.34159847884596595</v>
      </c>
      <c r="BJ139" s="13">
        <f t="shared" si="26"/>
        <v>4.9049049049049047E-2</v>
      </c>
      <c r="BK139" s="58"/>
    </row>
    <row r="140" spans="1:63">
      <c r="A140" s="1" t="s">
        <v>233</v>
      </c>
      <c r="B140" s="1" t="s">
        <v>124</v>
      </c>
      <c r="C140" s="1" t="s">
        <v>93</v>
      </c>
      <c r="D140" s="1" t="s">
        <v>89</v>
      </c>
      <c r="E140" s="2">
        <v>28267</v>
      </c>
      <c r="F140" s="14">
        <v>0.1818021013903138</v>
      </c>
      <c r="G140" s="4">
        <v>0.84</v>
      </c>
      <c r="H140" s="3">
        <v>0.77800000000000002</v>
      </c>
      <c r="I140" s="2">
        <v>11679</v>
      </c>
      <c r="J140" s="2">
        <v>2.35</v>
      </c>
      <c r="K140" s="2">
        <v>9155</v>
      </c>
      <c r="L140" s="2">
        <v>3050</v>
      </c>
      <c r="M140" s="2">
        <v>2442</v>
      </c>
      <c r="N140" s="2">
        <v>9084</v>
      </c>
      <c r="O140" s="3">
        <v>0.78800000000000003</v>
      </c>
      <c r="P140" s="3">
        <v>0.21199999999999999</v>
      </c>
      <c r="Q140" s="2">
        <v>131</v>
      </c>
      <c r="R140" s="2">
        <v>84</v>
      </c>
      <c r="S140" s="2">
        <v>47</v>
      </c>
      <c r="T140" s="2">
        <v>1.1000000000000001</v>
      </c>
      <c r="U140" s="2">
        <v>3081</v>
      </c>
      <c r="V140" s="2">
        <v>9476</v>
      </c>
      <c r="W140" s="4">
        <v>0.75</v>
      </c>
      <c r="X140" s="3">
        <v>0.24399999999999999</v>
      </c>
      <c r="Y140" s="2">
        <v>163</v>
      </c>
      <c r="Z140" s="2">
        <v>575</v>
      </c>
      <c r="AA140" s="2">
        <v>827</v>
      </c>
      <c r="AB140" s="2">
        <v>856</v>
      </c>
      <c r="AC140" s="2">
        <v>1359</v>
      </c>
      <c r="AD140" s="2">
        <v>1736</v>
      </c>
      <c r="AE140" s="2">
        <v>2012</v>
      </c>
      <c r="AF140" s="2">
        <v>1424</v>
      </c>
      <c r="AG140" s="2">
        <v>1455</v>
      </c>
      <c r="AH140" s="2">
        <v>1031</v>
      </c>
      <c r="AI140" s="2">
        <v>962</v>
      </c>
      <c r="AJ140" s="2">
        <v>302</v>
      </c>
      <c r="AK140" s="2">
        <v>120</v>
      </c>
      <c r="AL140" s="2">
        <v>12822</v>
      </c>
      <c r="AM140" s="3">
        <v>0.42799999999999999</v>
      </c>
      <c r="AN140" s="2">
        <v>127.8</v>
      </c>
      <c r="AO140" s="2">
        <v>25503</v>
      </c>
      <c r="AP140" s="3">
        <v>0.104</v>
      </c>
      <c r="AQ140" s="11">
        <v>0.20899999999999999</v>
      </c>
      <c r="AR140" s="2">
        <v>10.6</v>
      </c>
      <c r="AS140" s="7">
        <v>6.3317855635289147E-4</v>
      </c>
      <c r="AT140" s="2">
        <v>2660</v>
      </c>
      <c r="AU140" s="2">
        <v>2148</v>
      </c>
      <c r="AV140" s="2">
        <v>4347</v>
      </c>
      <c r="AW140" s="3">
        <v>0.29099999999999998</v>
      </c>
      <c r="AX140" s="3">
        <v>0.23499999999999999</v>
      </c>
      <c r="AY140" s="3">
        <v>0.47499999999999998</v>
      </c>
      <c r="AZ140" s="37">
        <v>3495</v>
      </c>
      <c r="BA140" s="37">
        <v>29.9</v>
      </c>
      <c r="BB140" s="43">
        <f t="shared" si="18"/>
        <v>3446.2739999999999</v>
      </c>
      <c r="BC140" s="44">
        <f t="shared" si="19"/>
        <v>3650.942001069081</v>
      </c>
      <c r="BD140" s="44">
        <f t="shared" si="20"/>
        <v>5375.7839989309196</v>
      </c>
      <c r="BE140" s="44">
        <f t="shared" si="21"/>
        <v>84</v>
      </c>
      <c r="BF140">
        <f t="shared" si="22"/>
        <v>12557</v>
      </c>
      <c r="BG140" s="57">
        <f t="shared" si="23"/>
        <v>0.27445042605717923</v>
      </c>
      <c r="BH140" s="13">
        <f t="shared" si="24"/>
        <v>0.29074954217321664</v>
      </c>
      <c r="BI140" s="13">
        <f t="shared" si="25"/>
        <v>0.42811053587090225</v>
      </c>
      <c r="BJ140" s="13">
        <f t="shared" si="26"/>
        <v>6.6894958987019195E-3</v>
      </c>
      <c r="BK140" s="58"/>
    </row>
    <row r="141" spans="1:63">
      <c r="A141" s="1" t="s">
        <v>234</v>
      </c>
      <c r="B141" s="1" t="s">
        <v>99</v>
      </c>
      <c r="C141" s="1" t="s">
        <v>88</v>
      </c>
      <c r="D141" s="1" t="s">
        <v>89</v>
      </c>
      <c r="E141" s="2">
        <v>32728</v>
      </c>
      <c r="F141" s="14">
        <v>0.15912979711561964</v>
      </c>
      <c r="G141" s="3">
        <v>0.88100000000000001</v>
      </c>
      <c r="H141" s="3">
        <v>0.84599999999999997</v>
      </c>
      <c r="I141" s="2">
        <v>14662</v>
      </c>
      <c r="J141" s="2">
        <v>2.21</v>
      </c>
      <c r="K141" s="2">
        <v>11596</v>
      </c>
      <c r="L141" s="2">
        <v>3772</v>
      </c>
      <c r="M141" s="2">
        <v>4481</v>
      </c>
      <c r="N141" s="2">
        <v>10019</v>
      </c>
      <c r="O141" s="3">
        <v>0.69099999999999995</v>
      </c>
      <c r="P141" s="3">
        <v>0.309</v>
      </c>
      <c r="Q141" s="2">
        <v>697</v>
      </c>
      <c r="R141" s="2">
        <v>631</v>
      </c>
      <c r="S141" s="2">
        <v>66</v>
      </c>
      <c r="T141" s="2">
        <v>4.8</v>
      </c>
      <c r="U141" s="2">
        <v>3814</v>
      </c>
      <c r="V141" s="2">
        <v>12217</v>
      </c>
      <c r="W141" s="3">
        <v>0.75800000000000001</v>
      </c>
      <c r="X141" s="3">
        <v>0.23699999999999999</v>
      </c>
      <c r="Y141" s="2">
        <v>1565</v>
      </c>
      <c r="Z141" s="2">
        <v>912</v>
      </c>
      <c r="AA141" s="2">
        <v>1293</v>
      </c>
      <c r="AB141" s="2">
        <v>906</v>
      </c>
      <c r="AC141" s="2">
        <v>1653</v>
      </c>
      <c r="AD141" s="2">
        <v>1535</v>
      </c>
      <c r="AE141" s="2">
        <v>1788</v>
      </c>
      <c r="AF141" s="2">
        <v>971</v>
      </c>
      <c r="AG141" s="2">
        <v>1409</v>
      </c>
      <c r="AH141" s="2">
        <v>1738</v>
      </c>
      <c r="AI141" s="2">
        <v>1897</v>
      </c>
      <c r="AJ141" s="2">
        <v>531</v>
      </c>
      <c r="AK141" s="2">
        <v>49</v>
      </c>
      <c r="AL141" s="2">
        <v>16247</v>
      </c>
      <c r="AM141" s="3">
        <v>0.46500000000000002</v>
      </c>
      <c r="AN141" s="2">
        <v>115.3</v>
      </c>
      <c r="AO141" s="2">
        <v>22397</v>
      </c>
      <c r="AP141" s="3">
        <v>0.154</v>
      </c>
      <c r="AQ141" s="11">
        <v>0.28199999999999997</v>
      </c>
      <c r="AR141" s="2">
        <v>19.399999999999999</v>
      </c>
      <c r="AS141" s="7">
        <v>2.373741507735123E-3</v>
      </c>
      <c r="AT141" s="2">
        <v>3870</v>
      </c>
      <c r="AU141" s="2">
        <v>3367</v>
      </c>
      <c r="AV141" s="2">
        <v>4359</v>
      </c>
      <c r="AW141" s="3">
        <v>0.33400000000000002</v>
      </c>
      <c r="AX141" s="4">
        <v>0.28999999999999998</v>
      </c>
      <c r="AY141" s="3">
        <v>0.376</v>
      </c>
      <c r="AZ141" s="37">
        <v>5045</v>
      </c>
      <c r="BA141" s="37">
        <v>34.200000000000003</v>
      </c>
      <c r="BB141" s="43">
        <f t="shared" si="18"/>
        <v>4959</v>
      </c>
      <c r="BC141" s="44">
        <f t="shared" si="19"/>
        <v>4655.7405168765154</v>
      </c>
      <c r="BD141" s="44">
        <f t="shared" si="20"/>
        <v>5785.2594831234846</v>
      </c>
      <c r="BE141" s="44">
        <f t="shared" si="21"/>
        <v>631</v>
      </c>
      <c r="BF141">
        <f t="shared" si="22"/>
        <v>16031</v>
      </c>
      <c r="BG141" s="57">
        <f t="shared" si="23"/>
        <v>0.30933815732019215</v>
      </c>
      <c r="BH141" s="13">
        <f t="shared" si="24"/>
        <v>0.29042109144011696</v>
      </c>
      <c r="BI141" s="13">
        <f t="shared" si="25"/>
        <v>0.36087951363754506</v>
      </c>
      <c r="BJ141" s="13">
        <f t="shared" si="26"/>
        <v>3.936123760214584E-2</v>
      </c>
      <c r="BK141" s="58"/>
    </row>
    <row r="142" spans="1:63">
      <c r="A142" s="1" t="s">
        <v>235</v>
      </c>
      <c r="B142" s="1" t="s">
        <v>87</v>
      </c>
      <c r="C142" s="1" t="s">
        <v>88</v>
      </c>
      <c r="D142" s="1" t="s">
        <v>89</v>
      </c>
      <c r="E142" s="2">
        <v>12231</v>
      </c>
      <c r="F142" s="14">
        <v>0.15746872700515085</v>
      </c>
      <c r="G142" s="3">
        <v>0.93300000000000005</v>
      </c>
      <c r="H142" s="3">
        <v>0.90400000000000003</v>
      </c>
      <c r="I142" s="2">
        <v>5303</v>
      </c>
      <c r="J142" s="2">
        <v>2.29</v>
      </c>
      <c r="K142" s="2">
        <v>4511</v>
      </c>
      <c r="L142" s="2">
        <v>948</v>
      </c>
      <c r="M142" s="2">
        <v>1467</v>
      </c>
      <c r="N142" s="2">
        <v>3791</v>
      </c>
      <c r="O142" s="3">
        <v>0.72099999999999997</v>
      </c>
      <c r="P142" s="3">
        <v>0.27900000000000003</v>
      </c>
      <c r="Q142" s="2">
        <v>350</v>
      </c>
      <c r="R142" s="2">
        <v>303</v>
      </c>
      <c r="S142" s="2">
        <v>47</v>
      </c>
      <c r="T142" s="2">
        <v>6.7</v>
      </c>
      <c r="U142" s="2">
        <v>937</v>
      </c>
      <c r="V142" s="2">
        <v>4736</v>
      </c>
      <c r="W142" s="3">
        <v>0.81799999999999995</v>
      </c>
      <c r="X142" s="3">
        <v>0.16200000000000001</v>
      </c>
      <c r="Y142" s="2">
        <v>345</v>
      </c>
      <c r="Z142" s="2">
        <v>315</v>
      </c>
      <c r="AA142" s="2">
        <v>402</v>
      </c>
      <c r="AB142" s="2">
        <v>386</v>
      </c>
      <c r="AC142" s="2">
        <v>520</v>
      </c>
      <c r="AD142" s="2">
        <v>563</v>
      </c>
      <c r="AE142" s="2">
        <v>660</v>
      </c>
      <c r="AF142" s="2">
        <v>459</v>
      </c>
      <c r="AG142" s="2">
        <v>794</v>
      </c>
      <c r="AH142" s="2">
        <v>591</v>
      </c>
      <c r="AI142" s="2">
        <v>646</v>
      </c>
      <c r="AJ142" s="2">
        <v>186</v>
      </c>
      <c r="AK142" s="2">
        <v>5</v>
      </c>
      <c r="AL142" s="2">
        <v>5872</v>
      </c>
      <c r="AM142" s="3">
        <v>0.46300000000000002</v>
      </c>
      <c r="AN142" s="2">
        <v>119.9</v>
      </c>
      <c r="AO142" s="2">
        <v>21180</v>
      </c>
      <c r="AP142" s="3">
        <v>0.153</v>
      </c>
      <c r="AQ142" s="11">
        <v>0.26900000000000002</v>
      </c>
      <c r="AR142" s="2">
        <v>24.2</v>
      </c>
      <c r="AS142" s="7">
        <v>4.2229729729729732E-4</v>
      </c>
      <c r="AT142" s="2">
        <v>1202</v>
      </c>
      <c r="AU142" s="2">
        <v>1323</v>
      </c>
      <c r="AV142" s="2">
        <v>1986</v>
      </c>
      <c r="AW142" s="3">
        <v>0.26600000000000001</v>
      </c>
      <c r="AX142" s="3">
        <v>0.29299999999999998</v>
      </c>
      <c r="AY142" s="4">
        <v>0.44</v>
      </c>
      <c r="AZ142" s="37">
        <v>2055</v>
      </c>
      <c r="BA142" s="37">
        <v>38.5</v>
      </c>
      <c r="BB142" s="43">
        <f t="shared" si="18"/>
        <v>2024.3300000000002</v>
      </c>
      <c r="BC142" s="44">
        <f t="shared" si="19"/>
        <v>1645.1159117446241</v>
      </c>
      <c r="BD142" s="44">
        <f t="shared" si="20"/>
        <v>1700.554088255376</v>
      </c>
      <c r="BE142" s="44">
        <f t="shared" si="21"/>
        <v>303</v>
      </c>
      <c r="BF142">
        <f t="shared" si="22"/>
        <v>5673</v>
      </c>
      <c r="BG142" s="57">
        <f t="shared" si="23"/>
        <v>0.35683588930019394</v>
      </c>
      <c r="BH142" s="13">
        <f t="shared" si="24"/>
        <v>0.28999046566977332</v>
      </c>
      <c r="BI142" s="13">
        <f t="shared" si="25"/>
        <v>0.29976275132299945</v>
      </c>
      <c r="BJ142" s="13">
        <f t="shared" si="26"/>
        <v>5.3410893707033315E-2</v>
      </c>
      <c r="BK142" s="58"/>
    </row>
    <row r="143" spans="1:63">
      <c r="A143" s="1" t="s">
        <v>236</v>
      </c>
      <c r="B143" s="1" t="s">
        <v>87</v>
      </c>
      <c r="C143" s="1" t="s">
        <v>93</v>
      </c>
      <c r="D143" s="1" t="s">
        <v>89</v>
      </c>
      <c r="E143" s="2">
        <v>11563</v>
      </c>
      <c r="F143" s="14">
        <v>0.16059846060710889</v>
      </c>
      <c r="G143" s="3">
        <v>0.90600000000000003</v>
      </c>
      <c r="H143" s="3">
        <v>0.88200000000000001</v>
      </c>
      <c r="I143" s="2">
        <v>4984</v>
      </c>
      <c r="J143" s="2">
        <v>2.29</v>
      </c>
      <c r="K143" s="2">
        <v>4450</v>
      </c>
      <c r="L143" s="2">
        <v>688</v>
      </c>
      <c r="M143" s="2">
        <v>1194</v>
      </c>
      <c r="N143" s="2">
        <v>3769</v>
      </c>
      <c r="O143" s="3">
        <v>0.75900000000000001</v>
      </c>
      <c r="P143" s="3">
        <v>0.24099999999999999</v>
      </c>
      <c r="Q143" s="2">
        <v>198</v>
      </c>
      <c r="R143" s="2">
        <v>146</v>
      </c>
      <c r="S143" s="2">
        <v>52</v>
      </c>
      <c r="T143" s="2">
        <v>4</v>
      </c>
      <c r="U143" s="2">
        <v>691</v>
      </c>
      <c r="V143" s="2">
        <v>4635</v>
      </c>
      <c r="W143" s="3">
        <v>0.86299999999999999</v>
      </c>
      <c r="X143" s="3">
        <v>0.129</v>
      </c>
      <c r="Y143" s="2">
        <v>489</v>
      </c>
      <c r="Z143" s="2">
        <v>157</v>
      </c>
      <c r="AA143" s="2">
        <v>340</v>
      </c>
      <c r="AB143" s="2">
        <v>400</v>
      </c>
      <c r="AC143" s="2">
        <v>612</v>
      </c>
      <c r="AD143" s="2">
        <v>580</v>
      </c>
      <c r="AE143" s="2">
        <v>646</v>
      </c>
      <c r="AF143" s="2">
        <v>370</v>
      </c>
      <c r="AG143" s="2">
        <v>604</v>
      </c>
      <c r="AH143" s="2">
        <v>455</v>
      </c>
      <c r="AI143" s="2">
        <v>641</v>
      </c>
      <c r="AJ143" s="2">
        <v>112</v>
      </c>
      <c r="AK143" s="2">
        <v>29</v>
      </c>
      <c r="AL143" s="2">
        <v>5435</v>
      </c>
      <c r="AM143" s="3">
        <v>0.48699999999999999</v>
      </c>
      <c r="AN143" s="2">
        <v>120.6</v>
      </c>
      <c r="AO143" s="2">
        <v>20640</v>
      </c>
      <c r="AP143" s="4">
        <v>0.16</v>
      </c>
      <c r="AQ143" s="11">
        <v>0.245</v>
      </c>
      <c r="AR143" s="2">
        <v>16.8</v>
      </c>
      <c r="AS143" s="7">
        <v>0</v>
      </c>
      <c r="AT143" s="2">
        <v>1356</v>
      </c>
      <c r="AU143" s="2">
        <v>1590</v>
      </c>
      <c r="AV143" s="2">
        <v>1504</v>
      </c>
      <c r="AW143" s="3">
        <v>0.30499999999999999</v>
      </c>
      <c r="AX143" s="3">
        <v>0.35699999999999998</v>
      </c>
      <c r="AY143" s="3">
        <v>0.33800000000000002</v>
      </c>
      <c r="AZ143" s="37">
        <v>2050</v>
      </c>
      <c r="BA143" s="37">
        <v>41.1</v>
      </c>
      <c r="BB143" s="43">
        <f t="shared" si="18"/>
        <v>2039.7930000000001</v>
      </c>
      <c r="BC143" s="44">
        <f t="shared" si="19"/>
        <v>1540.5136691923235</v>
      </c>
      <c r="BD143" s="44">
        <f t="shared" si="20"/>
        <v>1599.6933308076764</v>
      </c>
      <c r="BE143" s="44">
        <f t="shared" si="21"/>
        <v>146</v>
      </c>
      <c r="BF143">
        <f t="shared" si="22"/>
        <v>5326</v>
      </c>
      <c r="BG143" s="57">
        <f t="shared" si="23"/>
        <v>0.38298779571911379</v>
      </c>
      <c r="BH143" s="13">
        <f t="shared" si="24"/>
        <v>0.28924402350588124</v>
      </c>
      <c r="BI143" s="13">
        <f t="shared" si="25"/>
        <v>0.30035548832288328</v>
      </c>
      <c r="BJ143" s="13">
        <f t="shared" si="26"/>
        <v>2.7412692452121669E-2</v>
      </c>
      <c r="BK143" s="58"/>
    </row>
    <row r="144" spans="1:63">
      <c r="A144" s="1" t="s">
        <v>237</v>
      </c>
      <c r="B144" s="1" t="s">
        <v>124</v>
      </c>
      <c r="C144" s="1" t="s">
        <v>93</v>
      </c>
      <c r="D144" s="1" t="s">
        <v>89</v>
      </c>
      <c r="E144" s="2">
        <v>44545</v>
      </c>
      <c r="F144" s="14">
        <v>0.16742619822651253</v>
      </c>
      <c r="G144" s="3">
        <v>0.91900000000000004</v>
      </c>
      <c r="H144" s="3">
        <v>0.88700000000000001</v>
      </c>
      <c r="I144" s="2">
        <v>19570</v>
      </c>
      <c r="J144" s="2">
        <v>2.2599999999999998</v>
      </c>
      <c r="K144" s="2">
        <v>16222</v>
      </c>
      <c r="L144" s="2">
        <v>4131</v>
      </c>
      <c r="M144" s="2">
        <v>5272</v>
      </c>
      <c r="N144" s="2">
        <v>14088</v>
      </c>
      <c r="O144" s="3">
        <v>0.72799999999999998</v>
      </c>
      <c r="P144" s="3">
        <v>0.27200000000000002</v>
      </c>
      <c r="Q144" s="2">
        <v>1445</v>
      </c>
      <c r="R144" s="2">
        <v>1381</v>
      </c>
      <c r="S144" s="2">
        <v>64</v>
      </c>
      <c r="T144" s="2">
        <v>7.5</v>
      </c>
      <c r="U144" s="2">
        <v>4165</v>
      </c>
      <c r="V144" s="2">
        <v>16908</v>
      </c>
      <c r="W144" s="3">
        <v>0.80100000000000005</v>
      </c>
      <c r="X144" s="3">
        <v>0.19700000000000001</v>
      </c>
      <c r="Y144" s="2">
        <v>758</v>
      </c>
      <c r="Z144" s="2">
        <v>620</v>
      </c>
      <c r="AA144" s="2">
        <v>694</v>
      </c>
      <c r="AB144" s="2">
        <v>1015</v>
      </c>
      <c r="AC144" s="2">
        <v>2428</v>
      </c>
      <c r="AD144" s="2">
        <v>2503</v>
      </c>
      <c r="AE144" s="2">
        <v>2764</v>
      </c>
      <c r="AF144" s="2">
        <v>2008</v>
      </c>
      <c r="AG144" s="2">
        <v>2499</v>
      </c>
      <c r="AH144" s="2">
        <v>2226</v>
      </c>
      <c r="AI144" s="2">
        <v>2965</v>
      </c>
      <c r="AJ144" s="2">
        <v>803</v>
      </c>
      <c r="AK144" s="2">
        <v>85</v>
      </c>
      <c r="AL144" s="2">
        <v>21368</v>
      </c>
      <c r="AM144" s="4">
        <v>0.47</v>
      </c>
      <c r="AN144" s="2">
        <v>125.5</v>
      </c>
      <c r="AO144" s="2">
        <v>22700</v>
      </c>
      <c r="AP144" s="3">
        <v>0.154</v>
      </c>
      <c r="AQ144" s="11">
        <v>0.25900000000000001</v>
      </c>
      <c r="AR144" s="2">
        <v>17.600000000000001</v>
      </c>
      <c r="AS144" s="7">
        <v>2.9571800331204166E-4</v>
      </c>
      <c r="AT144" s="2">
        <v>1546</v>
      </c>
      <c r="AU144" s="2">
        <v>4692</v>
      </c>
      <c r="AV144" s="2">
        <v>9984</v>
      </c>
      <c r="AW144" s="3">
        <v>9.5000000000000001E-2</v>
      </c>
      <c r="AX144" s="3">
        <v>0.28899999999999998</v>
      </c>
      <c r="AY144" s="3">
        <v>0.61499999999999999</v>
      </c>
      <c r="AZ144" s="37">
        <v>7054</v>
      </c>
      <c r="BA144" s="37">
        <v>36</v>
      </c>
      <c r="BB144" s="43">
        <f t="shared" si="18"/>
        <v>6969.5999999999995</v>
      </c>
      <c r="BC144" s="44">
        <f t="shared" si="19"/>
        <v>6081.9035950910284</v>
      </c>
      <c r="BD144" s="44">
        <f t="shared" si="20"/>
        <v>6640.4964049089731</v>
      </c>
      <c r="BE144" s="44">
        <f t="shared" si="21"/>
        <v>1381</v>
      </c>
      <c r="BF144">
        <f t="shared" si="22"/>
        <v>21073</v>
      </c>
      <c r="BG144" s="57">
        <f t="shared" si="23"/>
        <v>0.33073601290751198</v>
      </c>
      <c r="BH144" s="13">
        <f t="shared" si="24"/>
        <v>0.28861118944103964</v>
      </c>
      <c r="BI144" s="13">
        <f t="shared" si="25"/>
        <v>0.31511870188909852</v>
      </c>
      <c r="BJ144" s="13">
        <f t="shared" si="26"/>
        <v>6.553409576234992E-2</v>
      </c>
      <c r="BK144" s="58"/>
    </row>
    <row r="145" spans="1:63">
      <c r="A145" s="1" t="s">
        <v>238</v>
      </c>
      <c r="B145" s="1" t="s">
        <v>124</v>
      </c>
      <c r="C145" s="1" t="s">
        <v>93</v>
      </c>
      <c r="D145" s="1" t="s">
        <v>89</v>
      </c>
      <c r="E145" s="2">
        <v>18087</v>
      </c>
      <c r="F145" s="14">
        <v>0.15945153977995244</v>
      </c>
      <c r="G145" s="3">
        <v>0.86699999999999999</v>
      </c>
      <c r="H145" s="3">
        <v>0.81299999999999994</v>
      </c>
      <c r="I145" s="2">
        <v>7592</v>
      </c>
      <c r="J145" s="2">
        <v>2.33</v>
      </c>
      <c r="K145" s="2">
        <v>5687</v>
      </c>
      <c r="L145" s="2">
        <v>2124</v>
      </c>
      <c r="M145" s="2">
        <v>2519</v>
      </c>
      <c r="N145" s="2">
        <v>5022</v>
      </c>
      <c r="O145" s="3">
        <v>0.66600000000000004</v>
      </c>
      <c r="P145" s="3">
        <v>0.33400000000000002</v>
      </c>
      <c r="Q145" s="2">
        <v>719</v>
      </c>
      <c r="R145" s="2">
        <v>704</v>
      </c>
      <c r="S145" s="2">
        <v>15</v>
      </c>
      <c r="T145" s="2">
        <v>9.5</v>
      </c>
      <c r="U145" s="2">
        <v>2177</v>
      </c>
      <c r="V145" s="2">
        <v>5873</v>
      </c>
      <c r="W145" s="3">
        <v>0.72799999999999998</v>
      </c>
      <c r="X145" s="4">
        <v>0.27</v>
      </c>
      <c r="Y145" s="2">
        <v>433</v>
      </c>
      <c r="Z145" s="2">
        <v>412</v>
      </c>
      <c r="AA145" s="2">
        <v>458</v>
      </c>
      <c r="AB145" s="2">
        <v>525</v>
      </c>
      <c r="AC145" s="2">
        <v>884</v>
      </c>
      <c r="AD145" s="2">
        <v>888</v>
      </c>
      <c r="AE145" s="2">
        <v>1045</v>
      </c>
      <c r="AF145" s="2">
        <v>678</v>
      </c>
      <c r="AG145" s="2">
        <v>944</v>
      </c>
      <c r="AH145" s="2">
        <v>790</v>
      </c>
      <c r="AI145" s="2">
        <v>940</v>
      </c>
      <c r="AJ145" s="2">
        <v>130</v>
      </c>
      <c r="AK145" s="2">
        <v>92</v>
      </c>
      <c r="AL145" s="2">
        <v>8219</v>
      </c>
      <c r="AM145" s="3">
        <v>0.45200000000000001</v>
      </c>
      <c r="AN145" s="2">
        <v>118.8</v>
      </c>
      <c r="AO145" s="2">
        <v>23163</v>
      </c>
      <c r="AP145" s="3">
        <v>0.14499999999999999</v>
      </c>
      <c r="AQ145" s="11">
        <v>0.24299999999999999</v>
      </c>
      <c r="AR145" s="2">
        <v>15.1</v>
      </c>
      <c r="AS145" s="7">
        <v>0</v>
      </c>
      <c r="AT145" s="2">
        <v>2017</v>
      </c>
      <c r="AU145" s="2">
        <v>1699</v>
      </c>
      <c r="AV145" s="2">
        <v>1971</v>
      </c>
      <c r="AW145" s="3">
        <v>0.35499999999999998</v>
      </c>
      <c r="AX145" s="3">
        <v>0.29899999999999999</v>
      </c>
      <c r="AY145" s="3">
        <v>0.34699999999999998</v>
      </c>
      <c r="AZ145" s="37">
        <v>2264</v>
      </c>
      <c r="BA145" s="37">
        <v>29.7</v>
      </c>
      <c r="BB145" s="43">
        <f t="shared" si="18"/>
        <v>2239.6769999999997</v>
      </c>
      <c r="BC145" s="44">
        <f t="shared" si="19"/>
        <v>2315.6231281149512</v>
      </c>
      <c r="BD145" s="44">
        <f t="shared" si="20"/>
        <v>2790.6998718850491</v>
      </c>
      <c r="BE145" s="44">
        <f t="shared" si="21"/>
        <v>704</v>
      </c>
      <c r="BF145">
        <f t="shared" si="22"/>
        <v>8050</v>
      </c>
      <c r="BG145" s="57">
        <f t="shared" si="23"/>
        <v>0.27822074534161489</v>
      </c>
      <c r="BH145" s="13">
        <f t="shared" si="24"/>
        <v>0.28765504697080141</v>
      </c>
      <c r="BI145" s="13">
        <f t="shared" si="25"/>
        <v>0.34667079153851543</v>
      </c>
      <c r="BJ145" s="13">
        <f t="shared" si="26"/>
        <v>8.7453416149068319E-2</v>
      </c>
      <c r="BK145" s="58"/>
    </row>
    <row r="146" spans="1:63">
      <c r="A146" s="1" t="s">
        <v>239</v>
      </c>
      <c r="B146" s="1" t="s">
        <v>99</v>
      </c>
      <c r="C146" s="1" t="s">
        <v>93</v>
      </c>
      <c r="D146" s="1" t="s">
        <v>89</v>
      </c>
      <c r="E146" s="2">
        <v>10685</v>
      </c>
      <c r="F146" s="14">
        <v>0.15189518015910156</v>
      </c>
      <c r="G146" s="3">
        <v>0.94099999999999995</v>
      </c>
      <c r="H146" s="3">
        <v>0.91100000000000003</v>
      </c>
      <c r="I146" s="2">
        <v>4524</v>
      </c>
      <c r="J146" s="2">
        <v>2.34</v>
      </c>
      <c r="K146" s="2">
        <v>4061</v>
      </c>
      <c r="L146" s="2">
        <v>660</v>
      </c>
      <c r="M146" s="2">
        <v>921</v>
      </c>
      <c r="N146" s="2">
        <v>3572</v>
      </c>
      <c r="O146" s="3">
        <v>0.79500000000000004</v>
      </c>
      <c r="P146" s="3">
        <v>0.20499999999999999</v>
      </c>
      <c r="Q146" s="2">
        <v>42</v>
      </c>
      <c r="R146" s="2">
        <v>22</v>
      </c>
      <c r="S146" s="2">
        <v>20</v>
      </c>
      <c r="T146" s="2">
        <v>0.9</v>
      </c>
      <c r="U146" s="2">
        <v>660</v>
      </c>
      <c r="V146" s="2">
        <v>4233</v>
      </c>
      <c r="W146" s="3">
        <v>0.86299999999999999</v>
      </c>
      <c r="X146" s="3">
        <v>0.13500000000000001</v>
      </c>
      <c r="Y146" s="2">
        <v>266</v>
      </c>
      <c r="Z146" s="2">
        <v>247</v>
      </c>
      <c r="AA146" s="2">
        <v>215</v>
      </c>
      <c r="AB146" s="2">
        <v>429</v>
      </c>
      <c r="AC146" s="2">
        <v>621</v>
      </c>
      <c r="AD146" s="2">
        <v>478</v>
      </c>
      <c r="AE146" s="2">
        <v>460</v>
      </c>
      <c r="AF146" s="2">
        <v>345</v>
      </c>
      <c r="AG146" s="2">
        <v>515</v>
      </c>
      <c r="AH146" s="2">
        <v>609</v>
      </c>
      <c r="AI146" s="2">
        <v>550</v>
      </c>
      <c r="AJ146" s="2">
        <v>170</v>
      </c>
      <c r="AK146" s="2">
        <v>28</v>
      </c>
      <c r="AL146" s="2">
        <v>4933</v>
      </c>
      <c r="AM146" s="3">
        <v>0.49099999999999999</v>
      </c>
      <c r="AN146" s="2">
        <v>129.30000000000001</v>
      </c>
      <c r="AO146" s="2">
        <v>23564</v>
      </c>
      <c r="AP146" s="3">
        <v>0.11600000000000001</v>
      </c>
      <c r="AQ146" s="11">
        <v>0.186</v>
      </c>
      <c r="AR146" s="2">
        <v>11.9</v>
      </c>
      <c r="AS146" s="7">
        <v>9.4495629577132057E-4</v>
      </c>
      <c r="AT146" s="2">
        <v>890</v>
      </c>
      <c r="AU146" s="2">
        <v>1585</v>
      </c>
      <c r="AV146" s="2">
        <v>1586</v>
      </c>
      <c r="AW146" s="3">
        <v>0.219</v>
      </c>
      <c r="AX146" s="4">
        <v>0.39</v>
      </c>
      <c r="AY146" s="3">
        <v>0.39100000000000001</v>
      </c>
      <c r="AZ146" s="37">
        <v>1907</v>
      </c>
      <c r="BA146" s="37">
        <v>42.1</v>
      </c>
      <c r="BB146" s="43">
        <f t="shared" si="18"/>
        <v>1891.5530000000001</v>
      </c>
      <c r="BC146" s="44">
        <f t="shared" si="19"/>
        <v>1406.8925361424151</v>
      </c>
      <c r="BD146" s="44">
        <f t="shared" si="20"/>
        <v>1572.554463857585</v>
      </c>
      <c r="BE146" s="44">
        <f t="shared" si="21"/>
        <v>22</v>
      </c>
      <c r="BF146">
        <f t="shared" si="22"/>
        <v>4893</v>
      </c>
      <c r="BG146" s="57">
        <f t="shared" si="23"/>
        <v>0.38658348661352954</v>
      </c>
      <c r="BH146" s="13">
        <f t="shared" si="24"/>
        <v>0.28753168529376971</v>
      </c>
      <c r="BI146" s="13">
        <f t="shared" si="25"/>
        <v>0.32138860900420702</v>
      </c>
      <c r="BJ146" s="13">
        <f t="shared" si="26"/>
        <v>4.4962190884937662E-3</v>
      </c>
      <c r="BK146" s="58"/>
    </row>
    <row r="147" spans="1:63">
      <c r="A147" s="1" t="s">
        <v>240</v>
      </c>
      <c r="B147" s="1" t="s">
        <v>99</v>
      </c>
      <c r="C147" s="1" t="s">
        <v>93</v>
      </c>
      <c r="D147" s="1" t="s">
        <v>89</v>
      </c>
      <c r="E147" s="2">
        <v>27234</v>
      </c>
      <c r="F147" s="14">
        <v>0.17713152676801058</v>
      </c>
      <c r="G147" s="3">
        <v>0.92300000000000004</v>
      </c>
      <c r="H147" s="3">
        <v>0.88100000000000001</v>
      </c>
      <c r="I147" s="2">
        <v>11709</v>
      </c>
      <c r="J147" s="2">
        <v>2.29</v>
      </c>
      <c r="K147" s="2">
        <v>10575</v>
      </c>
      <c r="L147" s="2">
        <v>1585</v>
      </c>
      <c r="M147" s="2">
        <v>3364</v>
      </c>
      <c r="N147" s="2">
        <v>8285</v>
      </c>
      <c r="O147" s="3">
        <v>0.71099999999999997</v>
      </c>
      <c r="P147" s="3">
        <v>0.28899999999999998</v>
      </c>
      <c r="Q147" s="2">
        <v>581</v>
      </c>
      <c r="R147" s="2">
        <v>580</v>
      </c>
      <c r="S147" s="2">
        <v>1</v>
      </c>
      <c r="T147" s="2">
        <v>5</v>
      </c>
      <c r="U147" s="2">
        <v>1513</v>
      </c>
      <c r="V147" s="2">
        <v>10954</v>
      </c>
      <c r="W147" s="3">
        <v>0.85299999999999998</v>
      </c>
      <c r="X147" s="3">
        <v>0.11799999999999999</v>
      </c>
      <c r="Y147" s="2">
        <v>1228</v>
      </c>
      <c r="Z147" s="2">
        <v>324</v>
      </c>
      <c r="AA147" s="2">
        <v>561</v>
      </c>
      <c r="AB147" s="2">
        <v>750</v>
      </c>
      <c r="AC147" s="2">
        <v>1107</v>
      </c>
      <c r="AD147" s="2">
        <v>1259</v>
      </c>
      <c r="AE147" s="2">
        <v>1968</v>
      </c>
      <c r="AF147" s="2">
        <v>1237</v>
      </c>
      <c r="AG147" s="2">
        <v>1443</v>
      </c>
      <c r="AH147" s="2">
        <v>1242</v>
      </c>
      <c r="AI147" s="2">
        <v>1355</v>
      </c>
      <c r="AJ147" s="2">
        <v>436</v>
      </c>
      <c r="AK147" s="2">
        <v>53</v>
      </c>
      <c r="AL147" s="2">
        <v>12963</v>
      </c>
      <c r="AM147" s="3">
        <v>0.45700000000000002</v>
      </c>
      <c r="AN147" s="2">
        <v>123.6</v>
      </c>
      <c r="AO147" s="2">
        <v>23175</v>
      </c>
      <c r="AP147" s="3">
        <v>0.127</v>
      </c>
      <c r="AQ147" s="11">
        <v>0.22900000000000001</v>
      </c>
      <c r="AR147" s="2">
        <v>18.3</v>
      </c>
      <c r="AS147" s="7">
        <v>3.6516341062625527E-4</v>
      </c>
      <c r="AT147" s="2">
        <v>1687</v>
      </c>
      <c r="AU147" s="2">
        <v>3371</v>
      </c>
      <c r="AV147" s="2">
        <v>5517</v>
      </c>
      <c r="AW147" s="4">
        <v>0.16</v>
      </c>
      <c r="AX147" s="3">
        <v>0.31900000000000001</v>
      </c>
      <c r="AY147" s="3">
        <v>0.52200000000000002</v>
      </c>
      <c r="AZ147" s="37">
        <v>4652</v>
      </c>
      <c r="BA147" s="37">
        <v>39.700000000000003</v>
      </c>
      <c r="BB147" s="43">
        <f t="shared" si="18"/>
        <v>4624.6530000000002</v>
      </c>
      <c r="BC147" s="44">
        <f t="shared" si="19"/>
        <v>3584.0447413453412</v>
      </c>
      <c r="BD147" s="44">
        <f t="shared" si="20"/>
        <v>3678.3022586546585</v>
      </c>
      <c r="BE147" s="44">
        <f t="shared" si="21"/>
        <v>580</v>
      </c>
      <c r="BF147">
        <f t="shared" si="22"/>
        <v>12467</v>
      </c>
      <c r="BG147" s="57">
        <f t="shared" si="23"/>
        <v>0.3709515520975375</v>
      </c>
      <c r="BH147" s="13">
        <f t="shared" si="24"/>
        <v>0.28748253319526279</v>
      </c>
      <c r="BI147" s="13">
        <f t="shared" si="25"/>
        <v>0.2950430944617517</v>
      </c>
      <c r="BJ147" s="13">
        <f t="shared" si="26"/>
        <v>4.6522820245447981E-2</v>
      </c>
      <c r="BK147" s="58"/>
    </row>
    <row r="148" spans="1:63">
      <c r="A148" s="1" t="s">
        <v>241</v>
      </c>
      <c r="B148" s="1" t="s">
        <v>107</v>
      </c>
      <c r="C148" s="1" t="s">
        <v>88</v>
      </c>
      <c r="D148" s="1" t="s">
        <v>89</v>
      </c>
      <c r="E148" s="2">
        <v>9555</v>
      </c>
      <c r="F148" s="14">
        <v>0.17121925693354265</v>
      </c>
      <c r="G148" s="3">
        <v>0.90900000000000003</v>
      </c>
      <c r="H148" s="3">
        <v>0.86799999999999999</v>
      </c>
      <c r="I148" s="2">
        <v>4117</v>
      </c>
      <c r="J148" s="2">
        <v>2.29</v>
      </c>
      <c r="K148" s="2">
        <v>3456</v>
      </c>
      <c r="L148" s="2">
        <v>759</v>
      </c>
      <c r="M148" s="2">
        <v>889</v>
      </c>
      <c r="N148" s="2">
        <v>3185</v>
      </c>
      <c r="O148" s="3">
        <v>0.78200000000000003</v>
      </c>
      <c r="P148" s="3">
        <v>0.218</v>
      </c>
      <c r="Q148" s="2">
        <v>163</v>
      </c>
      <c r="R148" s="2">
        <v>158</v>
      </c>
      <c r="S148" s="2">
        <v>5</v>
      </c>
      <c r="T148" s="2">
        <v>4</v>
      </c>
      <c r="U148" s="2">
        <v>762</v>
      </c>
      <c r="V148" s="2">
        <v>3575</v>
      </c>
      <c r="W148" s="4">
        <v>0.82</v>
      </c>
      <c r="X148" s="3">
        <v>0.17499999999999999</v>
      </c>
      <c r="Y148" s="2">
        <v>145</v>
      </c>
      <c r="Z148" s="2">
        <v>112</v>
      </c>
      <c r="AA148" s="2">
        <v>155</v>
      </c>
      <c r="AB148" s="2">
        <v>243</v>
      </c>
      <c r="AC148" s="2">
        <v>665</v>
      </c>
      <c r="AD148" s="2">
        <v>478</v>
      </c>
      <c r="AE148" s="2">
        <v>546</v>
      </c>
      <c r="AF148" s="2">
        <v>420</v>
      </c>
      <c r="AG148" s="2">
        <v>516</v>
      </c>
      <c r="AH148" s="2">
        <v>596</v>
      </c>
      <c r="AI148" s="2">
        <v>452</v>
      </c>
      <c r="AJ148" s="2">
        <v>62</v>
      </c>
      <c r="AK148" s="2">
        <v>5</v>
      </c>
      <c r="AL148" s="2">
        <v>4395</v>
      </c>
      <c r="AM148" s="3">
        <v>0.46600000000000003</v>
      </c>
      <c r="AN148" s="2">
        <v>130.4</v>
      </c>
      <c r="AO148" s="2">
        <v>22400</v>
      </c>
      <c r="AP148" s="3">
        <v>0.14799999999999999</v>
      </c>
      <c r="AQ148" s="11">
        <v>0.223</v>
      </c>
      <c r="AR148" s="2">
        <v>18.600000000000001</v>
      </c>
      <c r="AS148" s="7">
        <v>5.5944055944055944E-4</v>
      </c>
      <c r="AT148" s="2">
        <v>237</v>
      </c>
      <c r="AU148" s="2">
        <v>883</v>
      </c>
      <c r="AV148" s="2">
        <v>2336</v>
      </c>
      <c r="AW148" s="3">
        <v>6.9000000000000006E-2</v>
      </c>
      <c r="AX148" s="3">
        <v>0.255</v>
      </c>
      <c r="AY148" s="3">
        <v>0.67600000000000005</v>
      </c>
      <c r="AZ148" s="37">
        <v>1496</v>
      </c>
      <c r="BA148" s="37">
        <v>36.200000000000003</v>
      </c>
      <c r="BB148" s="43">
        <f t="shared" si="18"/>
        <v>1474.7880000000002</v>
      </c>
      <c r="BC148" s="44">
        <f t="shared" si="19"/>
        <v>1242.2418343197514</v>
      </c>
      <c r="BD148" s="44">
        <f t="shared" si="20"/>
        <v>1461.9701656802481</v>
      </c>
      <c r="BE148" s="44">
        <f t="shared" si="21"/>
        <v>158</v>
      </c>
      <c r="BF148">
        <f t="shared" si="22"/>
        <v>4337</v>
      </c>
      <c r="BG148" s="57">
        <f t="shared" si="23"/>
        <v>0.34004795941895327</v>
      </c>
      <c r="BH148" s="13">
        <f t="shared" si="24"/>
        <v>0.28642882967944466</v>
      </c>
      <c r="BI148" s="13">
        <f t="shared" si="25"/>
        <v>0.33709249842754163</v>
      </c>
      <c r="BJ148" s="13">
        <f t="shared" si="26"/>
        <v>3.6430712474060413E-2</v>
      </c>
      <c r="BK148" s="58"/>
    </row>
    <row r="149" spans="1:63">
      <c r="A149" s="1" t="s">
        <v>242</v>
      </c>
      <c r="B149" s="1" t="s">
        <v>92</v>
      </c>
      <c r="C149" s="1" t="s">
        <v>93</v>
      </c>
      <c r="D149" s="1" t="s">
        <v>89</v>
      </c>
      <c r="E149" s="2">
        <v>11610</v>
      </c>
      <c r="F149" s="14">
        <v>0.15434969853574504</v>
      </c>
      <c r="G149" s="3">
        <v>0.89600000000000002</v>
      </c>
      <c r="H149" s="3">
        <v>0.85899999999999999</v>
      </c>
      <c r="I149" s="2">
        <v>4817</v>
      </c>
      <c r="J149" s="2">
        <v>2.4</v>
      </c>
      <c r="K149" s="2">
        <v>4329</v>
      </c>
      <c r="L149" s="2">
        <v>504</v>
      </c>
      <c r="M149" s="2">
        <v>1010</v>
      </c>
      <c r="N149" s="2">
        <v>3690</v>
      </c>
      <c r="O149" s="3">
        <v>0.78500000000000003</v>
      </c>
      <c r="P149" s="3">
        <v>0.215</v>
      </c>
      <c r="Q149" s="2">
        <v>161</v>
      </c>
      <c r="R149" s="2">
        <v>127</v>
      </c>
      <c r="S149" s="2">
        <v>34</v>
      </c>
      <c r="T149" s="2">
        <v>3.4</v>
      </c>
      <c r="U149" s="2">
        <v>506</v>
      </c>
      <c r="V149" s="2">
        <v>4531</v>
      </c>
      <c r="W149" s="3">
        <v>0.89800000000000002</v>
      </c>
      <c r="X149" s="4">
        <v>0.1</v>
      </c>
      <c r="Y149" s="2">
        <v>183</v>
      </c>
      <c r="Z149" s="2">
        <v>96</v>
      </c>
      <c r="AA149" s="2">
        <v>336</v>
      </c>
      <c r="AB149" s="2">
        <v>266</v>
      </c>
      <c r="AC149" s="2">
        <v>610</v>
      </c>
      <c r="AD149" s="2">
        <v>550</v>
      </c>
      <c r="AE149" s="2">
        <v>697</v>
      </c>
      <c r="AF149" s="2">
        <v>474</v>
      </c>
      <c r="AG149" s="2">
        <v>590</v>
      </c>
      <c r="AH149" s="2">
        <v>534</v>
      </c>
      <c r="AI149" s="2">
        <v>525</v>
      </c>
      <c r="AJ149" s="2">
        <v>280</v>
      </c>
      <c r="AK149" s="2">
        <v>16</v>
      </c>
      <c r="AL149" s="2">
        <v>5157</v>
      </c>
      <c r="AM149" s="3">
        <v>0.47199999999999998</v>
      </c>
      <c r="AN149" s="2">
        <v>136.69999999999999</v>
      </c>
      <c r="AO149" s="2">
        <v>23508</v>
      </c>
      <c r="AP149" s="3">
        <v>0.124</v>
      </c>
      <c r="AQ149" s="11">
        <v>0.25600000000000001</v>
      </c>
      <c r="AR149" s="2">
        <v>10.7</v>
      </c>
      <c r="AS149" s="7">
        <v>2.2070183182520413E-3</v>
      </c>
      <c r="AT149" s="2">
        <v>172</v>
      </c>
      <c r="AU149" s="2">
        <v>872</v>
      </c>
      <c r="AV149" s="2">
        <v>3285</v>
      </c>
      <c r="AW149" s="4">
        <v>0.04</v>
      </c>
      <c r="AX149" s="3">
        <v>0.20100000000000001</v>
      </c>
      <c r="AY149" s="3">
        <v>0.75900000000000001</v>
      </c>
      <c r="AZ149" s="37">
        <v>2104</v>
      </c>
      <c r="BA149" s="37">
        <v>43.5</v>
      </c>
      <c r="BB149" s="43">
        <f t="shared" si="18"/>
        <v>2044.5</v>
      </c>
      <c r="BC149" s="44">
        <f t="shared" si="19"/>
        <v>1442.2154686662882</v>
      </c>
      <c r="BD149" s="44">
        <f t="shared" si="20"/>
        <v>1423.2845313337118</v>
      </c>
      <c r="BE149" s="44">
        <f t="shared" si="21"/>
        <v>127</v>
      </c>
      <c r="BF149">
        <f t="shared" si="22"/>
        <v>5037</v>
      </c>
      <c r="BG149" s="57">
        <f t="shared" si="23"/>
        <v>0.40589636688505065</v>
      </c>
      <c r="BH149" s="13">
        <f t="shared" si="24"/>
        <v>0.28632429395796866</v>
      </c>
      <c r="BI149" s="13">
        <f t="shared" si="25"/>
        <v>0.2825659184700639</v>
      </c>
      <c r="BJ149" s="13">
        <f t="shared" si="26"/>
        <v>2.5213420686916815E-2</v>
      </c>
      <c r="BK149" s="58"/>
    </row>
    <row r="150" spans="1:63">
      <c r="A150" s="1" t="s">
        <v>243</v>
      </c>
      <c r="B150" s="1" t="s">
        <v>124</v>
      </c>
      <c r="C150" s="1" t="s">
        <v>93</v>
      </c>
      <c r="D150" s="1" t="s">
        <v>89</v>
      </c>
      <c r="E150" s="2">
        <v>18932</v>
      </c>
      <c r="F150" s="14">
        <v>0.16659623917177266</v>
      </c>
      <c r="G150" s="3">
        <v>0.91600000000000004</v>
      </c>
      <c r="H150" s="3">
        <v>0.879</v>
      </c>
      <c r="I150" s="2">
        <v>8197</v>
      </c>
      <c r="J150" s="2">
        <v>2.29</v>
      </c>
      <c r="K150" s="2">
        <v>6574</v>
      </c>
      <c r="L150" s="2">
        <v>1891</v>
      </c>
      <c r="M150" s="2">
        <v>2176</v>
      </c>
      <c r="N150" s="2">
        <v>5955</v>
      </c>
      <c r="O150" s="3">
        <v>0.73199999999999998</v>
      </c>
      <c r="P150" s="3">
        <v>0.26800000000000002</v>
      </c>
      <c r="Q150" s="2">
        <v>311</v>
      </c>
      <c r="R150" s="2">
        <v>288</v>
      </c>
      <c r="S150" s="2">
        <v>23</v>
      </c>
      <c r="T150" s="2">
        <v>3.9</v>
      </c>
      <c r="U150" s="2">
        <v>1940</v>
      </c>
      <c r="V150" s="2">
        <v>6866</v>
      </c>
      <c r="W150" s="3">
        <v>0.77900000000000003</v>
      </c>
      <c r="X150" s="4">
        <v>0.22</v>
      </c>
      <c r="Y150" s="2">
        <v>394</v>
      </c>
      <c r="Z150" s="2">
        <v>215</v>
      </c>
      <c r="AA150" s="2">
        <v>308</v>
      </c>
      <c r="AB150" s="2">
        <v>458</v>
      </c>
      <c r="AC150" s="2">
        <v>1053</v>
      </c>
      <c r="AD150" s="2">
        <v>981</v>
      </c>
      <c r="AE150" s="2">
        <v>975</v>
      </c>
      <c r="AF150" s="2">
        <v>786</v>
      </c>
      <c r="AG150" s="2">
        <v>891</v>
      </c>
      <c r="AH150" s="2">
        <v>1046</v>
      </c>
      <c r="AI150" s="2">
        <v>1313</v>
      </c>
      <c r="AJ150" s="2">
        <v>450</v>
      </c>
      <c r="AK150" s="2">
        <v>71</v>
      </c>
      <c r="AL150" s="2">
        <v>8941</v>
      </c>
      <c r="AM150" s="3">
        <v>0.47199999999999998</v>
      </c>
      <c r="AN150" s="2">
        <v>129.4</v>
      </c>
      <c r="AO150" s="2">
        <v>23411</v>
      </c>
      <c r="AP150" s="3">
        <v>0.13400000000000001</v>
      </c>
      <c r="AQ150" s="11">
        <v>0.218</v>
      </c>
      <c r="AR150" s="2">
        <v>14</v>
      </c>
      <c r="AS150" s="7">
        <v>1.4564520827264782E-4</v>
      </c>
      <c r="AT150" s="2">
        <v>451</v>
      </c>
      <c r="AU150" s="2">
        <v>1889</v>
      </c>
      <c r="AV150" s="2">
        <v>4234</v>
      </c>
      <c r="AW150" s="3">
        <v>6.9000000000000006E-2</v>
      </c>
      <c r="AX150" s="3">
        <v>0.28699999999999998</v>
      </c>
      <c r="AY150" s="3">
        <v>0.64400000000000002</v>
      </c>
      <c r="AZ150" s="37">
        <v>2832</v>
      </c>
      <c r="BA150" s="37">
        <v>34.5</v>
      </c>
      <c r="BB150" s="43">
        <f t="shared" si="18"/>
        <v>2805.1949999999997</v>
      </c>
      <c r="BC150" s="44">
        <f t="shared" si="19"/>
        <v>2515.8297244425776</v>
      </c>
      <c r="BD150" s="44">
        <f t="shared" si="20"/>
        <v>3196.9752755574227</v>
      </c>
      <c r="BE150" s="44">
        <f t="shared" si="21"/>
        <v>288</v>
      </c>
      <c r="BF150">
        <f t="shared" si="22"/>
        <v>8806</v>
      </c>
      <c r="BG150" s="57">
        <f t="shared" si="23"/>
        <v>0.31855496252555071</v>
      </c>
      <c r="BH150" s="13">
        <f t="shared" si="24"/>
        <v>0.28569494940297269</v>
      </c>
      <c r="BI150" s="13">
        <f t="shared" si="25"/>
        <v>0.3630451141900321</v>
      </c>
      <c r="BJ150" s="13">
        <f t="shared" si="26"/>
        <v>3.2704973881444471E-2</v>
      </c>
      <c r="BK150" s="58"/>
    </row>
    <row r="151" spans="1:63">
      <c r="A151" s="1" t="s">
        <v>244</v>
      </c>
      <c r="B151" s="1" t="s">
        <v>92</v>
      </c>
      <c r="C151" s="1" t="s">
        <v>93</v>
      </c>
      <c r="D151" s="1" t="s">
        <v>89</v>
      </c>
      <c r="E151" s="2">
        <v>19419</v>
      </c>
      <c r="F151" s="14">
        <v>0.15526031206550286</v>
      </c>
      <c r="G151" s="3">
        <v>0.875</v>
      </c>
      <c r="H151" s="3">
        <v>0.81599999999999995</v>
      </c>
      <c r="I151" s="2">
        <v>8111</v>
      </c>
      <c r="J151" s="2">
        <v>2.37</v>
      </c>
      <c r="K151" s="2">
        <v>6781</v>
      </c>
      <c r="L151" s="2">
        <v>1623</v>
      </c>
      <c r="M151" s="2">
        <v>1951</v>
      </c>
      <c r="N151" s="2">
        <v>6003</v>
      </c>
      <c r="O151" s="3">
        <v>0.755</v>
      </c>
      <c r="P151" s="3">
        <v>0.245</v>
      </c>
      <c r="Q151" s="2">
        <v>202</v>
      </c>
      <c r="R151" s="2">
        <v>181</v>
      </c>
      <c r="S151" s="2">
        <v>21</v>
      </c>
      <c r="T151" s="2">
        <v>2.5</v>
      </c>
      <c r="U151" s="2">
        <v>1647</v>
      </c>
      <c r="V151" s="2">
        <v>7079</v>
      </c>
      <c r="W151" s="3">
        <v>0.80500000000000005</v>
      </c>
      <c r="X151" s="3">
        <v>0.187</v>
      </c>
      <c r="Y151" s="2">
        <v>437</v>
      </c>
      <c r="Z151" s="2">
        <v>384</v>
      </c>
      <c r="AA151" s="2">
        <v>387</v>
      </c>
      <c r="AB151" s="2">
        <v>592</v>
      </c>
      <c r="AC151" s="2">
        <v>1020</v>
      </c>
      <c r="AD151" s="2">
        <v>1001</v>
      </c>
      <c r="AE151" s="2">
        <v>1311</v>
      </c>
      <c r="AF151" s="2">
        <v>759</v>
      </c>
      <c r="AG151" s="2">
        <v>851</v>
      </c>
      <c r="AH151" s="2">
        <v>863</v>
      </c>
      <c r="AI151" s="2">
        <v>1019</v>
      </c>
      <c r="AJ151" s="2">
        <v>229</v>
      </c>
      <c r="AK151" s="2">
        <v>31</v>
      </c>
      <c r="AL151" s="2">
        <v>8884</v>
      </c>
      <c r="AM151" s="3">
        <v>0.47399999999999998</v>
      </c>
      <c r="AN151" s="2">
        <v>129.19999999999999</v>
      </c>
      <c r="AO151" s="2">
        <v>24081</v>
      </c>
      <c r="AP151" s="3">
        <v>0.112</v>
      </c>
      <c r="AQ151" s="11">
        <v>0.22800000000000001</v>
      </c>
      <c r="AR151" s="2">
        <v>18</v>
      </c>
      <c r="AS151" s="7">
        <v>7.0631445119367139E-4</v>
      </c>
      <c r="AT151" s="2">
        <v>1541</v>
      </c>
      <c r="AU151" s="2">
        <v>2235</v>
      </c>
      <c r="AV151" s="2">
        <v>3005</v>
      </c>
      <c r="AW151" s="3">
        <v>0.22700000000000001</v>
      </c>
      <c r="AX151" s="4">
        <v>0.33</v>
      </c>
      <c r="AY151" s="3">
        <v>0.443</v>
      </c>
      <c r="AZ151" s="37">
        <v>3068</v>
      </c>
      <c r="BA151" s="37">
        <v>37.799999999999997</v>
      </c>
      <c r="BB151" s="43">
        <f t="shared" si="18"/>
        <v>3006.6119999999996</v>
      </c>
      <c r="BC151" s="44">
        <f t="shared" si="19"/>
        <v>2492.3979536915203</v>
      </c>
      <c r="BD151" s="44">
        <f t="shared" si="20"/>
        <v>3045.9900463084805</v>
      </c>
      <c r="BE151" s="44">
        <f t="shared" si="21"/>
        <v>181</v>
      </c>
      <c r="BF151">
        <f t="shared" si="22"/>
        <v>8726</v>
      </c>
      <c r="BG151" s="57">
        <f t="shared" si="23"/>
        <v>0.34455787302314916</v>
      </c>
      <c r="BH151" s="13">
        <f t="shared" si="24"/>
        <v>0.28562891974461613</v>
      </c>
      <c r="BI151" s="13">
        <f t="shared" si="25"/>
        <v>0.34907059893519143</v>
      </c>
      <c r="BJ151" s="13">
        <f t="shared" si="26"/>
        <v>2.074260829704332E-2</v>
      </c>
      <c r="BK151" s="58"/>
    </row>
    <row r="152" spans="1:63">
      <c r="A152" s="1" t="s">
        <v>245</v>
      </c>
      <c r="B152" s="1" t="s">
        <v>124</v>
      </c>
      <c r="C152" s="1" t="s">
        <v>93</v>
      </c>
      <c r="D152" s="1" t="s">
        <v>89</v>
      </c>
      <c r="E152" s="2">
        <v>21795</v>
      </c>
      <c r="F152" s="14">
        <v>0.16003670566643727</v>
      </c>
      <c r="G152" s="3">
        <v>0.879</v>
      </c>
      <c r="H152" s="3">
        <v>0.81399999999999995</v>
      </c>
      <c r="I152" s="2">
        <v>8699</v>
      </c>
      <c r="J152" s="2">
        <v>2.4500000000000002</v>
      </c>
      <c r="K152" s="2">
        <v>7507</v>
      </c>
      <c r="L152" s="2">
        <v>1490</v>
      </c>
      <c r="M152" s="2">
        <v>2023</v>
      </c>
      <c r="N152" s="2">
        <v>6544</v>
      </c>
      <c r="O152" s="3">
        <v>0.76400000000000001</v>
      </c>
      <c r="P152" s="3">
        <v>0.23599999999999999</v>
      </c>
      <c r="Q152" s="2">
        <v>284</v>
      </c>
      <c r="R152" s="2">
        <v>222</v>
      </c>
      <c r="S152" s="2">
        <v>62</v>
      </c>
      <c r="T152" s="2">
        <v>3.3</v>
      </c>
      <c r="U152" s="2">
        <v>1533</v>
      </c>
      <c r="V152" s="2">
        <v>7770</v>
      </c>
      <c r="W152" s="3">
        <v>0.81799999999999995</v>
      </c>
      <c r="X152" s="3">
        <v>0.161</v>
      </c>
      <c r="Y152" s="2">
        <v>408</v>
      </c>
      <c r="Z152" s="2">
        <v>370</v>
      </c>
      <c r="AA152" s="2">
        <v>449</v>
      </c>
      <c r="AB152" s="2">
        <v>609</v>
      </c>
      <c r="AC152" s="2">
        <v>1056</v>
      </c>
      <c r="AD152" s="2">
        <v>1316</v>
      </c>
      <c r="AE152" s="2">
        <v>1194</v>
      </c>
      <c r="AF152" s="2">
        <v>911</v>
      </c>
      <c r="AG152" s="2">
        <v>1102</v>
      </c>
      <c r="AH152" s="2">
        <v>849</v>
      </c>
      <c r="AI152" s="2">
        <v>1041</v>
      </c>
      <c r="AJ152" s="2">
        <v>275</v>
      </c>
      <c r="AK152" s="2">
        <v>46</v>
      </c>
      <c r="AL152" s="2">
        <v>9626</v>
      </c>
      <c r="AM152" s="3">
        <v>0.45800000000000002</v>
      </c>
      <c r="AN152" s="2">
        <v>130.1</v>
      </c>
      <c r="AO152" s="2">
        <v>23788</v>
      </c>
      <c r="AP152" s="3">
        <v>0.124</v>
      </c>
      <c r="AQ152" s="11">
        <v>0.19900000000000001</v>
      </c>
      <c r="AR152" s="2">
        <v>15</v>
      </c>
      <c r="AS152" s="7">
        <v>6.4350064350064348E-4</v>
      </c>
      <c r="AT152" s="2">
        <v>1187</v>
      </c>
      <c r="AU152" s="2">
        <v>2522</v>
      </c>
      <c r="AV152" s="2">
        <v>3798</v>
      </c>
      <c r="AW152" s="3">
        <v>0.158</v>
      </c>
      <c r="AX152" s="3">
        <v>0.33600000000000002</v>
      </c>
      <c r="AY152" s="3">
        <v>0.50600000000000001</v>
      </c>
      <c r="AZ152" s="37">
        <v>3368</v>
      </c>
      <c r="BA152" s="37">
        <v>38.4</v>
      </c>
      <c r="BB152" s="43">
        <f t="shared" si="18"/>
        <v>3289.7280000000001</v>
      </c>
      <c r="BC152" s="44">
        <f t="shared" si="19"/>
        <v>2654.5590067229778</v>
      </c>
      <c r="BD152" s="44">
        <f t="shared" si="20"/>
        <v>3136.7129932770222</v>
      </c>
      <c r="BE152" s="44">
        <f t="shared" si="21"/>
        <v>222</v>
      </c>
      <c r="BF152">
        <f t="shared" si="22"/>
        <v>9303</v>
      </c>
      <c r="BG152" s="57">
        <f t="shared" si="23"/>
        <v>0.3536201225411158</v>
      </c>
      <c r="BH152" s="13">
        <f t="shared" si="24"/>
        <v>0.285344405753303</v>
      </c>
      <c r="BI152" s="13">
        <f t="shared" si="25"/>
        <v>0.33717220179264989</v>
      </c>
      <c r="BJ152" s="13">
        <f t="shared" si="26"/>
        <v>2.3863269912931313E-2</v>
      </c>
      <c r="BK152" s="58"/>
    </row>
    <row r="153" spans="1:63">
      <c r="A153" s="1" t="s">
        <v>246</v>
      </c>
      <c r="B153" s="1" t="s">
        <v>92</v>
      </c>
      <c r="C153" s="1" t="s">
        <v>93</v>
      </c>
      <c r="D153" s="1" t="s">
        <v>89</v>
      </c>
      <c r="E153" s="2">
        <v>5428</v>
      </c>
      <c r="F153" s="14">
        <v>0.16543846720707442</v>
      </c>
      <c r="G153" s="3">
        <v>0.93700000000000006</v>
      </c>
      <c r="H153" s="3">
        <v>0.90600000000000003</v>
      </c>
      <c r="I153" s="2">
        <v>2225</v>
      </c>
      <c r="J153" s="2">
        <v>2.42</v>
      </c>
      <c r="K153" s="2">
        <v>2195</v>
      </c>
      <c r="L153" s="2">
        <v>126</v>
      </c>
      <c r="M153" s="2">
        <v>224</v>
      </c>
      <c r="N153" s="2">
        <v>1960</v>
      </c>
      <c r="O153" s="3">
        <v>0.89700000000000002</v>
      </c>
      <c r="P153" s="3">
        <v>0.10299999999999999</v>
      </c>
      <c r="Q153" s="2">
        <v>32</v>
      </c>
      <c r="R153" s="2">
        <v>23</v>
      </c>
      <c r="S153" s="2">
        <v>9</v>
      </c>
      <c r="T153" s="2">
        <v>1.4</v>
      </c>
      <c r="U153" s="2">
        <v>129</v>
      </c>
      <c r="V153" s="2">
        <v>2256</v>
      </c>
      <c r="W153" s="3">
        <v>0.94499999999999995</v>
      </c>
      <c r="X153" s="3">
        <v>5.3999999999999999E-2</v>
      </c>
      <c r="Y153" s="2">
        <v>152</v>
      </c>
      <c r="Z153" s="2">
        <v>131</v>
      </c>
      <c r="AA153" s="2">
        <v>161</v>
      </c>
      <c r="AB153" s="2">
        <v>196</v>
      </c>
      <c r="AC153" s="2">
        <v>354</v>
      </c>
      <c r="AD153" s="2">
        <v>256</v>
      </c>
      <c r="AE153" s="2">
        <v>258</v>
      </c>
      <c r="AF153" s="2">
        <v>218</v>
      </c>
      <c r="AG153" s="2">
        <v>266</v>
      </c>
      <c r="AH153" s="2">
        <v>159</v>
      </c>
      <c r="AI153" s="2">
        <v>148</v>
      </c>
      <c r="AJ153" s="2">
        <v>105</v>
      </c>
      <c r="AK153" s="2" t="s">
        <v>90</v>
      </c>
      <c r="AL153" s="2">
        <v>2404</v>
      </c>
      <c r="AM153" s="4">
        <v>0.48</v>
      </c>
      <c r="AN153" s="2">
        <v>144.80000000000001</v>
      </c>
      <c r="AO153" s="2">
        <v>24320</v>
      </c>
      <c r="AP153" s="3">
        <v>0.108</v>
      </c>
      <c r="AQ153" s="11">
        <v>0.20100000000000001</v>
      </c>
      <c r="AR153" s="2">
        <v>6.2</v>
      </c>
      <c r="AS153" s="7">
        <v>1.7730496453900709E-3</v>
      </c>
      <c r="AT153" s="2">
        <v>73</v>
      </c>
      <c r="AU153" s="2">
        <v>683</v>
      </c>
      <c r="AV153" s="2">
        <v>1439</v>
      </c>
      <c r="AW153" s="3">
        <v>3.3000000000000002E-2</v>
      </c>
      <c r="AX153" s="3">
        <v>0.311</v>
      </c>
      <c r="AY153" s="3">
        <v>0.65600000000000003</v>
      </c>
      <c r="AZ153" s="37">
        <v>1055</v>
      </c>
      <c r="BA153" s="37">
        <v>47.3</v>
      </c>
      <c r="BB153" s="43">
        <f t="shared" si="18"/>
        <v>1033.0319999999999</v>
      </c>
      <c r="BC153" s="44">
        <f t="shared" si="19"/>
        <v>680.30358354664577</v>
      </c>
      <c r="BD153" s="44">
        <f t="shared" si="20"/>
        <v>648.66441645335431</v>
      </c>
      <c r="BE153" s="44">
        <f t="shared" si="21"/>
        <v>23</v>
      </c>
      <c r="BF153">
        <f t="shared" si="22"/>
        <v>2385</v>
      </c>
      <c r="BG153" s="57">
        <f t="shared" si="23"/>
        <v>0.43313710691823898</v>
      </c>
      <c r="BH153" s="13">
        <f t="shared" si="24"/>
        <v>0.28524259268203178</v>
      </c>
      <c r="BI153" s="13">
        <f t="shared" si="25"/>
        <v>0.2719766945297083</v>
      </c>
      <c r="BJ153" s="13">
        <f t="shared" si="26"/>
        <v>9.6436058700209645E-3</v>
      </c>
      <c r="BK153" s="58"/>
    </row>
    <row r="154" spans="1:63">
      <c r="A154" s="1" t="s">
        <v>247</v>
      </c>
      <c r="B154" s="1" t="s">
        <v>107</v>
      </c>
      <c r="C154" s="1" t="s">
        <v>93</v>
      </c>
      <c r="D154" s="1" t="s">
        <v>89</v>
      </c>
      <c r="E154" s="2">
        <v>40239</v>
      </c>
      <c r="F154" s="14">
        <v>0.13727975347299884</v>
      </c>
      <c r="G154" s="3">
        <v>0.57499999999999996</v>
      </c>
      <c r="H154" s="3">
        <v>0.39400000000000002</v>
      </c>
      <c r="I154" s="2">
        <v>16607</v>
      </c>
      <c r="J154" s="2">
        <v>2.41</v>
      </c>
      <c r="K154" s="2">
        <v>12036</v>
      </c>
      <c r="L154" s="2">
        <v>5067</v>
      </c>
      <c r="M154" s="2">
        <v>5089</v>
      </c>
      <c r="N154" s="2">
        <v>11267</v>
      </c>
      <c r="O154" s="3">
        <v>0.68899999999999995</v>
      </c>
      <c r="P154" s="3">
        <v>0.311</v>
      </c>
      <c r="Q154" s="2">
        <v>1575</v>
      </c>
      <c r="R154" s="2">
        <v>1486</v>
      </c>
      <c r="S154" s="2">
        <v>89</v>
      </c>
      <c r="T154" s="2">
        <v>9.6</v>
      </c>
      <c r="U154" s="2">
        <v>5168</v>
      </c>
      <c r="V154" s="2">
        <v>12568</v>
      </c>
      <c r="W154" s="3">
        <v>0.70699999999999996</v>
      </c>
      <c r="X154" s="3">
        <v>0.29099999999999998</v>
      </c>
      <c r="Y154" s="2">
        <v>303</v>
      </c>
      <c r="Z154" s="2">
        <v>276</v>
      </c>
      <c r="AA154" s="2">
        <v>1322</v>
      </c>
      <c r="AB154" s="2">
        <v>922</v>
      </c>
      <c r="AC154" s="2">
        <v>2381</v>
      </c>
      <c r="AD154" s="2">
        <v>2112</v>
      </c>
      <c r="AE154" s="2">
        <v>2782</v>
      </c>
      <c r="AF154" s="2">
        <v>1503</v>
      </c>
      <c r="AG154" s="2">
        <v>2018</v>
      </c>
      <c r="AH154" s="2">
        <v>1774</v>
      </c>
      <c r="AI154" s="2">
        <v>1923</v>
      </c>
      <c r="AJ154" s="2">
        <v>634</v>
      </c>
      <c r="AK154" s="2">
        <v>37</v>
      </c>
      <c r="AL154" s="2">
        <v>17987</v>
      </c>
      <c r="AM154" s="3">
        <v>0.35499999999999998</v>
      </c>
      <c r="AN154" s="2">
        <v>122.6</v>
      </c>
      <c r="AO154" s="2">
        <v>17884</v>
      </c>
      <c r="AP154" s="3">
        <v>0.22600000000000001</v>
      </c>
      <c r="AQ154" s="11">
        <v>0.42699999999999999</v>
      </c>
      <c r="AR154" s="2">
        <v>27.1</v>
      </c>
      <c r="AS154" s="7">
        <v>2.3870146403564608E-4</v>
      </c>
      <c r="AT154" s="2">
        <v>1580</v>
      </c>
      <c r="AU154" s="2">
        <v>6392</v>
      </c>
      <c r="AV154" s="2">
        <v>4064</v>
      </c>
      <c r="AW154" s="3">
        <v>0.13100000000000001</v>
      </c>
      <c r="AX154" s="3">
        <v>0.53100000000000003</v>
      </c>
      <c r="AY154" s="3">
        <v>0.33800000000000002</v>
      </c>
      <c r="AZ154" s="37">
        <v>5047</v>
      </c>
      <c r="BA154" s="37">
        <v>30.3</v>
      </c>
      <c r="BB154" s="43">
        <f t="shared" si="18"/>
        <v>4955.8679999999995</v>
      </c>
      <c r="BC154" s="44">
        <f t="shared" si="19"/>
        <v>5050.4997289151834</v>
      </c>
      <c r="BD154" s="44">
        <f t="shared" si="20"/>
        <v>6243.6322710848181</v>
      </c>
      <c r="BE154" s="44">
        <f t="shared" si="21"/>
        <v>1486</v>
      </c>
      <c r="BF154">
        <f t="shared" si="22"/>
        <v>17736</v>
      </c>
      <c r="BG154" s="57">
        <f t="shared" si="23"/>
        <v>0.27942422192151556</v>
      </c>
      <c r="BH154" s="13">
        <f t="shared" si="24"/>
        <v>0.28475979527036444</v>
      </c>
      <c r="BI154" s="13">
        <f t="shared" si="25"/>
        <v>0.35203158948380797</v>
      </c>
      <c r="BJ154" s="13">
        <f t="shared" si="26"/>
        <v>8.3784393324312131E-2</v>
      </c>
      <c r="BK154" s="58"/>
    </row>
    <row r="155" spans="1:63">
      <c r="A155" s="1" t="s">
        <v>248</v>
      </c>
      <c r="B155" s="1" t="s">
        <v>99</v>
      </c>
      <c r="C155" s="1" t="s">
        <v>93</v>
      </c>
      <c r="D155" s="1" t="s">
        <v>89</v>
      </c>
      <c r="E155" s="2">
        <v>16102</v>
      </c>
      <c r="F155" s="14">
        <v>0.13358588995155882</v>
      </c>
      <c r="G155" s="3">
        <v>0.91200000000000003</v>
      </c>
      <c r="H155" s="3">
        <v>0.88600000000000001</v>
      </c>
      <c r="I155" s="2">
        <v>6854</v>
      </c>
      <c r="J155" s="2">
        <v>2.34</v>
      </c>
      <c r="K155" s="2">
        <v>6102</v>
      </c>
      <c r="L155" s="2">
        <v>1396</v>
      </c>
      <c r="M155" s="2">
        <v>1822</v>
      </c>
      <c r="N155" s="2">
        <v>4989</v>
      </c>
      <c r="O155" s="3">
        <v>0.73199999999999998</v>
      </c>
      <c r="P155" s="3">
        <v>0.26800000000000002</v>
      </c>
      <c r="Q155" s="2">
        <v>230</v>
      </c>
      <c r="R155" s="2">
        <v>226</v>
      </c>
      <c r="S155" s="2">
        <v>4</v>
      </c>
      <c r="T155" s="2">
        <v>3.4</v>
      </c>
      <c r="U155" s="2">
        <v>1409</v>
      </c>
      <c r="V155" s="2">
        <v>6285</v>
      </c>
      <c r="W155" s="3">
        <v>0.81699999999999995</v>
      </c>
      <c r="X155" s="3">
        <v>0.183</v>
      </c>
      <c r="Y155" s="2">
        <v>458</v>
      </c>
      <c r="Z155" s="2">
        <v>142</v>
      </c>
      <c r="AA155" s="2">
        <v>365</v>
      </c>
      <c r="AB155" s="2">
        <v>364</v>
      </c>
      <c r="AC155" s="2">
        <v>752</v>
      </c>
      <c r="AD155" s="2">
        <v>797</v>
      </c>
      <c r="AE155" s="2">
        <v>975</v>
      </c>
      <c r="AF155" s="2">
        <v>749</v>
      </c>
      <c r="AG155" s="2">
        <v>864</v>
      </c>
      <c r="AH155" s="2">
        <v>800</v>
      </c>
      <c r="AI155" s="2">
        <v>1257</v>
      </c>
      <c r="AJ155" s="2">
        <v>211</v>
      </c>
      <c r="AK155" s="2">
        <v>10</v>
      </c>
      <c r="AL155" s="2">
        <v>7744</v>
      </c>
      <c r="AM155" s="4">
        <v>0.5</v>
      </c>
      <c r="AN155" s="2">
        <v>128.1</v>
      </c>
      <c r="AO155" s="2">
        <v>22148</v>
      </c>
      <c r="AP155" s="3">
        <v>0.129</v>
      </c>
      <c r="AQ155" s="11">
        <v>0.21299999999999999</v>
      </c>
      <c r="AR155" s="2">
        <v>14.3</v>
      </c>
      <c r="AS155" s="7">
        <v>0</v>
      </c>
      <c r="AT155" s="2">
        <v>756</v>
      </c>
      <c r="AU155" s="2">
        <v>2062</v>
      </c>
      <c r="AV155" s="2">
        <v>3284</v>
      </c>
      <c r="AW155" s="3">
        <v>0.124</v>
      </c>
      <c r="AX155" s="3">
        <v>0.33800000000000002</v>
      </c>
      <c r="AY155" s="3">
        <v>0.53800000000000003</v>
      </c>
      <c r="AZ155" s="37">
        <v>2878</v>
      </c>
      <c r="BA155" s="37">
        <v>41.9</v>
      </c>
      <c r="BB155" s="43">
        <f t="shared" si="18"/>
        <v>2853.8089999999997</v>
      </c>
      <c r="BC155" s="44">
        <f t="shared" si="19"/>
        <v>2188.6451065895653</v>
      </c>
      <c r="BD155" s="44">
        <f t="shared" si="20"/>
        <v>2425.5458934104354</v>
      </c>
      <c r="BE155" s="44">
        <f t="shared" si="21"/>
        <v>226</v>
      </c>
      <c r="BF155">
        <f t="shared" si="22"/>
        <v>7694</v>
      </c>
      <c r="BG155" s="57">
        <f t="shared" si="23"/>
        <v>0.3709135690148167</v>
      </c>
      <c r="BH155" s="13">
        <f t="shared" si="24"/>
        <v>0.28446128237452112</v>
      </c>
      <c r="BI155" s="13">
        <f t="shared" si="25"/>
        <v>0.31525161078898301</v>
      </c>
      <c r="BJ155" s="13">
        <f t="shared" si="26"/>
        <v>2.937353782167923E-2</v>
      </c>
      <c r="BK155" s="58"/>
    </row>
    <row r="156" spans="1:63">
      <c r="A156" s="1" t="s">
        <v>249</v>
      </c>
      <c r="B156" s="1" t="s">
        <v>99</v>
      </c>
      <c r="C156" s="1" t="s">
        <v>88</v>
      </c>
      <c r="D156" s="1" t="s">
        <v>89</v>
      </c>
      <c r="E156" s="2">
        <v>28117</v>
      </c>
      <c r="F156" s="14">
        <v>0.16751431518298537</v>
      </c>
      <c r="G156" s="4">
        <v>0.9</v>
      </c>
      <c r="H156" s="3">
        <v>0.86499999999999999</v>
      </c>
      <c r="I156" s="2">
        <v>12740</v>
      </c>
      <c r="J156" s="2">
        <v>2.1800000000000002</v>
      </c>
      <c r="K156" s="2">
        <v>10325</v>
      </c>
      <c r="L156" s="2">
        <v>2955</v>
      </c>
      <c r="M156" s="2">
        <v>3317</v>
      </c>
      <c r="N156" s="2">
        <v>9219</v>
      </c>
      <c r="O156" s="3">
        <v>0.73499999999999999</v>
      </c>
      <c r="P156" s="3">
        <v>0.26500000000000001</v>
      </c>
      <c r="Q156" s="2">
        <v>508</v>
      </c>
      <c r="R156" s="2">
        <v>414</v>
      </c>
      <c r="S156" s="2">
        <v>94</v>
      </c>
      <c r="T156" s="2">
        <v>4</v>
      </c>
      <c r="U156" s="2">
        <v>3007</v>
      </c>
      <c r="V156" s="2">
        <v>10780</v>
      </c>
      <c r="W156" s="3">
        <v>0.77900000000000003</v>
      </c>
      <c r="X156" s="3">
        <v>0.217</v>
      </c>
      <c r="Y156" s="2">
        <v>819</v>
      </c>
      <c r="Z156" s="2">
        <v>806</v>
      </c>
      <c r="AA156" s="2">
        <v>796</v>
      </c>
      <c r="AB156" s="2">
        <v>1006</v>
      </c>
      <c r="AC156" s="2">
        <v>1692</v>
      </c>
      <c r="AD156" s="2">
        <v>1437</v>
      </c>
      <c r="AE156" s="2">
        <v>1679</v>
      </c>
      <c r="AF156" s="2">
        <v>973</v>
      </c>
      <c r="AG156" s="2">
        <v>1197</v>
      </c>
      <c r="AH156" s="2">
        <v>1381</v>
      </c>
      <c r="AI156" s="2">
        <v>1746</v>
      </c>
      <c r="AJ156" s="2">
        <v>407</v>
      </c>
      <c r="AK156" s="2">
        <v>61</v>
      </c>
      <c r="AL156" s="2">
        <v>14000</v>
      </c>
      <c r="AM156" s="3">
        <v>0.46100000000000002</v>
      </c>
      <c r="AN156" s="2">
        <v>111</v>
      </c>
      <c r="AO156" s="2">
        <v>23767</v>
      </c>
      <c r="AP156" s="3">
        <v>0.14199999999999999</v>
      </c>
      <c r="AQ156" s="11">
        <v>0.27200000000000002</v>
      </c>
      <c r="AR156" s="2">
        <v>18.8</v>
      </c>
      <c r="AS156" s="7">
        <v>1.8552875695732838E-4</v>
      </c>
      <c r="AT156" s="2">
        <v>3376</v>
      </c>
      <c r="AU156" s="2">
        <v>3532</v>
      </c>
      <c r="AV156" s="2">
        <v>3417</v>
      </c>
      <c r="AW156" s="3">
        <v>0.32700000000000001</v>
      </c>
      <c r="AX156" s="3">
        <v>0.34200000000000003</v>
      </c>
      <c r="AY156" s="3">
        <v>0.33100000000000002</v>
      </c>
      <c r="AZ156" s="37">
        <v>4571</v>
      </c>
      <c r="BA156" s="37">
        <v>35.799999999999997</v>
      </c>
      <c r="BB156" s="43">
        <f t="shared" si="18"/>
        <v>4487.8879999999999</v>
      </c>
      <c r="BC156" s="44">
        <f t="shared" si="19"/>
        <v>3919.8976597513056</v>
      </c>
      <c r="BD156" s="44">
        <f t="shared" si="20"/>
        <v>4965.2143402486954</v>
      </c>
      <c r="BE156" s="44">
        <f t="shared" si="21"/>
        <v>414</v>
      </c>
      <c r="BF156">
        <f t="shared" si="22"/>
        <v>13787</v>
      </c>
      <c r="BG156" s="57">
        <f t="shared" si="23"/>
        <v>0.32551592079495179</v>
      </c>
      <c r="BH156" s="13">
        <f t="shared" si="24"/>
        <v>0.28431839122008457</v>
      </c>
      <c r="BI156" s="13">
        <f t="shared" si="25"/>
        <v>0.3601374004677374</v>
      </c>
      <c r="BJ156" s="13">
        <f t="shared" si="26"/>
        <v>3.0028287517226374E-2</v>
      </c>
      <c r="BK156" s="58"/>
    </row>
    <row r="157" spans="1:63">
      <c r="A157" s="1" t="s">
        <v>250</v>
      </c>
      <c r="B157" s="1" t="s">
        <v>99</v>
      </c>
      <c r="C157" s="1" t="s">
        <v>93</v>
      </c>
      <c r="D157" s="1" t="s">
        <v>89</v>
      </c>
      <c r="E157" s="2">
        <v>20179</v>
      </c>
      <c r="F157" s="14">
        <v>0.15570642747410673</v>
      </c>
      <c r="G157" s="3">
        <v>0.877</v>
      </c>
      <c r="H157" s="3">
        <v>0.81200000000000006</v>
      </c>
      <c r="I157" s="2">
        <v>8367</v>
      </c>
      <c r="J157" s="2">
        <v>2.38</v>
      </c>
      <c r="K157" s="2">
        <v>7297</v>
      </c>
      <c r="L157" s="2">
        <v>1352</v>
      </c>
      <c r="M157" s="2">
        <v>2025</v>
      </c>
      <c r="N157" s="2">
        <v>6187</v>
      </c>
      <c r="O157" s="3">
        <v>0.753</v>
      </c>
      <c r="P157" s="3">
        <v>0.247</v>
      </c>
      <c r="Q157" s="2">
        <v>405</v>
      </c>
      <c r="R157" s="2">
        <v>386</v>
      </c>
      <c r="S157" s="2">
        <v>19</v>
      </c>
      <c r="T157" s="2">
        <v>4.9000000000000004</v>
      </c>
      <c r="U157" s="2">
        <v>1445</v>
      </c>
      <c r="V157" s="2">
        <v>7866</v>
      </c>
      <c r="W157" s="3">
        <v>0.83599999999999997</v>
      </c>
      <c r="X157" s="3">
        <v>0.154</v>
      </c>
      <c r="Y157" s="2">
        <v>467</v>
      </c>
      <c r="Z157" s="2">
        <v>355</v>
      </c>
      <c r="AA157" s="2">
        <v>300</v>
      </c>
      <c r="AB157" s="2">
        <v>596</v>
      </c>
      <c r="AC157" s="2">
        <v>713</v>
      </c>
      <c r="AD157" s="2">
        <v>783</v>
      </c>
      <c r="AE157" s="2">
        <v>1315</v>
      </c>
      <c r="AF157" s="2">
        <v>1026</v>
      </c>
      <c r="AG157" s="2">
        <v>1234</v>
      </c>
      <c r="AH157" s="2">
        <v>1210</v>
      </c>
      <c r="AI157" s="2">
        <v>1112</v>
      </c>
      <c r="AJ157" s="2">
        <v>386</v>
      </c>
      <c r="AK157" s="2">
        <v>45</v>
      </c>
      <c r="AL157" s="2">
        <v>9542</v>
      </c>
      <c r="AM157" s="4">
        <v>0.46</v>
      </c>
      <c r="AN157" s="2">
        <v>129.30000000000001</v>
      </c>
      <c r="AO157" s="2">
        <v>22798</v>
      </c>
      <c r="AP157" s="4">
        <v>0.14000000000000001</v>
      </c>
      <c r="AQ157" s="11">
        <v>0.25900000000000001</v>
      </c>
      <c r="AR157" s="2">
        <v>21.6</v>
      </c>
      <c r="AS157" s="7">
        <v>2.5425883549453341E-4</v>
      </c>
      <c r="AT157" s="2">
        <v>1537</v>
      </c>
      <c r="AU157" s="2">
        <v>2692</v>
      </c>
      <c r="AV157" s="2">
        <v>3068</v>
      </c>
      <c r="AW157" s="3">
        <v>0.21099999999999999</v>
      </c>
      <c r="AX157" s="3">
        <v>0.36899999999999999</v>
      </c>
      <c r="AY157" s="4">
        <v>0.42</v>
      </c>
      <c r="AZ157" s="37">
        <v>3642</v>
      </c>
      <c r="BA157" s="37">
        <v>43.5</v>
      </c>
      <c r="BB157" s="43">
        <f t="shared" si="18"/>
        <v>3572.22</v>
      </c>
      <c r="BC157" s="44">
        <f t="shared" si="19"/>
        <v>2646.6062032506002</v>
      </c>
      <c r="BD157" s="44">
        <f t="shared" si="20"/>
        <v>2706.1737967494005</v>
      </c>
      <c r="BE157" s="44">
        <f t="shared" si="21"/>
        <v>386</v>
      </c>
      <c r="BF157">
        <f t="shared" si="22"/>
        <v>9311</v>
      </c>
      <c r="BG157" s="57">
        <f t="shared" si="23"/>
        <v>0.38365589088175273</v>
      </c>
      <c r="BH157" s="13">
        <f t="shared" si="24"/>
        <v>0.28424510828596283</v>
      </c>
      <c r="BI157" s="13">
        <f t="shared" si="25"/>
        <v>0.2906426588711632</v>
      </c>
      <c r="BJ157" s="13">
        <f t="shared" si="26"/>
        <v>4.1456341961121253E-2</v>
      </c>
      <c r="BK157" s="58"/>
    </row>
    <row r="158" spans="1:63">
      <c r="A158" s="1" t="s">
        <v>251</v>
      </c>
      <c r="B158" s="1" t="s">
        <v>92</v>
      </c>
      <c r="C158" s="1" t="s">
        <v>93</v>
      </c>
      <c r="D158" s="1" t="s">
        <v>89</v>
      </c>
      <c r="E158" s="2">
        <v>13346</v>
      </c>
      <c r="F158" s="14">
        <v>0.15128128278135772</v>
      </c>
      <c r="G158" s="3">
        <v>0.90200000000000002</v>
      </c>
      <c r="H158" s="4">
        <v>0.84</v>
      </c>
      <c r="I158" s="2">
        <v>5367</v>
      </c>
      <c r="J158" s="2">
        <v>2.4700000000000002</v>
      </c>
      <c r="K158" s="2">
        <v>4839</v>
      </c>
      <c r="L158" s="2">
        <v>647</v>
      </c>
      <c r="M158" s="2">
        <v>940</v>
      </c>
      <c r="N158" s="2">
        <v>4343</v>
      </c>
      <c r="O158" s="3">
        <v>0.82199999999999995</v>
      </c>
      <c r="P158" s="3">
        <v>0.17799999999999999</v>
      </c>
      <c r="Q158" s="2">
        <v>59</v>
      </c>
      <c r="R158" s="2">
        <v>53</v>
      </c>
      <c r="S158" s="2">
        <v>6</v>
      </c>
      <c r="T158" s="2">
        <v>1.1000000000000001</v>
      </c>
      <c r="U158" s="2">
        <v>639</v>
      </c>
      <c r="V158" s="2">
        <v>4997</v>
      </c>
      <c r="W158" s="3">
        <v>0.88600000000000001</v>
      </c>
      <c r="X158" s="3">
        <v>0.113</v>
      </c>
      <c r="Y158" s="2">
        <v>163</v>
      </c>
      <c r="Z158" s="2">
        <v>205</v>
      </c>
      <c r="AA158" s="2">
        <v>273</v>
      </c>
      <c r="AB158" s="2">
        <v>381</v>
      </c>
      <c r="AC158" s="2">
        <v>686</v>
      </c>
      <c r="AD158" s="2">
        <v>688</v>
      </c>
      <c r="AE158" s="2">
        <v>833</v>
      </c>
      <c r="AF158" s="2">
        <v>549</v>
      </c>
      <c r="AG158" s="2">
        <v>558</v>
      </c>
      <c r="AH158" s="2">
        <v>397</v>
      </c>
      <c r="AI158" s="2">
        <v>830</v>
      </c>
      <c r="AJ158" s="2">
        <v>224</v>
      </c>
      <c r="AK158" s="2" t="s">
        <v>90</v>
      </c>
      <c r="AL158" s="2">
        <v>5787</v>
      </c>
      <c r="AM158" s="3">
        <v>0.47199999999999998</v>
      </c>
      <c r="AN158" s="2">
        <v>137.6</v>
      </c>
      <c r="AO158" s="2">
        <v>26899</v>
      </c>
      <c r="AP158" s="3">
        <v>8.6999999999999994E-2</v>
      </c>
      <c r="AQ158" s="11">
        <v>0.158</v>
      </c>
      <c r="AR158" s="2">
        <v>12</v>
      </c>
      <c r="AS158" s="7">
        <v>6.0036021612967783E-4</v>
      </c>
      <c r="AT158" s="2">
        <v>213</v>
      </c>
      <c r="AU158" s="2">
        <v>1256</v>
      </c>
      <c r="AV158" s="2">
        <v>3370</v>
      </c>
      <c r="AW158" s="3">
        <v>4.3999999999999997E-2</v>
      </c>
      <c r="AX158" s="4">
        <v>0.26</v>
      </c>
      <c r="AY158" s="3">
        <v>0.69599999999999995</v>
      </c>
      <c r="AZ158" s="37">
        <v>2269</v>
      </c>
      <c r="BA158" s="37">
        <v>42.1</v>
      </c>
      <c r="BB158" s="43">
        <f t="shared" si="18"/>
        <v>2224.143</v>
      </c>
      <c r="BC158" s="44">
        <f t="shared" si="19"/>
        <v>1601.0216375548061</v>
      </c>
      <c r="BD158" s="44">
        <f t="shared" si="20"/>
        <v>1757.8353624451938</v>
      </c>
      <c r="BE158" s="44">
        <f t="shared" si="21"/>
        <v>53</v>
      </c>
      <c r="BF158">
        <f t="shared" si="22"/>
        <v>5636</v>
      </c>
      <c r="BG158" s="57">
        <f t="shared" si="23"/>
        <v>0.39463147622427253</v>
      </c>
      <c r="BH158" s="13">
        <f t="shared" si="24"/>
        <v>0.28407055315024948</v>
      </c>
      <c r="BI158" s="13">
        <f t="shared" si="25"/>
        <v>0.31189413812015504</v>
      </c>
      <c r="BJ158" s="13">
        <f t="shared" si="26"/>
        <v>9.4038325053229233E-3</v>
      </c>
      <c r="BK158" s="58"/>
    </row>
    <row r="159" spans="1:63">
      <c r="A159" s="1" t="s">
        <v>252</v>
      </c>
      <c r="B159" s="1" t="s">
        <v>99</v>
      </c>
      <c r="C159" s="1" t="s">
        <v>88</v>
      </c>
      <c r="D159" s="1" t="s">
        <v>135</v>
      </c>
      <c r="E159" s="2">
        <v>82745</v>
      </c>
      <c r="F159" s="14">
        <v>0.14495135657743671</v>
      </c>
      <c r="G159" s="3">
        <v>0.73299999999999998</v>
      </c>
      <c r="H159" s="3">
        <v>0.63900000000000001</v>
      </c>
      <c r="I159" s="2">
        <v>34968</v>
      </c>
      <c r="J159" s="2">
        <v>2.34</v>
      </c>
      <c r="K159" s="2">
        <v>23786</v>
      </c>
      <c r="L159" s="2">
        <v>12390</v>
      </c>
      <c r="M159" s="2">
        <v>12710</v>
      </c>
      <c r="N159" s="2">
        <v>21255</v>
      </c>
      <c r="O159" s="3">
        <v>0.626</v>
      </c>
      <c r="P159" s="3">
        <v>0.374</v>
      </c>
      <c r="Q159" s="2">
        <v>2350</v>
      </c>
      <c r="R159" s="2">
        <v>2006</v>
      </c>
      <c r="S159" s="2">
        <v>344</v>
      </c>
      <c r="T159" s="2">
        <v>6.8</v>
      </c>
      <c r="U159" s="2">
        <v>12549</v>
      </c>
      <c r="V159" s="2">
        <v>24894</v>
      </c>
      <c r="W159" s="4">
        <v>0.66</v>
      </c>
      <c r="X159" s="3">
        <v>0.33300000000000002</v>
      </c>
      <c r="Y159" s="2">
        <v>2991</v>
      </c>
      <c r="Z159" s="2">
        <v>1545</v>
      </c>
      <c r="AA159" s="2">
        <v>2277</v>
      </c>
      <c r="AB159" s="2">
        <v>2803</v>
      </c>
      <c r="AC159" s="2">
        <v>4488</v>
      </c>
      <c r="AD159" s="2">
        <v>4531</v>
      </c>
      <c r="AE159" s="2">
        <v>5605</v>
      </c>
      <c r="AF159" s="2">
        <v>2899</v>
      </c>
      <c r="AG159" s="2">
        <v>3215</v>
      </c>
      <c r="AH159" s="2">
        <v>2926</v>
      </c>
      <c r="AI159" s="2">
        <v>4234</v>
      </c>
      <c r="AJ159" s="2">
        <v>808</v>
      </c>
      <c r="AK159" s="2">
        <v>64</v>
      </c>
      <c r="AL159" s="2">
        <v>38386</v>
      </c>
      <c r="AM159" s="3">
        <v>0.41299999999999998</v>
      </c>
      <c r="AN159" s="2">
        <v>101.1</v>
      </c>
      <c r="AO159" s="2">
        <v>19680</v>
      </c>
      <c r="AP159" s="4">
        <v>0.23</v>
      </c>
      <c r="AQ159" s="11">
        <v>0.40100000000000002</v>
      </c>
      <c r="AR159" s="2">
        <v>32.6</v>
      </c>
      <c r="AS159" s="7">
        <v>1.0845986984815619E-3</v>
      </c>
      <c r="AT159" s="2">
        <v>10984</v>
      </c>
      <c r="AU159" s="2">
        <v>6909</v>
      </c>
      <c r="AV159" s="2">
        <v>5893</v>
      </c>
      <c r="AW159" s="3">
        <v>0.46200000000000002</v>
      </c>
      <c r="AX159" s="4">
        <v>0.28999999999999998</v>
      </c>
      <c r="AY159" s="3">
        <v>0.248</v>
      </c>
      <c r="AZ159" s="37">
        <v>9273</v>
      </c>
      <c r="BA159" s="37">
        <v>26.8</v>
      </c>
      <c r="BB159" s="43">
        <f t="shared" si="18"/>
        <v>9102.6200000000008</v>
      </c>
      <c r="BC159" s="44">
        <f t="shared" si="19"/>
        <v>10601.177526994583</v>
      </c>
      <c r="BD159" s="44">
        <f t="shared" si="20"/>
        <v>15733.202473005415</v>
      </c>
      <c r="BE159" s="44">
        <f t="shared" si="21"/>
        <v>2006</v>
      </c>
      <c r="BF159">
        <f t="shared" si="22"/>
        <v>37443</v>
      </c>
      <c r="BG159" s="57">
        <f t="shared" si="23"/>
        <v>0.24310605453622841</v>
      </c>
      <c r="BH159" s="13">
        <f t="shared" si="24"/>
        <v>0.28312842258885729</v>
      </c>
      <c r="BI159" s="13">
        <f t="shared" si="25"/>
        <v>0.42019075589577265</v>
      </c>
      <c r="BJ159" s="13">
        <f t="shared" si="26"/>
        <v>5.3574766979141632E-2</v>
      </c>
      <c r="BK159" s="58"/>
    </row>
    <row r="160" spans="1:63">
      <c r="A160" s="1" t="s">
        <v>253</v>
      </c>
      <c r="B160" s="1" t="s">
        <v>99</v>
      </c>
      <c r="C160" s="1" t="s">
        <v>93</v>
      </c>
      <c r="D160" s="1" t="s">
        <v>89</v>
      </c>
      <c r="E160" s="2">
        <v>14959</v>
      </c>
      <c r="F160" s="14">
        <v>0.15903469483254229</v>
      </c>
      <c r="G160" s="3">
        <v>0.91600000000000004</v>
      </c>
      <c r="H160" s="3">
        <v>0.878</v>
      </c>
      <c r="I160" s="2">
        <v>6365</v>
      </c>
      <c r="J160" s="2">
        <v>2.33</v>
      </c>
      <c r="K160" s="2">
        <v>5570</v>
      </c>
      <c r="L160" s="2">
        <v>1027</v>
      </c>
      <c r="M160" s="2">
        <v>1368</v>
      </c>
      <c r="N160" s="2">
        <v>4929</v>
      </c>
      <c r="O160" s="3">
        <v>0.78300000000000003</v>
      </c>
      <c r="P160" s="3">
        <v>0.217</v>
      </c>
      <c r="Q160" s="2">
        <v>256</v>
      </c>
      <c r="R160" s="2">
        <v>218</v>
      </c>
      <c r="S160" s="2">
        <v>38</v>
      </c>
      <c r="T160" s="2">
        <v>4.0999999999999996</v>
      </c>
      <c r="U160" s="2">
        <v>1060</v>
      </c>
      <c r="V160" s="2">
        <v>5741</v>
      </c>
      <c r="W160" s="3">
        <v>0.84099999999999997</v>
      </c>
      <c r="X160" s="3">
        <v>0.155</v>
      </c>
      <c r="Y160" s="2">
        <v>239</v>
      </c>
      <c r="Z160" s="2">
        <v>257</v>
      </c>
      <c r="AA160" s="2">
        <v>456</v>
      </c>
      <c r="AB160" s="2">
        <v>355</v>
      </c>
      <c r="AC160" s="2">
        <v>877</v>
      </c>
      <c r="AD160" s="2">
        <v>769</v>
      </c>
      <c r="AE160" s="2">
        <v>973</v>
      </c>
      <c r="AF160" s="2">
        <v>738</v>
      </c>
      <c r="AG160" s="2">
        <v>756</v>
      </c>
      <c r="AH160" s="2">
        <v>571</v>
      </c>
      <c r="AI160" s="2">
        <v>667</v>
      </c>
      <c r="AJ160" s="2">
        <v>183</v>
      </c>
      <c r="AK160" s="2">
        <v>15</v>
      </c>
      <c r="AL160" s="2">
        <v>6856</v>
      </c>
      <c r="AM160" s="3">
        <v>0.46800000000000003</v>
      </c>
      <c r="AN160" s="2">
        <v>127</v>
      </c>
      <c r="AO160" s="2">
        <v>23698</v>
      </c>
      <c r="AP160" s="3">
        <v>0.124</v>
      </c>
      <c r="AQ160" s="11">
        <v>0.22600000000000001</v>
      </c>
      <c r="AR160" s="2">
        <v>18.3</v>
      </c>
      <c r="AS160" s="7">
        <v>6.9674272774777912E-4</v>
      </c>
      <c r="AT160" s="2">
        <v>1309</v>
      </c>
      <c r="AU160" s="2">
        <v>2262</v>
      </c>
      <c r="AV160" s="2">
        <v>1999</v>
      </c>
      <c r="AW160" s="3">
        <v>0.23499999999999999</v>
      </c>
      <c r="AX160" s="3">
        <v>0.40600000000000003</v>
      </c>
      <c r="AY160" s="3">
        <v>0.35899999999999999</v>
      </c>
      <c r="AZ160" s="37">
        <v>2588</v>
      </c>
      <c r="BA160" s="37">
        <v>40.5</v>
      </c>
      <c r="BB160" s="43">
        <f t="shared" si="18"/>
        <v>2550.2850000000003</v>
      </c>
      <c r="BC160" s="44">
        <f t="shared" si="19"/>
        <v>1901.7387504164508</v>
      </c>
      <c r="BD160" s="44">
        <f t="shared" si="20"/>
        <v>2130.9762495835494</v>
      </c>
      <c r="BE160" s="44">
        <f t="shared" si="21"/>
        <v>218</v>
      </c>
      <c r="BF160">
        <f t="shared" si="22"/>
        <v>6801</v>
      </c>
      <c r="BG160" s="57">
        <f t="shared" si="23"/>
        <v>0.37498676665196301</v>
      </c>
      <c r="BH160" s="13">
        <f t="shared" si="24"/>
        <v>0.27962634177568751</v>
      </c>
      <c r="BI160" s="13">
        <f t="shared" si="25"/>
        <v>0.31333278188259805</v>
      </c>
      <c r="BJ160" s="13">
        <f t="shared" si="26"/>
        <v>3.205410968975151E-2</v>
      </c>
      <c r="BK160" s="58"/>
    </row>
    <row r="161" spans="1:63">
      <c r="A161" s="1" t="s">
        <v>254</v>
      </c>
      <c r="B161" s="1" t="s">
        <v>92</v>
      </c>
      <c r="C161" s="1" t="s">
        <v>93</v>
      </c>
      <c r="D161" s="1" t="s">
        <v>89</v>
      </c>
      <c r="E161" s="2">
        <v>8633</v>
      </c>
      <c r="F161" s="14">
        <v>0.14595158114212903</v>
      </c>
      <c r="G161" s="3">
        <v>0.89400000000000002</v>
      </c>
      <c r="H161" s="3">
        <v>0.84099999999999997</v>
      </c>
      <c r="I161" s="2">
        <v>3419</v>
      </c>
      <c r="J161" s="2">
        <v>2.5099999999999998</v>
      </c>
      <c r="K161" s="2">
        <v>3263</v>
      </c>
      <c r="L161" s="2">
        <v>270</v>
      </c>
      <c r="M161" s="2">
        <v>485</v>
      </c>
      <c r="N161" s="2">
        <v>2874</v>
      </c>
      <c r="O161" s="3">
        <v>0.85599999999999998</v>
      </c>
      <c r="P161" s="3">
        <v>0.14399999999999999</v>
      </c>
      <c r="Q161" s="2">
        <v>62</v>
      </c>
      <c r="R161" s="2">
        <v>56</v>
      </c>
      <c r="S161" s="2">
        <v>6</v>
      </c>
      <c r="T161" s="2">
        <v>1.9</v>
      </c>
      <c r="U161" s="2">
        <v>257</v>
      </c>
      <c r="V161" s="2">
        <v>3374</v>
      </c>
      <c r="W161" s="3">
        <v>0.92900000000000005</v>
      </c>
      <c r="X161" s="3">
        <v>7.0999999999999994E-2</v>
      </c>
      <c r="Y161" s="2">
        <v>330</v>
      </c>
      <c r="Z161" s="2">
        <v>242</v>
      </c>
      <c r="AA161" s="2">
        <v>219</v>
      </c>
      <c r="AB161" s="2">
        <v>223</v>
      </c>
      <c r="AC161" s="2">
        <v>432</v>
      </c>
      <c r="AD161" s="2">
        <v>296</v>
      </c>
      <c r="AE161" s="2">
        <v>410</v>
      </c>
      <c r="AF161" s="2">
        <v>238</v>
      </c>
      <c r="AG161" s="2">
        <v>411</v>
      </c>
      <c r="AH161" s="2">
        <v>300</v>
      </c>
      <c r="AI161" s="2">
        <v>364</v>
      </c>
      <c r="AJ161" s="2">
        <v>198</v>
      </c>
      <c r="AK161" s="2">
        <v>16</v>
      </c>
      <c r="AL161" s="2">
        <v>3679</v>
      </c>
      <c r="AM161" s="4">
        <v>0.48</v>
      </c>
      <c r="AN161" s="2">
        <v>137.19999999999999</v>
      </c>
      <c r="AO161" s="2">
        <v>26032</v>
      </c>
      <c r="AP161" s="3">
        <v>8.5999999999999993E-2</v>
      </c>
      <c r="AQ161" s="11">
        <v>0.17499999999999999</v>
      </c>
      <c r="AR161" s="2">
        <v>14.8</v>
      </c>
      <c r="AS161" s="7">
        <v>3.5566093657379964E-3</v>
      </c>
      <c r="AT161" s="2">
        <v>252</v>
      </c>
      <c r="AU161" s="2">
        <v>1211</v>
      </c>
      <c r="AV161" s="2">
        <v>1800</v>
      </c>
      <c r="AW161" s="3">
        <v>7.6999999999999999E-2</v>
      </c>
      <c r="AX161" s="3">
        <v>0.371</v>
      </c>
      <c r="AY161" s="3">
        <v>0.55200000000000005</v>
      </c>
      <c r="AZ161" s="37">
        <v>1640</v>
      </c>
      <c r="BA161" s="37">
        <v>47</v>
      </c>
      <c r="BB161" s="43">
        <f t="shared" si="18"/>
        <v>1578.73</v>
      </c>
      <c r="BC161" s="44">
        <f t="shared" si="19"/>
        <v>1013.3968428370549</v>
      </c>
      <c r="BD161" s="44">
        <f t="shared" si="20"/>
        <v>982.87315716294506</v>
      </c>
      <c r="BE161" s="44">
        <f t="shared" si="21"/>
        <v>56</v>
      </c>
      <c r="BF161">
        <f t="shared" si="22"/>
        <v>3631</v>
      </c>
      <c r="BG161" s="57">
        <f t="shared" si="23"/>
        <v>0.43479206830074363</v>
      </c>
      <c r="BH161" s="13">
        <f t="shared" si="24"/>
        <v>0.27909579808236157</v>
      </c>
      <c r="BI161" s="13">
        <f t="shared" si="25"/>
        <v>0.27068938506277751</v>
      </c>
      <c r="BJ161" s="13">
        <f t="shared" si="26"/>
        <v>1.5422748554117323E-2</v>
      </c>
      <c r="BK161" s="58"/>
    </row>
    <row r="162" spans="1:63">
      <c r="A162" s="1" t="s">
        <v>255</v>
      </c>
      <c r="B162" s="1" t="s">
        <v>124</v>
      </c>
      <c r="C162" s="1" t="s">
        <v>88</v>
      </c>
      <c r="D162" s="1" t="s">
        <v>135</v>
      </c>
      <c r="E162" s="2">
        <v>47435</v>
      </c>
      <c r="F162" s="14">
        <v>0.14339622641509434</v>
      </c>
      <c r="G162" s="4">
        <v>0.66</v>
      </c>
      <c r="H162" s="3">
        <v>0.59099999999999997</v>
      </c>
      <c r="I162" s="2">
        <v>20944</v>
      </c>
      <c r="J162" s="2">
        <v>2.2400000000000002</v>
      </c>
      <c r="K162" s="2">
        <v>12652</v>
      </c>
      <c r="L162" s="2">
        <v>9714</v>
      </c>
      <c r="M162" s="2">
        <v>8485</v>
      </c>
      <c r="N162" s="2">
        <v>12223</v>
      </c>
      <c r="O162" s="4">
        <v>0.59</v>
      </c>
      <c r="P162" s="4">
        <v>0.41</v>
      </c>
      <c r="Q162" s="2">
        <v>1723</v>
      </c>
      <c r="R162" s="2">
        <v>1423</v>
      </c>
      <c r="S162" s="2">
        <v>300</v>
      </c>
      <c r="T162" s="2">
        <v>8.3000000000000007</v>
      </c>
      <c r="U162" s="2">
        <v>9790</v>
      </c>
      <c r="V162" s="2">
        <v>13380</v>
      </c>
      <c r="W162" s="3">
        <v>0.57299999999999995</v>
      </c>
      <c r="X162" s="3">
        <v>0.41899999999999998</v>
      </c>
      <c r="Y162" s="2">
        <v>1444</v>
      </c>
      <c r="Z162" s="2">
        <v>1097</v>
      </c>
      <c r="AA162" s="2">
        <v>1396</v>
      </c>
      <c r="AB162" s="2">
        <v>1270</v>
      </c>
      <c r="AC162" s="2">
        <v>2900</v>
      </c>
      <c r="AD162" s="2">
        <v>2927</v>
      </c>
      <c r="AE162" s="2">
        <v>3115</v>
      </c>
      <c r="AF162" s="2">
        <v>1878</v>
      </c>
      <c r="AG162" s="2">
        <v>2342</v>
      </c>
      <c r="AH162" s="2">
        <v>1748</v>
      </c>
      <c r="AI162" s="2">
        <v>2837</v>
      </c>
      <c r="AJ162" s="2">
        <v>505</v>
      </c>
      <c r="AK162" s="2">
        <v>61</v>
      </c>
      <c r="AL162" s="2">
        <v>23520</v>
      </c>
      <c r="AM162" s="3">
        <v>0.40500000000000003</v>
      </c>
      <c r="AN162" s="2">
        <v>92.7</v>
      </c>
      <c r="AO162" s="2">
        <v>19060</v>
      </c>
      <c r="AP162" s="3">
        <v>0.22900000000000001</v>
      </c>
      <c r="AQ162" s="11">
        <v>0.442</v>
      </c>
      <c r="AR162" s="2">
        <v>29.3</v>
      </c>
      <c r="AS162" s="7">
        <v>5.3811659192825115E-3</v>
      </c>
      <c r="AT162" s="2">
        <v>7709</v>
      </c>
      <c r="AU162" s="2">
        <v>2824</v>
      </c>
      <c r="AV162" s="2">
        <v>2119</v>
      </c>
      <c r="AW162" s="3">
        <v>0.60899999999999999</v>
      </c>
      <c r="AX162" s="3">
        <v>0.223</v>
      </c>
      <c r="AY162" s="3">
        <v>0.16700000000000001</v>
      </c>
      <c r="AZ162" s="37">
        <v>4368</v>
      </c>
      <c r="BA162" s="37">
        <v>20.8</v>
      </c>
      <c r="BB162" s="43">
        <f t="shared" si="18"/>
        <v>4307.2640000000001</v>
      </c>
      <c r="BC162" s="44">
        <f t="shared" si="19"/>
        <v>6452.0253876716051</v>
      </c>
      <c r="BD162" s="44">
        <f t="shared" si="20"/>
        <v>10987.710612328396</v>
      </c>
      <c r="BE162" s="44">
        <f t="shared" si="21"/>
        <v>1423</v>
      </c>
      <c r="BF162">
        <f t="shared" si="22"/>
        <v>23170</v>
      </c>
      <c r="BG162" s="57">
        <f t="shared" si="23"/>
        <v>0.18589831678895125</v>
      </c>
      <c r="BH162" s="13">
        <f t="shared" si="24"/>
        <v>0.27846462614033685</v>
      </c>
      <c r="BI162" s="13">
        <f t="shared" si="25"/>
        <v>0.47422143341943873</v>
      </c>
      <c r="BJ162" s="13">
        <f t="shared" si="26"/>
        <v>6.1415623651273198E-2</v>
      </c>
      <c r="BK162" s="58"/>
    </row>
    <row r="163" spans="1:63">
      <c r="A163" s="1" t="s">
        <v>256</v>
      </c>
      <c r="B163" s="1" t="s">
        <v>87</v>
      </c>
      <c r="C163" s="1" t="s">
        <v>93</v>
      </c>
      <c r="D163" s="1" t="s">
        <v>89</v>
      </c>
      <c r="E163" s="2">
        <v>15155</v>
      </c>
      <c r="F163" s="14">
        <v>0.15321676014516661</v>
      </c>
      <c r="G163" s="3">
        <v>0.94199999999999995</v>
      </c>
      <c r="H163" s="3">
        <v>0.91700000000000004</v>
      </c>
      <c r="I163" s="2">
        <v>6384</v>
      </c>
      <c r="J163" s="2">
        <v>2.35</v>
      </c>
      <c r="K163" s="2">
        <v>5939</v>
      </c>
      <c r="L163" s="2">
        <v>775</v>
      </c>
      <c r="M163" s="2">
        <v>1324</v>
      </c>
      <c r="N163" s="2">
        <v>5032</v>
      </c>
      <c r="O163" s="3">
        <v>0.79200000000000004</v>
      </c>
      <c r="P163" s="3">
        <v>0.20799999999999999</v>
      </c>
      <c r="Q163" s="2">
        <v>245</v>
      </c>
      <c r="R163" s="2">
        <v>229</v>
      </c>
      <c r="S163" s="2">
        <v>16</v>
      </c>
      <c r="T163" s="2">
        <v>3.8</v>
      </c>
      <c r="U163" s="2">
        <v>759</v>
      </c>
      <c r="V163" s="2">
        <v>6154</v>
      </c>
      <c r="W163" s="3">
        <v>0.88900000000000001</v>
      </c>
      <c r="X163" s="4">
        <v>0.11</v>
      </c>
      <c r="Y163" s="2">
        <v>496</v>
      </c>
      <c r="Z163" s="2">
        <v>250</v>
      </c>
      <c r="AA163" s="2">
        <v>466</v>
      </c>
      <c r="AB163" s="2">
        <v>349</v>
      </c>
      <c r="AC163" s="2">
        <v>815</v>
      </c>
      <c r="AD163" s="2">
        <v>680</v>
      </c>
      <c r="AE163" s="2">
        <v>833</v>
      </c>
      <c r="AF163" s="2">
        <v>468</v>
      </c>
      <c r="AG163" s="2">
        <v>789</v>
      </c>
      <c r="AH163" s="2">
        <v>728</v>
      </c>
      <c r="AI163" s="2">
        <v>879</v>
      </c>
      <c r="AJ163" s="2">
        <v>219</v>
      </c>
      <c r="AK163" s="2">
        <v>10</v>
      </c>
      <c r="AL163" s="2">
        <v>6982</v>
      </c>
      <c r="AM163" s="3">
        <v>0.48699999999999999</v>
      </c>
      <c r="AN163" s="2">
        <v>130.1</v>
      </c>
      <c r="AO163" s="2">
        <v>22381</v>
      </c>
      <c r="AP163" s="3">
        <v>0.13100000000000001</v>
      </c>
      <c r="AQ163" s="12">
        <v>0.19</v>
      </c>
      <c r="AR163" s="2">
        <v>12.6</v>
      </c>
      <c r="AS163" s="7">
        <v>0</v>
      </c>
      <c r="AT163" s="2">
        <v>907</v>
      </c>
      <c r="AU163" s="2">
        <v>2107</v>
      </c>
      <c r="AV163" s="2">
        <v>2925</v>
      </c>
      <c r="AW163" s="3">
        <v>0.153</v>
      </c>
      <c r="AX163" s="3">
        <v>0.35499999999999998</v>
      </c>
      <c r="AY163" s="3">
        <v>0.49299999999999999</v>
      </c>
      <c r="AZ163" s="37">
        <v>2853</v>
      </c>
      <c r="BA163" s="37">
        <v>44.7</v>
      </c>
      <c r="BB163" s="43">
        <f t="shared" si="18"/>
        <v>2841.1320000000001</v>
      </c>
      <c r="BC163" s="44">
        <f t="shared" si="19"/>
        <v>1924.8882438961446</v>
      </c>
      <c r="BD163" s="44">
        <f t="shared" si="20"/>
        <v>1917.9797561038554</v>
      </c>
      <c r="BE163" s="44">
        <f t="shared" si="21"/>
        <v>229</v>
      </c>
      <c r="BF163">
        <f t="shared" si="22"/>
        <v>6913</v>
      </c>
      <c r="BG163" s="57">
        <f t="shared" si="23"/>
        <v>0.41098394329524085</v>
      </c>
      <c r="BH163" s="13">
        <f t="shared" si="24"/>
        <v>0.27844470474412619</v>
      </c>
      <c r="BI163" s="13">
        <f t="shared" si="25"/>
        <v>0.27744535745752286</v>
      </c>
      <c r="BJ163" s="13">
        <f t="shared" si="26"/>
        <v>3.312599450311008E-2</v>
      </c>
      <c r="BK163" s="58"/>
    </row>
    <row r="164" spans="1:63">
      <c r="A164" s="1" t="s">
        <v>257</v>
      </c>
      <c r="B164" s="1" t="s">
        <v>87</v>
      </c>
      <c r="C164" s="1" t="s">
        <v>88</v>
      </c>
      <c r="D164" s="1" t="s">
        <v>135</v>
      </c>
      <c r="E164" s="2">
        <v>66545</v>
      </c>
      <c r="F164" s="14">
        <v>0.15162671876174016</v>
      </c>
      <c r="G164" s="3">
        <v>0.79700000000000004</v>
      </c>
      <c r="H164" s="3">
        <v>0.75900000000000001</v>
      </c>
      <c r="I164" s="2">
        <v>29001</v>
      </c>
      <c r="J164" s="2">
        <v>2.27</v>
      </c>
      <c r="K164" s="2">
        <v>23289</v>
      </c>
      <c r="L164" s="2">
        <v>7631</v>
      </c>
      <c r="M164" s="2">
        <v>9672</v>
      </c>
      <c r="N164" s="2">
        <v>19003</v>
      </c>
      <c r="O164" s="3">
        <v>0.66300000000000003</v>
      </c>
      <c r="P164" s="3">
        <v>0.33700000000000002</v>
      </c>
      <c r="Q164" s="2">
        <v>2325</v>
      </c>
      <c r="R164" s="2">
        <v>1805</v>
      </c>
      <c r="S164" s="2">
        <v>520</v>
      </c>
      <c r="T164" s="2">
        <v>8.1</v>
      </c>
      <c r="U164" s="2">
        <v>7715</v>
      </c>
      <c r="V164" s="2">
        <v>24318</v>
      </c>
      <c r="W164" s="3">
        <v>0.75700000000000001</v>
      </c>
      <c r="X164" s="4">
        <v>0.24</v>
      </c>
      <c r="Y164" s="2">
        <v>1221</v>
      </c>
      <c r="Z164" s="2">
        <v>950</v>
      </c>
      <c r="AA164" s="2">
        <v>3322</v>
      </c>
      <c r="AB164" s="2">
        <v>2037</v>
      </c>
      <c r="AC164" s="2">
        <v>3109</v>
      </c>
      <c r="AD164" s="2">
        <v>2983</v>
      </c>
      <c r="AE164" s="2">
        <v>3992</v>
      </c>
      <c r="AF164" s="2">
        <v>2359</v>
      </c>
      <c r="AG164" s="2">
        <v>3389</v>
      </c>
      <c r="AH164" s="2">
        <v>3228</v>
      </c>
      <c r="AI164" s="2">
        <v>5030</v>
      </c>
      <c r="AJ164" s="2">
        <v>830</v>
      </c>
      <c r="AK164" s="2">
        <v>65</v>
      </c>
      <c r="AL164" s="2">
        <v>32515</v>
      </c>
      <c r="AM164" s="4">
        <v>0.46</v>
      </c>
      <c r="AN164" s="2">
        <v>109.6</v>
      </c>
      <c r="AO164" s="2">
        <v>20519</v>
      </c>
      <c r="AP164" s="3">
        <v>0.193</v>
      </c>
      <c r="AQ164" s="11">
        <v>0.312</v>
      </c>
      <c r="AR164" s="2">
        <v>19.2</v>
      </c>
      <c r="AS164" s="7">
        <v>1.6448721111933547E-4</v>
      </c>
      <c r="AT164" s="2">
        <v>10613</v>
      </c>
      <c r="AU164" s="2">
        <v>6018</v>
      </c>
      <c r="AV164" s="2">
        <v>6658</v>
      </c>
      <c r="AW164" s="3">
        <v>0.45600000000000002</v>
      </c>
      <c r="AX164" s="3">
        <v>0.25800000000000001</v>
      </c>
      <c r="AY164" s="3">
        <v>0.28599999999999998</v>
      </c>
      <c r="AZ164" s="37">
        <v>10509</v>
      </c>
      <c r="BA164" s="37">
        <v>36.200000000000003</v>
      </c>
      <c r="BB164" s="43">
        <f t="shared" si="18"/>
        <v>10380.35</v>
      </c>
      <c r="BC164" s="44">
        <f t="shared" si="19"/>
        <v>8836.2749067249642</v>
      </c>
      <c r="BD164" s="44">
        <f t="shared" si="20"/>
        <v>11011.375093275037</v>
      </c>
      <c r="BE164" s="44">
        <f t="shared" si="21"/>
        <v>1805</v>
      </c>
      <c r="BF164">
        <f t="shared" si="22"/>
        <v>32033</v>
      </c>
      <c r="BG164" s="57">
        <f t="shared" si="23"/>
        <v>0.324051759123404</v>
      </c>
      <c r="BH164" s="13">
        <f t="shared" si="24"/>
        <v>0.27584912142868179</v>
      </c>
      <c r="BI164" s="13">
        <f t="shared" si="25"/>
        <v>0.3437509784682995</v>
      </c>
      <c r="BJ164" s="13">
        <f t="shared" si="26"/>
        <v>5.6348140979614769E-2</v>
      </c>
      <c r="BK164" s="58"/>
    </row>
    <row r="165" spans="1:63">
      <c r="A165" s="1" t="s">
        <v>258</v>
      </c>
      <c r="B165" s="1" t="s">
        <v>99</v>
      </c>
      <c r="C165" s="1" t="s">
        <v>93</v>
      </c>
      <c r="D165" s="1" t="s">
        <v>89</v>
      </c>
      <c r="E165" s="2">
        <v>36879</v>
      </c>
      <c r="F165" s="14">
        <v>0.15803031535562245</v>
      </c>
      <c r="G165" s="3">
        <v>0.89600000000000002</v>
      </c>
      <c r="H165" s="3">
        <v>0.83799999999999997</v>
      </c>
      <c r="I165" s="2">
        <v>15385</v>
      </c>
      <c r="J165" s="2">
        <v>2.35</v>
      </c>
      <c r="K165" s="2">
        <v>13688</v>
      </c>
      <c r="L165" s="2">
        <v>2124</v>
      </c>
      <c r="M165" s="2">
        <v>4316</v>
      </c>
      <c r="N165" s="2">
        <v>10957</v>
      </c>
      <c r="O165" s="3">
        <v>0.71699999999999997</v>
      </c>
      <c r="P165" s="3">
        <v>0.28299999999999997</v>
      </c>
      <c r="Q165" s="2">
        <v>460</v>
      </c>
      <c r="R165" s="2">
        <v>457</v>
      </c>
      <c r="S165" s="2">
        <v>3</v>
      </c>
      <c r="T165" s="2">
        <v>3</v>
      </c>
      <c r="U165" s="2">
        <v>2124</v>
      </c>
      <c r="V165" s="2">
        <v>14130</v>
      </c>
      <c r="W165" s="3">
        <v>0.85499999999999998</v>
      </c>
      <c r="X165" s="3">
        <v>0.128</v>
      </c>
      <c r="Y165" s="2">
        <v>835</v>
      </c>
      <c r="Z165" s="2">
        <v>430</v>
      </c>
      <c r="AA165" s="2">
        <v>494</v>
      </c>
      <c r="AB165" s="2">
        <v>1160</v>
      </c>
      <c r="AC165" s="2">
        <v>1840</v>
      </c>
      <c r="AD165" s="2">
        <v>1846</v>
      </c>
      <c r="AE165" s="2">
        <v>2178</v>
      </c>
      <c r="AF165" s="2">
        <v>1340</v>
      </c>
      <c r="AG165" s="2">
        <v>1908</v>
      </c>
      <c r="AH165" s="2">
        <v>1938</v>
      </c>
      <c r="AI165" s="2">
        <v>2129</v>
      </c>
      <c r="AJ165" s="2">
        <v>514</v>
      </c>
      <c r="AK165" s="2">
        <v>65</v>
      </c>
      <c r="AL165" s="2">
        <v>16677</v>
      </c>
      <c r="AM165" s="3">
        <v>0.47199999999999998</v>
      </c>
      <c r="AN165" s="2">
        <v>125.5</v>
      </c>
      <c r="AO165" s="2">
        <v>22793</v>
      </c>
      <c r="AP165" s="3">
        <v>0.11799999999999999</v>
      </c>
      <c r="AQ165" s="11">
        <v>0.245</v>
      </c>
      <c r="AR165" s="2">
        <v>17.3</v>
      </c>
      <c r="AS165" s="7">
        <v>0</v>
      </c>
      <c r="AT165" s="2">
        <v>2016</v>
      </c>
      <c r="AU165" s="2">
        <v>5800</v>
      </c>
      <c r="AV165" s="2">
        <v>5872</v>
      </c>
      <c r="AW165" s="3">
        <v>0.14699999999999999</v>
      </c>
      <c r="AX165" s="3">
        <v>0.42399999999999999</v>
      </c>
      <c r="AY165" s="3">
        <v>0.42899999999999999</v>
      </c>
      <c r="AZ165" s="37">
        <v>6410</v>
      </c>
      <c r="BA165" s="37">
        <v>41.6</v>
      </c>
      <c r="BB165" s="43">
        <f t="shared" si="18"/>
        <v>6353.5680000000002</v>
      </c>
      <c r="BC165" s="44">
        <f t="shared" si="19"/>
        <v>4481.0677806688491</v>
      </c>
      <c r="BD165" s="44">
        <f t="shared" si="20"/>
        <v>4962.3642193311516</v>
      </c>
      <c r="BE165" s="44">
        <f t="shared" si="21"/>
        <v>457</v>
      </c>
      <c r="BF165">
        <f t="shared" si="22"/>
        <v>16254</v>
      </c>
      <c r="BG165" s="57">
        <f t="shared" si="23"/>
        <v>0.39089258028792911</v>
      </c>
      <c r="BH165" s="13">
        <f t="shared" si="24"/>
        <v>0.27569015507990952</v>
      </c>
      <c r="BI165" s="13">
        <f t="shared" si="25"/>
        <v>0.30530110860902865</v>
      </c>
      <c r="BJ165" s="13">
        <f t="shared" si="26"/>
        <v>2.8116156023132766E-2</v>
      </c>
      <c r="BK165" s="58"/>
    </row>
    <row r="166" spans="1:63">
      <c r="A166" s="1" t="s">
        <v>259</v>
      </c>
      <c r="B166" s="1" t="s">
        <v>107</v>
      </c>
      <c r="C166" s="1" t="s">
        <v>93</v>
      </c>
      <c r="D166" s="1" t="s">
        <v>89</v>
      </c>
      <c r="E166" s="2">
        <v>31846</v>
      </c>
      <c r="F166" s="14">
        <v>0.1362808515983169</v>
      </c>
      <c r="G166" s="3">
        <v>0.67700000000000005</v>
      </c>
      <c r="H166" s="3">
        <v>0.50700000000000001</v>
      </c>
      <c r="I166" s="2">
        <v>12375</v>
      </c>
      <c r="J166" s="2">
        <v>2.4900000000000002</v>
      </c>
      <c r="K166" s="2">
        <v>10312</v>
      </c>
      <c r="L166" s="2">
        <v>2563</v>
      </c>
      <c r="M166" s="2">
        <v>3313</v>
      </c>
      <c r="N166" s="2">
        <v>8993</v>
      </c>
      <c r="O166" s="3">
        <v>0.73099999999999998</v>
      </c>
      <c r="P166" s="3">
        <v>0.26900000000000002</v>
      </c>
      <c r="Q166" s="2">
        <v>895</v>
      </c>
      <c r="R166" s="2">
        <v>836</v>
      </c>
      <c r="S166" s="2">
        <v>59</v>
      </c>
      <c r="T166" s="2">
        <v>7.2</v>
      </c>
      <c r="U166" s="2">
        <v>2601</v>
      </c>
      <c r="V166" s="2">
        <v>10695</v>
      </c>
      <c r="W166" s="3">
        <v>0.80300000000000005</v>
      </c>
      <c r="X166" s="3">
        <v>0.19500000000000001</v>
      </c>
      <c r="Y166" s="2">
        <v>43</v>
      </c>
      <c r="Z166" s="2">
        <v>45</v>
      </c>
      <c r="AA166" s="2">
        <v>142</v>
      </c>
      <c r="AB166" s="2">
        <v>587</v>
      </c>
      <c r="AC166" s="2">
        <v>1853</v>
      </c>
      <c r="AD166" s="2">
        <v>1916</v>
      </c>
      <c r="AE166" s="2">
        <v>2481</v>
      </c>
      <c r="AF166" s="2">
        <v>1695</v>
      </c>
      <c r="AG166" s="2">
        <v>1567</v>
      </c>
      <c r="AH166" s="2">
        <v>1368</v>
      </c>
      <c r="AI166" s="2">
        <v>1343</v>
      </c>
      <c r="AJ166" s="2">
        <v>348</v>
      </c>
      <c r="AK166" s="2">
        <v>21</v>
      </c>
      <c r="AL166" s="2">
        <v>13409</v>
      </c>
      <c r="AM166" s="3">
        <v>0.41299999999999998</v>
      </c>
      <c r="AN166" s="2">
        <v>131.1</v>
      </c>
      <c r="AO166" s="2">
        <v>18823</v>
      </c>
      <c r="AP166" s="3">
        <v>0.17699999999999999</v>
      </c>
      <c r="AQ166" s="11">
        <v>0.34799999999999998</v>
      </c>
      <c r="AR166" s="2">
        <v>22.5</v>
      </c>
      <c r="AS166" s="7">
        <v>1.8700327255726976E-4</v>
      </c>
      <c r="AT166" s="2">
        <v>844</v>
      </c>
      <c r="AU166" s="2">
        <v>3057</v>
      </c>
      <c r="AV166" s="2">
        <v>6411</v>
      </c>
      <c r="AW166" s="3">
        <v>8.2000000000000003E-2</v>
      </c>
      <c r="AX166" s="3">
        <v>0.29599999999999999</v>
      </c>
      <c r="AY166" s="3">
        <v>0.622</v>
      </c>
      <c r="AZ166" s="37">
        <v>4748</v>
      </c>
      <c r="BA166" s="37">
        <v>38.4</v>
      </c>
      <c r="BB166" s="43">
        <f t="shared" si="18"/>
        <v>4725.5039999999999</v>
      </c>
      <c r="BC166" s="44">
        <f t="shared" si="19"/>
        <v>3663.9722808161559</v>
      </c>
      <c r="BD166" s="44">
        <f t="shared" si="20"/>
        <v>4070.5237191838432</v>
      </c>
      <c r="BE166" s="44">
        <f t="shared" si="21"/>
        <v>836</v>
      </c>
      <c r="BF166">
        <f t="shared" si="22"/>
        <v>13296</v>
      </c>
      <c r="BG166" s="57">
        <f t="shared" si="23"/>
        <v>0.35540794223826716</v>
      </c>
      <c r="BH166" s="13">
        <f t="shared" si="24"/>
        <v>0.27556951570518623</v>
      </c>
      <c r="BI166" s="13">
        <f t="shared" si="25"/>
        <v>0.30614648910829145</v>
      </c>
      <c r="BJ166" s="13">
        <f t="shared" si="26"/>
        <v>6.2876052948255115E-2</v>
      </c>
      <c r="BK166" s="58"/>
    </row>
    <row r="167" spans="1:63">
      <c r="A167" s="1" t="s">
        <v>260</v>
      </c>
      <c r="B167" s="1" t="s">
        <v>87</v>
      </c>
      <c r="C167" s="1" t="s">
        <v>88</v>
      </c>
      <c r="D167" s="1" t="s">
        <v>89</v>
      </c>
      <c r="E167" s="2">
        <v>12551</v>
      </c>
      <c r="F167" s="14">
        <v>0.19735479244681697</v>
      </c>
      <c r="G167" s="3">
        <v>0.92900000000000005</v>
      </c>
      <c r="H167" s="3">
        <v>0.89300000000000002</v>
      </c>
      <c r="I167" s="2">
        <v>5735</v>
      </c>
      <c r="J167" s="2">
        <v>2.15</v>
      </c>
      <c r="K167" s="2">
        <v>4600</v>
      </c>
      <c r="L167" s="2">
        <v>1401</v>
      </c>
      <c r="M167" s="2">
        <v>1950</v>
      </c>
      <c r="N167" s="2">
        <v>3748</v>
      </c>
      <c r="O167" s="3">
        <v>0.65800000000000003</v>
      </c>
      <c r="P167" s="3">
        <v>0.34200000000000003</v>
      </c>
      <c r="Q167" s="2">
        <v>577</v>
      </c>
      <c r="R167" s="2">
        <v>546</v>
      </c>
      <c r="S167" s="2">
        <v>31</v>
      </c>
      <c r="T167" s="2">
        <v>10.199999999999999</v>
      </c>
      <c r="U167" s="2">
        <v>1404</v>
      </c>
      <c r="V167" s="2">
        <v>4873</v>
      </c>
      <c r="W167" s="3">
        <v>0.76600000000000001</v>
      </c>
      <c r="X167" s="3">
        <v>0.221</v>
      </c>
      <c r="Y167" s="2">
        <v>1085</v>
      </c>
      <c r="Z167" s="2">
        <v>313</v>
      </c>
      <c r="AA167" s="2">
        <v>483</v>
      </c>
      <c r="AB167" s="2">
        <v>365</v>
      </c>
      <c r="AC167" s="2">
        <v>446</v>
      </c>
      <c r="AD167" s="2">
        <v>367</v>
      </c>
      <c r="AE167" s="2">
        <v>554</v>
      </c>
      <c r="AF167" s="2">
        <v>433</v>
      </c>
      <c r="AG167" s="2">
        <v>780</v>
      </c>
      <c r="AH167" s="2">
        <v>430</v>
      </c>
      <c r="AI167" s="2">
        <v>1050</v>
      </c>
      <c r="AJ167" s="2">
        <v>136</v>
      </c>
      <c r="AK167" s="2">
        <v>28</v>
      </c>
      <c r="AL167" s="2">
        <v>6470</v>
      </c>
      <c r="AM167" s="3">
        <v>0.45300000000000001</v>
      </c>
      <c r="AN167" s="2">
        <v>106.7</v>
      </c>
      <c r="AO167" s="2">
        <v>20440</v>
      </c>
      <c r="AP167" s="3">
        <v>0.189</v>
      </c>
      <c r="AQ167" s="11">
        <v>0.29899999999999999</v>
      </c>
      <c r="AR167" s="2">
        <v>14.9</v>
      </c>
      <c r="AS167" s="7">
        <v>2.4625487379437718E-3</v>
      </c>
      <c r="AT167" s="2">
        <v>1841</v>
      </c>
      <c r="AU167" s="2">
        <v>1208</v>
      </c>
      <c r="AV167" s="2">
        <v>1551</v>
      </c>
      <c r="AW167" s="4">
        <v>0.4</v>
      </c>
      <c r="AX167" s="3">
        <v>0.26300000000000001</v>
      </c>
      <c r="AY167" s="3">
        <v>0.33700000000000002</v>
      </c>
      <c r="AZ167" s="37">
        <v>1976</v>
      </c>
      <c r="BA167" s="37">
        <v>34.299999999999997</v>
      </c>
      <c r="BB167" s="43">
        <f t="shared" si="18"/>
        <v>1954.4139999999998</v>
      </c>
      <c r="BC167" s="44">
        <f t="shared" si="19"/>
        <v>1727.1066000425953</v>
      </c>
      <c r="BD167" s="44">
        <f t="shared" si="20"/>
        <v>2049.4793999574049</v>
      </c>
      <c r="BE167" s="44">
        <f t="shared" si="21"/>
        <v>546</v>
      </c>
      <c r="BF167">
        <f t="shared" si="22"/>
        <v>6277</v>
      </c>
      <c r="BG167" s="57">
        <f t="shared" si="23"/>
        <v>0.31136115978970841</v>
      </c>
      <c r="BH167" s="13">
        <f t="shared" si="24"/>
        <v>0.2751484148546432</v>
      </c>
      <c r="BI167" s="13">
        <f t="shared" si="25"/>
        <v>0.32650619722118923</v>
      </c>
      <c r="BJ167" s="13">
        <f t="shared" si="26"/>
        <v>8.6984228134459135E-2</v>
      </c>
      <c r="BK167" s="58"/>
    </row>
    <row r="168" spans="1:63">
      <c r="A168" s="1" t="s">
        <v>261</v>
      </c>
      <c r="B168" s="1" t="s">
        <v>124</v>
      </c>
      <c r="C168" s="1" t="s">
        <v>93</v>
      </c>
      <c r="D168" s="1" t="s">
        <v>89</v>
      </c>
      <c r="E168" s="2">
        <v>12840</v>
      </c>
      <c r="F168" s="14">
        <v>0.14478193146417445</v>
      </c>
      <c r="G168" s="3">
        <v>0.90900000000000003</v>
      </c>
      <c r="H168" s="3">
        <v>0.86799999999999999</v>
      </c>
      <c r="I168" s="2">
        <v>5456</v>
      </c>
      <c r="J168" s="2">
        <v>2.34</v>
      </c>
      <c r="K168" s="2">
        <v>4577</v>
      </c>
      <c r="L168" s="2">
        <v>938</v>
      </c>
      <c r="M168" s="2">
        <v>1340</v>
      </c>
      <c r="N168" s="2">
        <v>4063</v>
      </c>
      <c r="O168" s="3">
        <v>0.752</v>
      </c>
      <c r="P168" s="3">
        <v>0.248</v>
      </c>
      <c r="Q168" s="2">
        <v>452</v>
      </c>
      <c r="R168" s="2">
        <v>437</v>
      </c>
      <c r="S168" s="2">
        <v>15</v>
      </c>
      <c r="T168" s="2">
        <v>8.4</v>
      </c>
      <c r="U168" s="2">
        <v>944</v>
      </c>
      <c r="V168" s="2">
        <v>4741</v>
      </c>
      <c r="W168" s="3">
        <v>0.82599999999999996</v>
      </c>
      <c r="X168" s="3">
        <v>0.16400000000000001</v>
      </c>
      <c r="Y168" s="2">
        <v>74</v>
      </c>
      <c r="Z168" s="2">
        <v>60</v>
      </c>
      <c r="AA168" s="2">
        <v>332</v>
      </c>
      <c r="AB168" s="2">
        <v>240</v>
      </c>
      <c r="AC168" s="2">
        <v>632</v>
      </c>
      <c r="AD168" s="2">
        <v>659</v>
      </c>
      <c r="AE168" s="2">
        <v>858</v>
      </c>
      <c r="AF168" s="2">
        <v>674</v>
      </c>
      <c r="AG168" s="2">
        <v>653</v>
      </c>
      <c r="AH168" s="2">
        <v>770</v>
      </c>
      <c r="AI168" s="2">
        <v>679</v>
      </c>
      <c r="AJ168" s="2">
        <v>179</v>
      </c>
      <c r="AK168" s="2">
        <v>26</v>
      </c>
      <c r="AL168" s="2">
        <v>5836</v>
      </c>
      <c r="AM168" s="3">
        <v>0.46300000000000002</v>
      </c>
      <c r="AN168" s="2">
        <v>124.8</v>
      </c>
      <c r="AO168" s="2">
        <v>21869</v>
      </c>
      <c r="AP168" s="3">
        <v>0.13300000000000001</v>
      </c>
      <c r="AQ168" s="11">
        <v>0.23100000000000001</v>
      </c>
      <c r="AR168" s="2">
        <v>17.3</v>
      </c>
      <c r="AS168" s="7">
        <v>4.2185192997257963E-4</v>
      </c>
      <c r="AT168" s="2">
        <v>627</v>
      </c>
      <c r="AU168" s="2">
        <v>1097</v>
      </c>
      <c r="AV168" s="2">
        <v>2853</v>
      </c>
      <c r="AW168" s="3">
        <v>0.13700000000000001</v>
      </c>
      <c r="AX168" s="4">
        <v>0.24</v>
      </c>
      <c r="AY168" s="3">
        <v>0.623</v>
      </c>
      <c r="AZ168" s="37">
        <v>2171</v>
      </c>
      <c r="BA168" s="37">
        <v>39.700000000000003</v>
      </c>
      <c r="BB168" s="43">
        <f t="shared" si="18"/>
        <v>2144.991</v>
      </c>
      <c r="BC168" s="44">
        <f t="shared" si="19"/>
        <v>1561.8448365759887</v>
      </c>
      <c r="BD168" s="44">
        <f t="shared" si="20"/>
        <v>1541.1641634240113</v>
      </c>
      <c r="BE168" s="44">
        <f t="shared" si="21"/>
        <v>437</v>
      </c>
      <c r="BF168">
        <f t="shared" si="22"/>
        <v>5685</v>
      </c>
      <c r="BG168" s="57">
        <f t="shared" si="23"/>
        <v>0.37730712401055411</v>
      </c>
      <c r="BH168" s="13">
        <f t="shared" si="24"/>
        <v>0.27473084196587311</v>
      </c>
      <c r="BI168" s="13">
        <f t="shared" si="25"/>
        <v>0.27109308063746901</v>
      </c>
      <c r="BJ168" s="13">
        <f t="shared" si="26"/>
        <v>7.6868953386103778E-2</v>
      </c>
      <c r="BK168" s="58"/>
    </row>
    <row r="169" spans="1:63">
      <c r="A169" s="1" t="s">
        <v>262</v>
      </c>
      <c r="B169" s="1" t="s">
        <v>99</v>
      </c>
      <c r="C169" s="1" t="s">
        <v>93</v>
      </c>
      <c r="D169" s="1" t="s">
        <v>89</v>
      </c>
      <c r="E169" s="2">
        <v>30921</v>
      </c>
      <c r="F169" s="14">
        <v>0.16677985834869505</v>
      </c>
      <c r="G169" s="3">
        <v>0.90800000000000003</v>
      </c>
      <c r="H169" s="3">
        <v>0.86099999999999999</v>
      </c>
      <c r="I169" s="2">
        <v>12751</v>
      </c>
      <c r="J169" s="2">
        <v>2.38</v>
      </c>
      <c r="K169" s="2">
        <v>11541</v>
      </c>
      <c r="L169" s="2">
        <v>1653</v>
      </c>
      <c r="M169" s="2">
        <v>3566</v>
      </c>
      <c r="N169" s="2">
        <v>9112</v>
      </c>
      <c r="O169" s="3">
        <v>0.71899999999999997</v>
      </c>
      <c r="P169" s="3">
        <v>0.28100000000000003</v>
      </c>
      <c r="Q169" s="2">
        <v>714</v>
      </c>
      <c r="R169" s="2">
        <v>713</v>
      </c>
      <c r="S169" s="2">
        <v>1</v>
      </c>
      <c r="T169" s="2">
        <v>5.7</v>
      </c>
      <c r="U169" s="2">
        <v>1663</v>
      </c>
      <c r="V169" s="2">
        <v>11870</v>
      </c>
      <c r="W169" s="3">
        <v>0.873</v>
      </c>
      <c r="X169" s="3">
        <v>0.122</v>
      </c>
      <c r="Y169" s="2">
        <v>986</v>
      </c>
      <c r="Z169" s="2">
        <v>385</v>
      </c>
      <c r="AA169" s="2">
        <v>328</v>
      </c>
      <c r="AB169" s="2">
        <v>553</v>
      </c>
      <c r="AC169" s="2">
        <v>767</v>
      </c>
      <c r="AD169" s="2">
        <v>1481</v>
      </c>
      <c r="AE169" s="2">
        <v>2042</v>
      </c>
      <c r="AF169" s="2">
        <v>1171</v>
      </c>
      <c r="AG169" s="2">
        <v>1720</v>
      </c>
      <c r="AH169" s="2">
        <v>2042</v>
      </c>
      <c r="AI169" s="2">
        <v>1693</v>
      </c>
      <c r="AJ169" s="2">
        <v>505</v>
      </c>
      <c r="AK169" s="2">
        <v>46</v>
      </c>
      <c r="AL169" s="2">
        <v>13719</v>
      </c>
      <c r="AM169" s="3">
        <v>0.47399999999999998</v>
      </c>
      <c r="AN169" s="2">
        <v>132.4</v>
      </c>
      <c r="AO169" s="2" t="s">
        <v>128</v>
      </c>
      <c r="AP169" s="3">
        <v>0.112</v>
      </c>
      <c r="AQ169" s="11">
        <v>0.20499999999999999</v>
      </c>
      <c r="AR169" s="2">
        <v>21.7</v>
      </c>
      <c r="AS169" s="7">
        <v>3.3698399326032014E-4</v>
      </c>
      <c r="AT169" s="2">
        <v>1489</v>
      </c>
      <c r="AU169" s="2">
        <v>3320</v>
      </c>
      <c r="AV169" s="2">
        <v>6732</v>
      </c>
      <c r="AW169" s="3">
        <v>0.129</v>
      </c>
      <c r="AX169" s="3">
        <v>0.28799999999999998</v>
      </c>
      <c r="AY169" s="3">
        <v>0.58299999999999996</v>
      </c>
      <c r="AZ169" s="37">
        <v>5313</v>
      </c>
      <c r="BA169" s="37">
        <v>41.6</v>
      </c>
      <c r="BB169" s="43">
        <f t="shared" si="18"/>
        <v>5274.0480000000007</v>
      </c>
      <c r="BC169" s="44">
        <f t="shared" si="19"/>
        <v>3717.3676208680163</v>
      </c>
      <c r="BD169" s="44">
        <f t="shared" si="20"/>
        <v>3828.584379131983</v>
      </c>
      <c r="BE169" s="44">
        <f t="shared" si="21"/>
        <v>713</v>
      </c>
      <c r="BF169">
        <f t="shared" si="22"/>
        <v>13533</v>
      </c>
      <c r="BG169" s="57">
        <f t="shared" si="23"/>
        <v>0.38971757925072054</v>
      </c>
      <c r="BH169" s="13">
        <f t="shared" si="24"/>
        <v>0.27468910225877607</v>
      </c>
      <c r="BI169" s="13">
        <f t="shared" si="25"/>
        <v>0.28290729174107609</v>
      </c>
      <c r="BJ169" s="13">
        <f t="shared" si="26"/>
        <v>5.2686026749427323E-2</v>
      </c>
      <c r="BK169" s="58"/>
    </row>
    <row r="170" spans="1:63">
      <c r="A170" s="1" t="s">
        <v>263</v>
      </c>
      <c r="B170" s="1" t="s">
        <v>92</v>
      </c>
      <c r="C170" s="1" t="s">
        <v>88</v>
      </c>
      <c r="D170" s="1" t="s">
        <v>89</v>
      </c>
      <c r="E170" s="2">
        <v>25006</v>
      </c>
      <c r="F170" s="14">
        <v>0.17251859553707111</v>
      </c>
      <c r="G170" s="3">
        <v>0.84199999999999997</v>
      </c>
      <c r="H170" s="3">
        <v>0.77800000000000002</v>
      </c>
      <c r="I170" s="2">
        <v>11095</v>
      </c>
      <c r="J170" s="2">
        <v>2.23</v>
      </c>
      <c r="K170" s="2">
        <v>8425</v>
      </c>
      <c r="L170" s="2">
        <v>3352</v>
      </c>
      <c r="M170" s="2">
        <v>3327</v>
      </c>
      <c r="N170" s="2">
        <v>7639</v>
      </c>
      <c r="O170" s="3">
        <v>0.69699999999999995</v>
      </c>
      <c r="P170" s="3">
        <v>0.30299999999999999</v>
      </c>
      <c r="Q170" s="2">
        <v>765</v>
      </c>
      <c r="R170" s="2">
        <v>710</v>
      </c>
      <c r="S170" s="2">
        <v>55</v>
      </c>
      <c r="T170" s="2">
        <v>7.1</v>
      </c>
      <c r="U170" s="2">
        <v>3367</v>
      </c>
      <c r="V170" s="2">
        <v>8858</v>
      </c>
      <c r="W170" s="3">
        <v>0.72399999999999998</v>
      </c>
      <c r="X170" s="3">
        <v>0.27500000000000002</v>
      </c>
      <c r="Y170" s="2">
        <v>1091</v>
      </c>
      <c r="Z170" s="2">
        <v>305</v>
      </c>
      <c r="AA170" s="2">
        <v>419</v>
      </c>
      <c r="AB170" s="2">
        <v>522</v>
      </c>
      <c r="AC170" s="2">
        <v>1457</v>
      </c>
      <c r="AD170" s="2">
        <v>1639</v>
      </c>
      <c r="AE170" s="2">
        <v>1785</v>
      </c>
      <c r="AF170" s="2">
        <v>918</v>
      </c>
      <c r="AG170" s="2">
        <v>1348</v>
      </c>
      <c r="AH170" s="2">
        <v>1017</v>
      </c>
      <c r="AI170" s="2">
        <v>1278</v>
      </c>
      <c r="AJ170" s="2">
        <v>496</v>
      </c>
      <c r="AK170" s="2">
        <v>52</v>
      </c>
      <c r="AL170" s="2">
        <v>12327</v>
      </c>
      <c r="AM170" s="3">
        <v>0.436</v>
      </c>
      <c r="AN170" s="2">
        <v>115.9</v>
      </c>
      <c r="AO170" s="2">
        <v>22584</v>
      </c>
      <c r="AP170" s="3">
        <v>0.159</v>
      </c>
      <c r="AQ170" s="11">
        <v>0.29699999999999999</v>
      </c>
      <c r="AR170" s="2">
        <v>17</v>
      </c>
      <c r="AS170" s="7">
        <v>1.0724768570783473E-2</v>
      </c>
      <c r="AT170" s="2">
        <v>1997</v>
      </c>
      <c r="AU170" s="2">
        <v>1925</v>
      </c>
      <c r="AV170" s="2">
        <v>4503</v>
      </c>
      <c r="AW170" s="3">
        <v>0.23699999999999999</v>
      </c>
      <c r="AX170" s="3">
        <v>0.22800000000000001</v>
      </c>
      <c r="AY170" s="3">
        <v>0.53400000000000003</v>
      </c>
      <c r="AZ170" s="37">
        <v>3547</v>
      </c>
      <c r="BA170" s="37">
        <v>31.9</v>
      </c>
      <c r="BB170" s="43">
        <f t="shared" si="18"/>
        <v>3498.154</v>
      </c>
      <c r="BC170" s="44">
        <f t="shared" si="19"/>
        <v>3354.743594105068</v>
      </c>
      <c r="BD170" s="44">
        <f t="shared" si="20"/>
        <v>4662.1024058949315</v>
      </c>
      <c r="BE170" s="44">
        <f t="shared" si="21"/>
        <v>710</v>
      </c>
      <c r="BF170">
        <f t="shared" si="22"/>
        <v>12225</v>
      </c>
      <c r="BG170" s="57">
        <f t="shared" si="23"/>
        <v>0.28614756646216771</v>
      </c>
      <c r="BH170" s="13">
        <f t="shared" si="24"/>
        <v>0.27441665391452497</v>
      </c>
      <c r="BI170" s="13">
        <f t="shared" si="25"/>
        <v>0.38135807001185534</v>
      </c>
      <c r="BJ170" s="13">
        <f t="shared" si="26"/>
        <v>5.8077709611451943E-2</v>
      </c>
      <c r="BK170" s="58"/>
    </row>
    <row r="171" spans="1:63">
      <c r="A171" s="1" t="s">
        <v>264</v>
      </c>
      <c r="B171" s="1" t="s">
        <v>124</v>
      </c>
      <c r="C171" s="1" t="s">
        <v>93</v>
      </c>
      <c r="D171" s="1" t="s">
        <v>89</v>
      </c>
      <c r="E171" s="2">
        <v>12565</v>
      </c>
      <c r="F171" s="14">
        <v>0.13712693991245523</v>
      </c>
      <c r="G171" s="3">
        <v>0.85499999999999998</v>
      </c>
      <c r="H171" s="3">
        <v>0.80300000000000005</v>
      </c>
      <c r="I171" s="2">
        <v>5057</v>
      </c>
      <c r="J171" s="2">
        <v>2.46</v>
      </c>
      <c r="K171" s="2">
        <v>4119</v>
      </c>
      <c r="L171" s="2">
        <v>917</v>
      </c>
      <c r="M171" s="2">
        <v>1286</v>
      </c>
      <c r="N171" s="2">
        <v>3682</v>
      </c>
      <c r="O171" s="3">
        <v>0.74099999999999999</v>
      </c>
      <c r="P171" s="3">
        <v>0.25900000000000001</v>
      </c>
      <c r="Q171" s="2">
        <v>277</v>
      </c>
      <c r="R171" s="2">
        <v>276</v>
      </c>
      <c r="S171" s="2">
        <v>1</v>
      </c>
      <c r="T171" s="2">
        <v>5.5</v>
      </c>
      <c r="U171" s="2">
        <v>932</v>
      </c>
      <c r="V171" s="2">
        <v>4255</v>
      </c>
      <c r="W171" s="4">
        <v>0.82</v>
      </c>
      <c r="X171" s="4">
        <v>0.18</v>
      </c>
      <c r="Y171" s="2">
        <v>141</v>
      </c>
      <c r="Z171" s="2">
        <v>189</v>
      </c>
      <c r="AA171" s="2">
        <v>125</v>
      </c>
      <c r="AB171" s="2">
        <v>220</v>
      </c>
      <c r="AC171" s="2">
        <v>557</v>
      </c>
      <c r="AD171" s="2">
        <v>673</v>
      </c>
      <c r="AE171" s="2">
        <v>801</v>
      </c>
      <c r="AF171" s="2">
        <v>490</v>
      </c>
      <c r="AG171" s="2">
        <v>643</v>
      </c>
      <c r="AH171" s="2">
        <v>710</v>
      </c>
      <c r="AI171" s="2">
        <v>669</v>
      </c>
      <c r="AJ171" s="2">
        <v>145</v>
      </c>
      <c r="AK171" s="2">
        <v>47</v>
      </c>
      <c r="AL171" s="2">
        <v>5410</v>
      </c>
      <c r="AM171" s="3">
        <v>0.46700000000000003</v>
      </c>
      <c r="AN171" s="2">
        <v>124.2</v>
      </c>
      <c r="AO171" s="2">
        <v>20266</v>
      </c>
      <c r="AP171" s="3">
        <v>0.126</v>
      </c>
      <c r="AQ171" s="11">
        <v>0.22900000000000001</v>
      </c>
      <c r="AR171" s="2">
        <v>17.3</v>
      </c>
      <c r="AS171" s="7">
        <v>0</v>
      </c>
      <c r="AT171" s="2">
        <v>280</v>
      </c>
      <c r="AU171" s="2">
        <v>1459</v>
      </c>
      <c r="AV171" s="2">
        <v>2380</v>
      </c>
      <c r="AW171" s="3">
        <v>6.8000000000000005E-2</v>
      </c>
      <c r="AX171" s="3">
        <v>0.35399999999999998</v>
      </c>
      <c r="AY171" s="3">
        <v>0.57799999999999996</v>
      </c>
      <c r="AZ171" s="37">
        <v>1943</v>
      </c>
      <c r="BA171" s="37">
        <v>38.299999999999997</v>
      </c>
      <c r="BB171" s="43">
        <f t="shared" si="18"/>
        <v>1902.7439999999997</v>
      </c>
      <c r="BC171" s="44">
        <f t="shared" si="19"/>
        <v>1422.2582744305175</v>
      </c>
      <c r="BD171" s="44">
        <f t="shared" si="20"/>
        <v>1585.9977255694828</v>
      </c>
      <c r="BE171" s="44">
        <f t="shared" si="21"/>
        <v>276</v>
      </c>
      <c r="BF171">
        <f t="shared" si="22"/>
        <v>5187</v>
      </c>
      <c r="BG171" s="57">
        <f t="shared" si="23"/>
        <v>0.36682938114517055</v>
      </c>
      <c r="BH171" s="13">
        <f t="shared" si="24"/>
        <v>0.27419669836717131</v>
      </c>
      <c r="BI171" s="13">
        <f t="shared" si="25"/>
        <v>0.30576397254086807</v>
      </c>
      <c r="BJ171" s="13">
        <f t="shared" si="26"/>
        <v>5.320994794679005E-2</v>
      </c>
      <c r="BK171" s="58"/>
    </row>
    <row r="172" spans="1:63">
      <c r="A172" s="1" t="s">
        <v>265</v>
      </c>
      <c r="B172" s="1" t="s">
        <v>124</v>
      </c>
      <c r="C172" s="1" t="s">
        <v>88</v>
      </c>
      <c r="D172" s="1" t="s">
        <v>89</v>
      </c>
      <c r="E172" s="2">
        <v>28884</v>
      </c>
      <c r="F172" s="14">
        <v>0.16220052624290265</v>
      </c>
      <c r="G172" s="4">
        <v>0.86</v>
      </c>
      <c r="H172" s="3">
        <v>0.81599999999999995</v>
      </c>
      <c r="I172" s="2">
        <v>13170</v>
      </c>
      <c r="J172" s="2">
        <v>2.17</v>
      </c>
      <c r="K172" s="2">
        <v>9368</v>
      </c>
      <c r="L172" s="2">
        <v>4207</v>
      </c>
      <c r="M172" s="2">
        <v>4366</v>
      </c>
      <c r="N172" s="2">
        <v>8698</v>
      </c>
      <c r="O172" s="3">
        <v>0.66600000000000004</v>
      </c>
      <c r="P172" s="3">
        <v>0.33400000000000002</v>
      </c>
      <c r="Q172" s="2">
        <v>1139</v>
      </c>
      <c r="R172" s="2">
        <v>1017</v>
      </c>
      <c r="S172" s="2">
        <v>122</v>
      </c>
      <c r="T172" s="2">
        <v>8.6999999999999993</v>
      </c>
      <c r="U172" s="2">
        <v>4187</v>
      </c>
      <c r="V172" s="2">
        <v>9874</v>
      </c>
      <c r="W172" s="3">
        <v>0.70099999999999996</v>
      </c>
      <c r="X172" s="3">
        <v>0.29699999999999999</v>
      </c>
      <c r="Y172" s="2">
        <v>363</v>
      </c>
      <c r="Z172" s="2">
        <v>418</v>
      </c>
      <c r="AA172" s="2">
        <v>719</v>
      </c>
      <c r="AB172" s="2">
        <v>875</v>
      </c>
      <c r="AC172" s="2">
        <v>1733</v>
      </c>
      <c r="AD172" s="2">
        <v>1815</v>
      </c>
      <c r="AE172" s="2">
        <v>1969</v>
      </c>
      <c r="AF172" s="2">
        <v>1349</v>
      </c>
      <c r="AG172" s="2">
        <v>1527</v>
      </c>
      <c r="AH172" s="2">
        <v>1818</v>
      </c>
      <c r="AI172" s="2">
        <v>1289</v>
      </c>
      <c r="AJ172" s="2">
        <v>383</v>
      </c>
      <c r="AK172" s="2">
        <v>127</v>
      </c>
      <c r="AL172" s="2">
        <v>14385</v>
      </c>
      <c r="AM172" s="3">
        <v>0.45600000000000002</v>
      </c>
      <c r="AN172" s="2">
        <v>109.6</v>
      </c>
      <c r="AO172" s="2">
        <v>22304</v>
      </c>
      <c r="AP172" s="3">
        <v>0.16700000000000001</v>
      </c>
      <c r="AQ172" s="11">
        <v>0.30499999999999999</v>
      </c>
      <c r="AR172" s="2">
        <v>22.6</v>
      </c>
      <c r="AS172" s="7">
        <v>2.3293498075754506E-3</v>
      </c>
      <c r="AT172" s="2">
        <v>2981</v>
      </c>
      <c r="AU172" s="2">
        <v>2547</v>
      </c>
      <c r="AV172" s="2">
        <v>3840</v>
      </c>
      <c r="AW172" s="3">
        <v>0.318</v>
      </c>
      <c r="AX172" s="3">
        <v>0.27200000000000002</v>
      </c>
      <c r="AY172" s="4">
        <v>0.41</v>
      </c>
      <c r="AZ172" s="37">
        <v>3880</v>
      </c>
      <c r="BA172" s="37">
        <v>29.4</v>
      </c>
      <c r="BB172" s="43">
        <f t="shared" si="18"/>
        <v>3840.8159999999998</v>
      </c>
      <c r="BC172" s="44">
        <f t="shared" si="19"/>
        <v>3851.9720722860729</v>
      </c>
      <c r="BD172" s="44">
        <f t="shared" si="20"/>
        <v>5351.2119277139282</v>
      </c>
      <c r="BE172" s="44">
        <f t="shared" si="21"/>
        <v>1017</v>
      </c>
      <c r="BF172">
        <f t="shared" si="22"/>
        <v>14061</v>
      </c>
      <c r="BG172" s="57">
        <f t="shared" si="23"/>
        <v>0.2731538297418391</v>
      </c>
      <c r="BH172" s="13">
        <f t="shared" si="24"/>
        <v>0.27394723506763907</v>
      </c>
      <c r="BI172" s="13">
        <f t="shared" si="25"/>
        <v>0.38057122023425988</v>
      </c>
      <c r="BJ172" s="13">
        <f t="shared" si="26"/>
        <v>7.2327714956262001E-2</v>
      </c>
      <c r="BK172" s="58"/>
    </row>
    <row r="173" spans="1:63">
      <c r="A173" s="1" t="s">
        <v>266</v>
      </c>
      <c r="B173" s="1" t="s">
        <v>107</v>
      </c>
      <c r="C173" s="1" t="s">
        <v>88</v>
      </c>
      <c r="D173" s="1" t="s">
        <v>89</v>
      </c>
      <c r="E173" s="2">
        <v>48425</v>
      </c>
      <c r="F173" s="14">
        <v>0.13728446050593701</v>
      </c>
      <c r="G173" s="3">
        <v>0.76200000000000001</v>
      </c>
      <c r="H173" s="3">
        <v>0.624</v>
      </c>
      <c r="I173" s="2">
        <v>19320</v>
      </c>
      <c r="J173" s="2">
        <v>2.4900000000000002</v>
      </c>
      <c r="K173" s="2">
        <v>16101</v>
      </c>
      <c r="L173" s="2">
        <v>3562</v>
      </c>
      <c r="M173" s="2">
        <v>4397</v>
      </c>
      <c r="N173" s="2">
        <v>14725</v>
      </c>
      <c r="O173" s="4">
        <v>0.77</v>
      </c>
      <c r="P173" s="4">
        <v>0.23</v>
      </c>
      <c r="Q173" s="2">
        <v>1394</v>
      </c>
      <c r="R173" s="2">
        <v>1321</v>
      </c>
      <c r="S173" s="2">
        <v>73</v>
      </c>
      <c r="T173" s="2">
        <v>7.3</v>
      </c>
      <c r="U173" s="2">
        <v>3619</v>
      </c>
      <c r="V173" s="2">
        <v>16567</v>
      </c>
      <c r="W173" s="3">
        <v>0.81699999999999995</v>
      </c>
      <c r="X173" s="3">
        <v>0.17799999999999999</v>
      </c>
      <c r="Y173" s="2">
        <v>64</v>
      </c>
      <c r="Z173" s="2">
        <v>214</v>
      </c>
      <c r="AA173" s="2">
        <v>1151</v>
      </c>
      <c r="AB173" s="2">
        <v>665</v>
      </c>
      <c r="AC173" s="2">
        <v>3013</v>
      </c>
      <c r="AD173" s="2">
        <v>2091</v>
      </c>
      <c r="AE173" s="2">
        <v>3012</v>
      </c>
      <c r="AF173" s="2">
        <v>1992</v>
      </c>
      <c r="AG173" s="2">
        <v>2449</v>
      </c>
      <c r="AH173" s="2">
        <v>2502</v>
      </c>
      <c r="AI173" s="2">
        <v>2482</v>
      </c>
      <c r="AJ173" s="2">
        <v>753</v>
      </c>
      <c r="AK173" s="2">
        <v>41</v>
      </c>
      <c r="AL173" s="2">
        <v>20429</v>
      </c>
      <c r="AM173" s="3">
        <v>0.43099999999999999</v>
      </c>
      <c r="AN173" s="2">
        <v>130.30000000000001</v>
      </c>
      <c r="AO173" s="2">
        <v>19966</v>
      </c>
      <c r="AP173" s="3">
        <v>0.16900000000000001</v>
      </c>
      <c r="AQ173" s="11">
        <v>0.318</v>
      </c>
      <c r="AR173" s="2">
        <v>18.399999999999999</v>
      </c>
      <c r="AS173" s="7">
        <v>6.0360958532021488E-5</v>
      </c>
      <c r="AT173" s="2">
        <v>1049</v>
      </c>
      <c r="AU173" s="2">
        <v>4853</v>
      </c>
      <c r="AV173" s="2">
        <v>10199</v>
      </c>
      <c r="AW173" s="3">
        <v>6.5000000000000002E-2</v>
      </c>
      <c r="AX173" s="3">
        <v>0.30099999999999999</v>
      </c>
      <c r="AY173" s="3">
        <v>0.63300000000000001</v>
      </c>
      <c r="AZ173" s="37">
        <v>7519</v>
      </c>
      <c r="BA173" s="37">
        <v>38.9</v>
      </c>
      <c r="BB173" s="43">
        <f t="shared" si="18"/>
        <v>7438.4580000000005</v>
      </c>
      <c r="BC173" s="44">
        <f t="shared" si="19"/>
        <v>5519.438803330775</v>
      </c>
      <c r="BD173" s="44">
        <f t="shared" si="20"/>
        <v>5907.1031966692244</v>
      </c>
      <c r="BE173" s="44">
        <f t="shared" si="21"/>
        <v>1321</v>
      </c>
      <c r="BF173">
        <f t="shared" si="22"/>
        <v>20186</v>
      </c>
      <c r="BG173" s="57">
        <f t="shared" si="23"/>
        <v>0.36849588823937385</v>
      </c>
      <c r="BH173" s="13">
        <f t="shared" si="24"/>
        <v>0.27342905000152457</v>
      </c>
      <c r="BI173" s="13">
        <f t="shared" si="25"/>
        <v>0.29263366673284574</v>
      </c>
      <c r="BJ173" s="13">
        <f t="shared" si="26"/>
        <v>6.5441395026255816E-2</v>
      </c>
      <c r="BK173" s="58"/>
    </row>
    <row r="174" spans="1:63">
      <c r="A174" s="1" t="s">
        <v>267</v>
      </c>
      <c r="B174" s="1" t="s">
        <v>124</v>
      </c>
      <c r="C174" s="1" t="s">
        <v>93</v>
      </c>
      <c r="D174" s="1" t="s">
        <v>89</v>
      </c>
      <c r="E174" s="2">
        <v>38504</v>
      </c>
      <c r="F174" s="14">
        <v>0.19494078537294826</v>
      </c>
      <c r="G174" s="4">
        <v>0.84</v>
      </c>
      <c r="H174" s="3">
        <v>0.77900000000000003</v>
      </c>
      <c r="I174" s="2">
        <v>16688</v>
      </c>
      <c r="J174" s="2">
        <v>2.2799999999999998</v>
      </c>
      <c r="K174" s="2">
        <v>11487</v>
      </c>
      <c r="L174" s="2">
        <v>6201</v>
      </c>
      <c r="M174" s="2">
        <v>4831</v>
      </c>
      <c r="N174" s="2">
        <v>11656</v>
      </c>
      <c r="O174" s="3">
        <v>0.70699999999999996</v>
      </c>
      <c r="P174" s="3">
        <v>0.29299999999999998</v>
      </c>
      <c r="Q174" s="2">
        <v>506</v>
      </c>
      <c r="R174" s="2">
        <v>454</v>
      </c>
      <c r="S174" s="2">
        <v>52</v>
      </c>
      <c r="T174" s="2">
        <v>3</v>
      </c>
      <c r="U174" s="2">
        <v>6211</v>
      </c>
      <c r="V174" s="2">
        <v>11986</v>
      </c>
      <c r="W174" s="3">
        <v>0.65600000000000003</v>
      </c>
      <c r="X174" s="4">
        <v>0.34</v>
      </c>
      <c r="Y174" s="2">
        <v>136</v>
      </c>
      <c r="Z174" s="2">
        <v>423</v>
      </c>
      <c r="AA174" s="2">
        <v>1371</v>
      </c>
      <c r="AB174" s="2">
        <v>1225</v>
      </c>
      <c r="AC174" s="2">
        <v>2270</v>
      </c>
      <c r="AD174" s="2">
        <v>2057</v>
      </c>
      <c r="AE174" s="2">
        <v>2704</v>
      </c>
      <c r="AF174" s="2">
        <v>2304</v>
      </c>
      <c r="AG174" s="2">
        <v>2537</v>
      </c>
      <c r="AH174" s="2">
        <v>1450</v>
      </c>
      <c r="AI174" s="2">
        <v>1718</v>
      </c>
      <c r="AJ174" s="2">
        <v>175</v>
      </c>
      <c r="AK174" s="2">
        <v>53</v>
      </c>
      <c r="AL174" s="2">
        <v>18423</v>
      </c>
      <c r="AM174" s="3">
        <v>0.41299999999999998</v>
      </c>
      <c r="AN174" s="2">
        <v>123.6</v>
      </c>
      <c r="AO174" s="2">
        <v>24815</v>
      </c>
      <c r="AP174" s="3">
        <v>0.129</v>
      </c>
      <c r="AQ174" s="11">
        <v>0.24299999999999999</v>
      </c>
      <c r="AR174" s="2">
        <v>15.8</v>
      </c>
      <c r="AS174" s="7">
        <v>2.5029200734189889E-4</v>
      </c>
      <c r="AT174" s="2">
        <v>2972</v>
      </c>
      <c r="AU174" s="2">
        <v>4155</v>
      </c>
      <c r="AV174" s="2">
        <v>4360</v>
      </c>
      <c r="AW174" s="3">
        <v>0.25900000000000001</v>
      </c>
      <c r="AX174" s="3">
        <v>0.36199999999999999</v>
      </c>
      <c r="AY174" s="4">
        <v>0.38</v>
      </c>
      <c r="AZ174" s="37">
        <v>4040</v>
      </c>
      <c r="BA174" s="37">
        <v>24.2</v>
      </c>
      <c r="BB174" s="43">
        <f t="shared" si="18"/>
        <v>3989.8539999999998</v>
      </c>
      <c r="BC174" s="44">
        <f t="shared" si="19"/>
        <v>4966.305681059941</v>
      </c>
      <c r="BD174" s="44">
        <f t="shared" si="20"/>
        <v>8786.8403189400597</v>
      </c>
      <c r="BE174" s="44">
        <f t="shared" si="21"/>
        <v>454</v>
      </c>
      <c r="BF174">
        <f t="shared" si="22"/>
        <v>18197</v>
      </c>
      <c r="BG174" s="57">
        <f t="shared" si="23"/>
        <v>0.21925888882782876</v>
      </c>
      <c r="BH174" s="13">
        <f t="shared" si="24"/>
        <v>0.27291892515579169</v>
      </c>
      <c r="BI174" s="13">
        <f t="shared" si="25"/>
        <v>0.48287301857119636</v>
      </c>
      <c r="BJ174" s="13">
        <f t="shared" si="26"/>
        <v>2.4949167445183273E-2</v>
      </c>
      <c r="BK174" s="58"/>
    </row>
    <row r="175" spans="1:63">
      <c r="A175" s="1" t="s">
        <v>268</v>
      </c>
      <c r="B175" s="1" t="s">
        <v>99</v>
      </c>
      <c r="C175" s="1" t="s">
        <v>93</v>
      </c>
      <c r="D175" s="1" t="s">
        <v>89</v>
      </c>
      <c r="E175" s="2">
        <v>19619</v>
      </c>
      <c r="F175" s="14">
        <v>0.1585707732300321</v>
      </c>
      <c r="G175" s="4">
        <v>0.9</v>
      </c>
      <c r="H175" s="3">
        <v>0.84099999999999997</v>
      </c>
      <c r="I175" s="2">
        <v>8512</v>
      </c>
      <c r="J175" s="2">
        <v>2.2799999999999998</v>
      </c>
      <c r="K175" s="2">
        <v>7095</v>
      </c>
      <c r="L175" s="2">
        <v>1484</v>
      </c>
      <c r="M175" s="2">
        <v>2585</v>
      </c>
      <c r="N175" s="2">
        <v>5843</v>
      </c>
      <c r="O175" s="3">
        <v>0.69299999999999995</v>
      </c>
      <c r="P175" s="3">
        <v>0.307</v>
      </c>
      <c r="Q175" s="2">
        <v>297</v>
      </c>
      <c r="R175" s="2">
        <v>289</v>
      </c>
      <c r="S175" s="2">
        <v>8</v>
      </c>
      <c r="T175" s="2">
        <v>3.6</v>
      </c>
      <c r="U175" s="2">
        <v>1536</v>
      </c>
      <c r="V175" s="2">
        <v>7599</v>
      </c>
      <c r="W175" s="3">
        <v>0.82599999999999996</v>
      </c>
      <c r="X175" s="3">
        <v>0.16700000000000001</v>
      </c>
      <c r="Y175" s="2">
        <v>453</v>
      </c>
      <c r="Z175" s="2">
        <v>186</v>
      </c>
      <c r="AA175" s="2">
        <v>345</v>
      </c>
      <c r="AB175" s="2">
        <v>601</v>
      </c>
      <c r="AC175" s="2">
        <v>643</v>
      </c>
      <c r="AD175" s="2">
        <v>764</v>
      </c>
      <c r="AE175" s="2">
        <v>1287</v>
      </c>
      <c r="AF175" s="2">
        <v>1060</v>
      </c>
      <c r="AG175" s="2">
        <v>1185</v>
      </c>
      <c r="AH175" s="2">
        <v>1011</v>
      </c>
      <c r="AI175" s="2">
        <v>1219</v>
      </c>
      <c r="AJ175" s="2">
        <v>489</v>
      </c>
      <c r="AK175" s="2">
        <v>385</v>
      </c>
      <c r="AL175" s="2">
        <v>9628</v>
      </c>
      <c r="AM175" s="3">
        <v>0.45300000000000001</v>
      </c>
      <c r="AN175" s="2">
        <v>126.3</v>
      </c>
      <c r="AO175" s="2">
        <v>22336</v>
      </c>
      <c r="AP175" s="3">
        <v>0.13900000000000001</v>
      </c>
      <c r="AQ175" s="11">
        <v>0.253</v>
      </c>
      <c r="AR175" s="2">
        <v>22.4</v>
      </c>
      <c r="AS175" s="7">
        <v>0</v>
      </c>
      <c r="AT175" s="2">
        <v>1097</v>
      </c>
      <c r="AU175" s="2">
        <v>2465</v>
      </c>
      <c r="AV175" s="2">
        <v>3533</v>
      </c>
      <c r="AW175" s="3">
        <v>0.155</v>
      </c>
      <c r="AX175" s="3">
        <v>0.34699999999999998</v>
      </c>
      <c r="AY175" s="3">
        <v>0.498</v>
      </c>
      <c r="AZ175" s="37">
        <v>3508</v>
      </c>
      <c r="BA175" s="37">
        <v>41.2</v>
      </c>
      <c r="BB175" s="43">
        <f t="shared" si="18"/>
        <v>3472.3360000000002</v>
      </c>
      <c r="BC175" s="44">
        <f t="shared" si="19"/>
        <v>2488.6355864319848</v>
      </c>
      <c r="BD175" s="44">
        <f t="shared" si="20"/>
        <v>2885.0284135680149</v>
      </c>
      <c r="BE175" s="44">
        <f t="shared" si="21"/>
        <v>289</v>
      </c>
      <c r="BF175">
        <f t="shared" si="22"/>
        <v>9135</v>
      </c>
      <c r="BG175" s="57">
        <f t="shared" si="23"/>
        <v>0.38011340996168586</v>
      </c>
      <c r="BH175" s="13">
        <f t="shared" si="24"/>
        <v>0.27242863562473835</v>
      </c>
      <c r="BI175" s="13">
        <f t="shared" si="25"/>
        <v>0.31582139174253038</v>
      </c>
      <c r="BJ175" s="13">
        <f t="shared" si="26"/>
        <v>3.1636562671045428E-2</v>
      </c>
      <c r="BK175" s="58"/>
    </row>
    <row r="176" spans="1:63">
      <c r="A176" s="1" t="s">
        <v>269</v>
      </c>
      <c r="B176" s="1" t="s">
        <v>99</v>
      </c>
      <c r="C176" s="1" t="s">
        <v>93</v>
      </c>
      <c r="D176" s="1" t="s">
        <v>89</v>
      </c>
      <c r="E176" s="2">
        <v>37222</v>
      </c>
      <c r="F176" s="14">
        <v>0.15445166836816937</v>
      </c>
      <c r="G176" s="3">
        <v>0.89400000000000002</v>
      </c>
      <c r="H176" s="3">
        <v>0.84499999999999997</v>
      </c>
      <c r="I176" s="2">
        <v>15742</v>
      </c>
      <c r="J176" s="2">
        <v>2.33</v>
      </c>
      <c r="K176" s="2">
        <v>13527</v>
      </c>
      <c r="L176" s="2">
        <v>3018</v>
      </c>
      <c r="M176" s="2">
        <v>3894</v>
      </c>
      <c r="N176" s="2">
        <v>11666</v>
      </c>
      <c r="O176" s="4">
        <v>0.75</v>
      </c>
      <c r="P176" s="4">
        <v>0.25</v>
      </c>
      <c r="Q176" s="2">
        <v>520</v>
      </c>
      <c r="R176" s="2">
        <v>452</v>
      </c>
      <c r="S176" s="2">
        <v>68</v>
      </c>
      <c r="T176" s="2">
        <v>3.3</v>
      </c>
      <c r="U176" s="2">
        <v>3050</v>
      </c>
      <c r="V176" s="2">
        <v>14044</v>
      </c>
      <c r="W176" s="3">
        <v>0.81399999999999995</v>
      </c>
      <c r="X176" s="3">
        <v>0.17699999999999999</v>
      </c>
      <c r="Y176" s="2">
        <v>989</v>
      </c>
      <c r="Z176" s="2">
        <v>582</v>
      </c>
      <c r="AA176" s="2">
        <v>811</v>
      </c>
      <c r="AB176" s="2">
        <v>1285</v>
      </c>
      <c r="AC176" s="2">
        <v>2708</v>
      </c>
      <c r="AD176" s="2">
        <v>1536</v>
      </c>
      <c r="AE176" s="2">
        <v>2022</v>
      </c>
      <c r="AF176" s="2">
        <v>1226</v>
      </c>
      <c r="AG176" s="2">
        <v>1952</v>
      </c>
      <c r="AH176" s="2">
        <v>1730</v>
      </c>
      <c r="AI176" s="2">
        <v>2061</v>
      </c>
      <c r="AJ176" s="2">
        <v>453</v>
      </c>
      <c r="AK176" s="2">
        <v>61</v>
      </c>
      <c r="AL176" s="2">
        <v>17416</v>
      </c>
      <c r="AM176" s="3">
        <v>0.47599999999999998</v>
      </c>
      <c r="AN176" s="2">
        <v>122</v>
      </c>
      <c r="AO176" s="2" t="s">
        <v>128</v>
      </c>
      <c r="AP176" s="3">
        <v>0.10299999999999999</v>
      </c>
      <c r="AQ176" s="12">
        <v>0.19</v>
      </c>
      <c r="AR176" s="2">
        <v>12.3</v>
      </c>
      <c r="AS176" s="7">
        <v>2.1361435488464824E-4</v>
      </c>
      <c r="AT176" s="2">
        <v>3251</v>
      </c>
      <c r="AU176" s="2">
        <v>4721</v>
      </c>
      <c r="AV176" s="2">
        <v>5555</v>
      </c>
      <c r="AW176" s="4">
        <v>0.24</v>
      </c>
      <c r="AX176" s="3">
        <v>0.34899999999999998</v>
      </c>
      <c r="AY176" s="3">
        <v>0.41099999999999998</v>
      </c>
      <c r="AZ176" s="37">
        <v>6379</v>
      </c>
      <c r="BA176" s="37">
        <v>40.4</v>
      </c>
      <c r="BB176" s="43">
        <f t="shared" si="18"/>
        <v>6286.24</v>
      </c>
      <c r="BC176" s="44">
        <f t="shared" si="19"/>
        <v>4655.4076576764392</v>
      </c>
      <c r="BD176" s="44">
        <f t="shared" si="20"/>
        <v>5700.3523423235611</v>
      </c>
      <c r="BE176" s="44">
        <f t="shared" si="21"/>
        <v>452</v>
      </c>
      <c r="BF176">
        <f t="shared" si="22"/>
        <v>17094</v>
      </c>
      <c r="BG176" s="57">
        <f t="shared" si="23"/>
        <v>0.36774540774540776</v>
      </c>
      <c r="BH176" s="13">
        <f t="shared" si="24"/>
        <v>0.27234162031569198</v>
      </c>
      <c r="BI176" s="13">
        <f t="shared" si="25"/>
        <v>0.33347094549687384</v>
      </c>
      <c r="BJ176" s="13">
        <f t="shared" si="26"/>
        <v>2.6442026442026444E-2</v>
      </c>
      <c r="BK176" s="58"/>
    </row>
    <row r="177" spans="1:63">
      <c r="A177" s="1" t="s">
        <v>270</v>
      </c>
      <c r="B177" s="1" t="s">
        <v>99</v>
      </c>
      <c r="C177" s="1" t="s">
        <v>93</v>
      </c>
      <c r="D177" s="1" t="s">
        <v>89</v>
      </c>
      <c r="E177" s="2">
        <v>6659</v>
      </c>
      <c r="F177" s="14">
        <v>0.16894428592881813</v>
      </c>
      <c r="G177" s="3">
        <v>0.94099999999999995</v>
      </c>
      <c r="H177" s="3">
        <v>0.91100000000000003</v>
      </c>
      <c r="I177" s="2">
        <v>2808</v>
      </c>
      <c r="J177" s="2">
        <v>2.34</v>
      </c>
      <c r="K177" s="2">
        <v>2593</v>
      </c>
      <c r="L177" s="2">
        <v>337</v>
      </c>
      <c r="M177" s="2">
        <v>773</v>
      </c>
      <c r="N177" s="2">
        <v>2012</v>
      </c>
      <c r="O177" s="3">
        <v>0.72199999999999998</v>
      </c>
      <c r="P177" s="3">
        <v>0.27800000000000002</v>
      </c>
      <c r="Q177" s="2">
        <v>65</v>
      </c>
      <c r="R177" s="2">
        <v>59</v>
      </c>
      <c r="S177" s="2">
        <v>6</v>
      </c>
      <c r="T177" s="2">
        <v>2.4</v>
      </c>
      <c r="U177" s="2">
        <v>345</v>
      </c>
      <c r="V177" s="2">
        <v>2703</v>
      </c>
      <c r="W177" s="3">
        <v>0.88200000000000001</v>
      </c>
      <c r="X177" s="3">
        <v>0.113</v>
      </c>
      <c r="Y177" s="2">
        <v>289</v>
      </c>
      <c r="Z177" s="2">
        <v>98</v>
      </c>
      <c r="AA177" s="2">
        <v>140</v>
      </c>
      <c r="AB177" s="2">
        <v>184</v>
      </c>
      <c r="AC177" s="2">
        <v>196</v>
      </c>
      <c r="AD177" s="2">
        <v>246</v>
      </c>
      <c r="AE177" s="2">
        <v>393</v>
      </c>
      <c r="AF177" s="2">
        <v>286</v>
      </c>
      <c r="AG177" s="2">
        <v>345</v>
      </c>
      <c r="AH177" s="2">
        <v>387</v>
      </c>
      <c r="AI177" s="2">
        <v>386</v>
      </c>
      <c r="AJ177" s="2">
        <v>143</v>
      </c>
      <c r="AK177" s="2">
        <v>13</v>
      </c>
      <c r="AL177" s="2">
        <v>3106</v>
      </c>
      <c r="AM177" s="3">
        <v>0.47299999999999998</v>
      </c>
      <c r="AN177" s="2">
        <v>132.30000000000001</v>
      </c>
      <c r="AO177" s="2">
        <v>23267</v>
      </c>
      <c r="AP177" s="3">
        <v>0.104</v>
      </c>
      <c r="AQ177" s="11">
        <v>0.20899999999999999</v>
      </c>
      <c r="AR177" s="2">
        <v>15.7</v>
      </c>
      <c r="AS177" s="7">
        <v>7.3991860895301518E-4</v>
      </c>
      <c r="AT177" s="2">
        <v>351</v>
      </c>
      <c r="AU177" s="2">
        <v>701</v>
      </c>
      <c r="AV177" s="2">
        <v>1541</v>
      </c>
      <c r="AW177" s="3">
        <v>0.13500000000000001</v>
      </c>
      <c r="AX177" s="4">
        <v>0.27</v>
      </c>
      <c r="AY177" s="3">
        <v>0.59399999999999997</v>
      </c>
      <c r="AZ177" s="37">
        <v>1257</v>
      </c>
      <c r="BA177" s="37">
        <v>44.6</v>
      </c>
      <c r="BB177" s="43">
        <f t="shared" si="18"/>
        <v>1242.1100000000001</v>
      </c>
      <c r="BC177" s="44">
        <f t="shared" si="19"/>
        <v>827.55318380755955</v>
      </c>
      <c r="BD177" s="44">
        <f t="shared" si="20"/>
        <v>919.33681619244032</v>
      </c>
      <c r="BE177" s="44">
        <f t="shared" si="21"/>
        <v>59</v>
      </c>
      <c r="BF177">
        <f t="shared" si="22"/>
        <v>3048</v>
      </c>
      <c r="BG177" s="57">
        <f t="shared" si="23"/>
        <v>0.4075164041994751</v>
      </c>
      <c r="BH177" s="13">
        <f t="shared" si="24"/>
        <v>0.27150695006809694</v>
      </c>
      <c r="BI177" s="13">
        <f t="shared" si="25"/>
        <v>0.30161969035185049</v>
      </c>
      <c r="BJ177" s="13">
        <f t="shared" si="26"/>
        <v>1.9356955380577429E-2</v>
      </c>
      <c r="BK177" s="58"/>
    </row>
    <row r="178" spans="1:63">
      <c r="A178" s="1" t="s">
        <v>271</v>
      </c>
      <c r="B178" s="1" t="s">
        <v>107</v>
      </c>
      <c r="C178" s="1" t="s">
        <v>93</v>
      </c>
      <c r="D178" s="1" t="s">
        <v>89</v>
      </c>
      <c r="E178" s="2">
        <v>7302</v>
      </c>
      <c r="F178" s="14">
        <v>0.15954533004656257</v>
      </c>
      <c r="G178" s="3">
        <v>0.90400000000000003</v>
      </c>
      <c r="H178" s="3">
        <v>0.873</v>
      </c>
      <c r="I178" s="2">
        <v>3084</v>
      </c>
      <c r="J178" s="2">
        <v>2.35</v>
      </c>
      <c r="K178" s="2">
        <v>2824</v>
      </c>
      <c r="L178" s="2">
        <v>285</v>
      </c>
      <c r="M178" s="2">
        <v>494</v>
      </c>
      <c r="N178" s="2">
        <v>2527</v>
      </c>
      <c r="O178" s="3">
        <v>0.83599999999999997</v>
      </c>
      <c r="P178" s="3">
        <v>0.16400000000000001</v>
      </c>
      <c r="Q178" s="2">
        <v>92</v>
      </c>
      <c r="R178" s="2">
        <v>84</v>
      </c>
      <c r="S178" s="2">
        <v>8</v>
      </c>
      <c r="T178" s="2">
        <v>3.1</v>
      </c>
      <c r="U178" s="2">
        <v>287</v>
      </c>
      <c r="V178" s="2">
        <v>2938</v>
      </c>
      <c r="W178" s="3">
        <v>0.90400000000000003</v>
      </c>
      <c r="X178" s="3">
        <v>8.7999999999999995E-2</v>
      </c>
      <c r="Y178" s="2">
        <v>78</v>
      </c>
      <c r="Z178" s="2">
        <v>97</v>
      </c>
      <c r="AA178" s="2">
        <v>88</v>
      </c>
      <c r="AB178" s="2">
        <v>108</v>
      </c>
      <c r="AC178" s="2">
        <v>454</v>
      </c>
      <c r="AD178" s="2">
        <v>426</v>
      </c>
      <c r="AE178" s="2">
        <v>487</v>
      </c>
      <c r="AF178" s="2">
        <v>326</v>
      </c>
      <c r="AG178" s="2">
        <v>406</v>
      </c>
      <c r="AH178" s="2">
        <v>299</v>
      </c>
      <c r="AI178" s="2">
        <v>341</v>
      </c>
      <c r="AJ178" s="2">
        <v>154</v>
      </c>
      <c r="AK178" s="2">
        <v>7</v>
      </c>
      <c r="AL178" s="2">
        <v>3271</v>
      </c>
      <c r="AM178" s="4">
        <v>0.47</v>
      </c>
      <c r="AN178" s="2">
        <v>135.69999999999999</v>
      </c>
      <c r="AO178" s="2">
        <v>20986</v>
      </c>
      <c r="AP178" s="3">
        <v>0.14199999999999999</v>
      </c>
      <c r="AQ178" s="11">
        <v>0.215</v>
      </c>
      <c r="AR178" s="2">
        <v>11.4</v>
      </c>
      <c r="AS178" s="7">
        <v>3.4036759700476512E-4</v>
      </c>
      <c r="AT178" s="2">
        <v>99</v>
      </c>
      <c r="AU178" s="2">
        <v>874</v>
      </c>
      <c r="AV178" s="2">
        <v>1851</v>
      </c>
      <c r="AW178" s="3">
        <v>3.5000000000000003E-2</v>
      </c>
      <c r="AX178" s="3">
        <v>0.309</v>
      </c>
      <c r="AY178" s="3">
        <v>0.65500000000000003</v>
      </c>
      <c r="AZ178" s="37">
        <v>1408</v>
      </c>
      <c r="BA178" s="37">
        <v>45.6</v>
      </c>
      <c r="BB178" s="43">
        <f t="shared" si="18"/>
        <v>1377.576</v>
      </c>
      <c r="BC178" s="44">
        <f t="shared" si="19"/>
        <v>875.12790764091824</v>
      </c>
      <c r="BD178" s="44">
        <f t="shared" si="20"/>
        <v>888.29609235908174</v>
      </c>
      <c r="BE178" s="44">
        <f t="shared" si="21"/>
        <v>84</v>
      </c>
      <c r="BF178">
        <f t="shared" si="22"/>
        <v>3225</v>
      </c>
      <c r="BG178" s="57">
        <f t="shared" si="23"/>
        <v>0.42715534883720929</v>
      </c>
      <c r="BH178" s="13">
        <f t="shared" si="24"/>
        <v>0.27135749074137</v>
      </c>
      <c r="BI178" s="13">
        <f t="shared" si="25"/>
        <v>0.27544064879351371</v>
      </c>
      <c r="BJ178" s="13">
        <f t="shared" si="26"/>
        <v>2.6046511627906978E-2</v>
      </c>
      <c r="BK178" s="58"/>
    </row>
    <row r="179" spans="1:63">
      <c r="A179" s="1" t="s">
        <v>272</v>
      </c>
      <c r="B179" s="1" t="s">
        <v>87</v>
      </c>
      <c r="C179" s="1" t="s">
        <v>93</v>
      </c>
      <c r="D179" s="1" t="s">
        <v>89</v>
      </c>
      <c r="E179" s="2">
        <v>12667</v>
      </c>
      <c r="F179" s="14">
        <v>0.15275913791742324</v>
      </c>
      <c r="G179" s="3">
        <v>0.91900000000000004</v>
      </c>
      <c r="H179" s="3">
        <v>0.88400000000000001</v>
      </c>
      <c r="I179" s="2">
        <v>5395</v>
      </c>
      <c r="J179" s="2">
        <v>2.33</v>
      </c>
      <c r="K179" s="2">
        <v>4875</v>
      </c>
      <c r="L179" s="2">
        <v>663</v>
      </c>
      <c r="M179" s="2">
        <v>1161</v>
      </c>
      <c r="N179" s="2">
        <v>4213</v>
      </c>
      <c r="O179" s="3">
        <v>0.78400000000000003</v>
      </c>
      <c r="P179" s="3">
        <v>0.216</v>
      </c>
      <c r="Q179" s="2">
        <v>294</v>
      </c>
      <c r="R179" s="2">
        <v>255</v>
      </c>
      <c r="S179" s="2">
        <v>39</v>
      </c>
      <c r="T179" s="2">
        <v>5.5</v>
      </c>
      <c r="U179" s="2">
        <v>684</v>
      </c>
      <c r="V179" s="2">
        <v>5068</v>
      </c>
      <c r="W179" s="3">
        <v>0.874</v>
      </c>
      <c r="X179" s="3">
        <v>0.11799999999999999</v>
      </c>
      <c r="Y179" s="2">
        <v>199</v>
      </c>
      <c r="Z179" s="2">
        <v>143</v>
      </c>
      <c r="AA179" s="2">
        <v>440</v>
      </c>
      <c r="AB179" s="2">
        <v>449</v>
      </c>
      <c r="AC179" s="2">
        <v>691</v>
      </c>
      <c r="AD179" s="2">
        <v>690</v>
      </c>
      <c r="AE179" s="2">
        <v>731</v>
      </c>
      <c r="AF179" s="2">
        <v>544</v>
      </c>
      <c r="AG179" s="2">
        <v>562</v>
      </c>
      <c r="AH179" s="2">
        <v>362</v>
      </c>
      <c r="AI179" s="2">
        <v>767</v>
      </c>
      <c r="AJ179" s="2">
        <v>245</v>
      </c>
      <c r="AK179" s="2">
        <v>37</v>
      </c>
      <c r="AL179" s="2">
        <v>5860</v>
      </c>
      <c r="AM179" s="3">
        <v>0.48899999999999999</v>
      </c>
      <c r="AN179" s="2">
        <v>127.8</v>
      </c>
      <c r="AO179" s="2">
        <v>22072</v>
      </c>
      <c r="AP179" s="3">
        <v>0.14499999999999999</v>
      </c>
      <c r="AQ179" s="11">
        <v>0.222</v>
      </c>
      <c r="AR179" s="2">
        <v>14.4</v>
      </c>
      <c r="AS179" s="7">
        <v>0</v>
      </c>
      <c r="AT179" s="2">
        <v>1328</v>
      </c>
      <c r="AU179" s="2">
        <v>1887</v>
      </c>
      <c r="AV179" s="2">
        <v>1660</v>
      </c>
      <c r="AW179" s="3">
        <v>0.27200000000000002</v>
      </c>
      <c r="AX179" s="3">
        <v>0.38700000000000001</v>
      </c>
      <c r="AY179" s="3">
        <v>0.34100000000000003</v>
      </c>
      <c r="AZ179" s="37">
        <v>2409</v>
      </c>
      <c r="BA179" s="37">
        <v>44.6</v>
      </c>
      <c r="BB179" s="43">
        <f t="shared" si="18"/>
        <v>2396.8040000000001</v>
      </c>
      <c r="BC179" s="44">
        <f t="shared" si="19"/>
        <v>1558.5817046019429</v>
      </c>
      <c r="BD179" s="44">
        <f t="shared" si="20"/>
        <v>1541.614295398057</v>
      </c>
      <c r="BE179" s="44">
        <f t="shared" si="21"/>
        <v>255</v>
      </c>
      <c r="BF179">
        <f t="shared" si="22"/>
        <v>5752</v>
      </c>
      <c r="BG179" s="57">
        <f t="shared" si="23"/>
        <v>0.41669054242002784</v>
      </c>
      <c r="BH179" s="13">
        <f t="shared" si="24"/>
        <v>0.27096343960395392</v>
      </c>
      <c r="BI179" s="13">
        <f t="shared" si="25"/>
        <v>0.26801361185640771</v>
      </c>
      <c r="BJ179" s="13">
        <f t="shared" si="26"/>
        <v>4.4332406119610569E-2</v>
      </c>
      <c r="BK179" s="58"/>
    </row>
    <row r="180" spans="1:63">
      <c r="A180" s="1" t="s">
        <v>273</v>
      </c>
      <c r="B180" s="1" t="s">
        <v>99</v>
      </c>
      <c r="C180" s="1" t="s">
        <v>93</v>
      </c>
      <c r="D180" s="1" t="s">
        <v>89</v>
      </c>
      <c r="E180" s="2">
        <v>18933</v>
      </c>
      <c r="F180" s="14">
        <v>0.14878783077166852</v>
      </c>
      <c r="G180" s="3">
        <v>0.92300000000000004</v>
      </c>
      <c r="H180" s="3">
        <v>0.88400000000000001</v>
      </c>
      <c r="I180" s="2">
        <v>8158</v>
      </c>
      <c r="J180" s="2">
        <v>2.2999999999999998</v>
      </c>
      <c r="K180" s="2">
        <v>7001</v>
      </c>
      <c r="L180" s="2">
        <v>1532</v>
      </c>
      <c r="M180" s="2">
        <v>1656</v>
      </c>
      <c r="N180" s="2">
        <v>6429</v>
      </c>
      <c r="O180" s="3">
        <v>0.79500000000000004</v>
      </c>
      <c r="P180" s="3">
        <v>0.20499999999999999</v>
      </c>
      <c r="Q180" s="2">
        <v>238</v>
      </c>
      <c r="R180" s="2">
        <v>192</v>
      </c>
      <c r="S180" s="2">
        <v>46</v>
      </c>
      <c r="T180" s="2">
        <v>3</v>
      </c>
      <c r="U180" s="2">
        <v>1500</v>
      </c>
      <c r="V180" s="2">
        <v>7257</v>
      </c>
      <c r="W180" s="3">
        <v>0.82499999999999996</v>
      </c>
      <c r="X180" s="3">
        <v>0.17100000000000001</v>
      </c>
      <c r="Y180" s="2">
        <v>773</v>
      </c>
      <c r="Z180" s="2">
        <v>422</v>
      </c>
      <c r="AA180" s="2">
        <v>331</v>
      </c>
      <c r="AB180" s="2">
        <v>560</v>
      </c>
      <c r="AC180" s="2">
        <v>1120</v>
      </c>
      <c r="AD180" s="2">
        <v>903</v>
      </c>
      <c r="AE180" s="2">
        <v>875</v>
      </c>
      <c r="AF180" s="2">
        <v>609</v>
      </c>
      <c r="AG180" s="2">
        <v>914</v>
      </c>
      <c r="AH180" s="2">
        <v>875</v>
      </c>
      <c r="AI180" s="2">
        <v>1156</v>
      </c>
      <c r="AJ180" s="2">
        <v>303</v>
      </c>
      <c r="AK180" s="2">
        <v>19</v>
      </c>
      <c r="AL180" s="2">
        <v>8860</v>
      </c>
      <c r="AM180" s="3">
        <v>0.48299999999999998</v>
      </c>
      <c r="AN180" s="2">
        <v>125.1</v>
      </c>
      <c r="AO180" s="2">
        <v>23207</v>
      </c>
      <c r="AP180" s="3">
        <v>0.126</v>
      </c>
      <c r="AQ180" s="11">
        <v>0.219</v>
      </c>
      <c r="AR180" s="2">
        <v>19.100000000000001</v>
      </c>
      <c r="AS180" s="7">
        <v>5.5119195259749213E-4</v>
      </c>
      <c r="AT180" s="2">
        <v>1890</v>
      </c>
      <c r="AU180" s="2">
        <v>2589</v>
      </c>
      <c r="AV180" s="2">
        <v>2522</v>
      </c>
      <c r="AW180" s="4">
        <v>0.27</v>
      </c>
      <c r="AX180" s="4">
        <v>0.37</v>
      </c>
      <c r="AY180" s="4">
        <v>0.36</v>
      </c>
      <c r="AZ180" s="37">
        <v>3322</v>
      </c>
      <c r="BA180" s="37">
        <v>40.6</v>
      </c>
      <c r="BB180" s="43">
        <f t="shared" si="18"/>
        <v>3282.51</v>
      </c>
      <c r="BC180" s="44">
        <f t="shared" si="19"/>
        <v>2372.2886082394175</v>
      </c>
      <c r="BD180" s="44">
        <f t="shared" si="20"/>
        <v>2910.2013917605823</v>
      </c>
      <c r="BE180" s="44">
        <f t="shared" si="21"/>
        <v>192</v>
      </c>
      <c r="BF180">
        <f t="shared" si="22"/>
        <v>8757</v>
      </c>
      <c r="BG180" s="57">
        <f t="shared" si="23"/>
        <v>0.37484412470023981</v>
      </c>
      <c r="BH180" s="13">
        <f t="shared" si="24"/>
        <v>0.27090197650330222</v>
      </c>
      <c r="BI180" s="13">
        <f t="shared" si="25"/>
        <v>0.33232858190711229</v>
      </c>
      <c r="BJ180" s="13">
        <f t="shared" si="26"/>
        <v>2.1925316889345667E-2</v>
      </c>
      <c r="BK180" s="58"/>
    </row>
    <row r="181" spans="1:63">
      <c r="A181" s="1" t="s">
        <v>274</v>
      </c>
      <c r="B181" s="1" t="s">
        <v>87</v>
      </c>
      <c r="C181" s="1" t="s">
        <v>93</v>
      </c>
      <c r="D181" s="1" t="s">
        <v>89</v>
      </c>
      <c r="E181" s="2">
        <v>12711</v>
      </c>
      <c r="F181" s="14">
        <v>0.14971284714027219</v>
      </c>
      <c r="G181" s="3">
        <v>0.94899999999999995</v>
      </c>
      <c r="H181" s="3">
        <v>0.92100000000000004</v>
      </c>
      <c r="I181" s="2">
        <v>5350</v>
      </c>
      <c r="J181" s="2">
        <v>2.35</v>
      </c>
      <c r="K181" s="2">
        <v>4806</v>
      </c>
      <c r="L181" s="2">
        <v>468</v>
      </c>
      <c r="M181" s="2">
        <v>1161</v>
      </c>
      <c r="N181" s="2">
        <v>4134</v>
      </c>
      <c r="O181" s="3">
        <v>0.78100000000000003</v>
      </c>
      <c r="P181" s="3">
        <v>0.219</v>
      </c>
      <c r="Q181" s="2">
        <v>287</v>
      </c>
      <c r="R181" s="2">
        <v>281</v>
      </c>
      <c r="S181" s="2">
        <v>6</v>
      </c>
      <c r="T181" s="2">
        <v>5.4</v>
      </c>
      <c r="U181" s="2">
        <v>496</v>
      </c>
      <c r="V181" s="2">
        <v>5033</v>
      </c>
      <c r="W181" s="3">
        <v>0.90100000000000002</v>
      </c>
      <c r="X181" s="3">
        <v>8.8999999999999996E-2</v>
      </c>
      <c r="Y181" s="2">
        <v>14</v>
      </c>
      <c r="Z181" s="2">
        <v>8</v>
      </c>
      <c r="AA181" s="2">
        <v>2123</v>
      </c>
      <c r="AB181" s="2">
        <v>97</v>
      </c>
      <c r="AC181" s="2">
        <v>256</v>
      </c>
      <c r="AD181" s="2">
        <v>386</v>
      </c>
      <c r="AE181" s="2">
        <v>591</v>
      </c>
      <c r="AF181" s="2">
        <v>406</v>
      </c>
      <c r="AG181" s="2">
        <v>513</v>
      </c>
      <c r="AH181" s="2">
        <v>615</v>
      </c>
      <c r="AI181" s="2">
        <v>635</v>
      </c>
      <c r="AJ181" s="2">
        <v>177</v>
      </c>
      <c r="AK181" s="2">
        <v>14</v>
      </c>
      <c r="AL181" s="2">
        <v>5835</v>
      </c>
      <c r="AM181" s="3">
        <v>0.495</v>
      </c>
      <c r="AN181" s="2">
        <v>129</v>
      </c>
      <c r="AO181" s="2">
        <v>20173</v>
      </c>
      <c r="AP181" s="4">
        <v>0.17</v>
      </c>
      <c r="AQ181" s="11">
        <v>0.20499999999999999</v>
      </c>
      <c r="AR181" s="2">
        <v>14.9</v>
      </c>
      <c r="AS181" s="7">
        <v>0</v>
      </c>
      <c r="AT181" s="2">
        <v>920</v>
      </c>
      <c r="AU181" s="2">
        <v>1423</v>
      </c>
      <c r="AV181" s="2">
        <v>2463</v>
      </c>
      <c r="AW181" s="3">
        <v>0.191</v>
      </c>
      <c r="AX181" s="3">
        <v>0.29599999999999999</v>
      </c>
      <c r="AY181" s="3">
        <v>0.51200000000000001</v>
      </c>
      <c r="AZ181" s="37">
        <v>2448</v>
      </c>
      <c r="BA181" s="37">
        <v>45.8</v>
      </c>
      <c r="BB181" s="43">
        <f t="shared" si="18"/>
        <v>2425.1099999999997</v>
      </c>
      <c r="BC181" s="44">
        <f t="shared" si="19"/>
        <v>1494.8119084886209</v>
      </c>
      <c r="BD181" s="44">
        <f t="shared" si="20"/>
        <v>1328.0780915113794</v>
      </c>
      <c r="BE181" s="44">
        <f t="shared" si="21"/>
        <v>281</v>
      </c>
      <c r="BF181">
        <f t="shared" si="22"/>
        <v>5529</v>
      </c>
      <c r="BG181" s="57">
        <f t="shared" si="23"/>
        <v>0.43861638632664129</v>
      </c>
      <c r="BH181" s="13">
        <f t="shared" si="24"/>
        <v>0.27035845695218319</v>
      </c>
      <c r="BI181" s="13">
        <f t="shared" si="25"/>
        <v>0.24020222309845893</v>
      </c>
      <c r="BJ181" s="13">
        <f t="shared" si="26"/>
        <v>5.0822933622716587E-2</v>
      </c>
      <c r="BK181" s="58"/>
    </row>
    <row r="182" spans="1:63">
      <c r="A182" s="1" t="s">
        <v>275</v>
      </c>
      <c r="B182" s="1" t="s">
        <v>87</v>
      </c>
      <c r="C182" s="1" t="s">
        <v>93</v>
      </c>
      <c r="D182" s="1" t="s">
        <v>89</v>
      </c>
      <c r="E182" s="2">
        <v>31881</v>
      </c>
      <c r="F182" s="14">
        <v>0.16326338571563001</v>
      </c>
      <c r="G182" s="4">
        <v>0.91</v>
      </c>
      <c r="H182" s="3">
        <v>0.873</v>
      </c>
      <c r="I182" s="2">
        <v>13844</v>
      </c>
      <c r="J182" s="2">
        <v>2.2799999999999998</v>
      </c>
      <c r="K182" s="2">
        <v>12346</v>
      </c>
      <c r="L182" s="2">
        <v>1815</v>
      </c>
      <c r="M182" s="2">
        <v>3156</v>
      </c>
      <c r="N182" s="2">
        <v>10512</v>
      </c>
      <c r="O182" s="3">
        <v>0.76900000000000002</v>
      </c>
      <c r="P182" s="3">
        <v>0.23100000000000001</v>
      </c>
      <c r="Q182" s="2">
        <v>941</v>
      </c>
      <c r="R182" s="2">
        <v>888</v>
      </c>
      <c r="S182" s="2">
        <v>53</v>
      </c>
      <c r="T182" s="2">
        <v>6.9</v>
      </c>
      <c r="U182" s="2">
        <v>1837</v>
      </c>
      <c r="V182" s="2">
        <v>12898</v>
      </c>
      <c r="W182" s="4">
        <v>0.87</v>
      </c>
      <c r="X182" s="3">
        <v>0.124</v>
      </c>
      <c r="Y182" s="2">
        <v>882</v>
      </c>
      <c r="Z182" s="2">
        <v>539</v>
      </c>
      <c r="AA182" s="2">
        <v>1521</v>
      </c>
      <c r="AB182" s="2">
        <v>859</v>
      </c>
      <c r="AC182" s="2">
        <v>1547</v>
      </c>
      <c r="AD182" s="2">
        <v>1747</v>
      </c>
      <c r="AE182" s="2">
        <v>2180</v>
      </c>
      <c r="AF182" s="2">
        <v>1447</v>
      </c>
      <c r="AG182" s="2">
        <v>1511</v>
      </c>
      <c r="AH182" s="2">
        <v>1095</v>
      </c>
      <c r="AI182" s="2">
        <v>1219</v>
      </c>
      <c r="AJ182" s="2">
        <v>339</v>
      </c>
      <c r="AK182" s="2">
        <v>44</v>
      </c>
      <c r="AL182" s="2">
        <v>14930</v>
      </c>
      <c r="AM182" s="3">
        <v>0.46500000000000002</v>
      </c>
      <c r="AN182" s="2">
        <v>120.1</v>
      </c>
      <c r="AO182" s="2">
        <v>21065</v>
      </c>
      <c r="AP182" s="3">
        <v>0.16700000000000001</v>
      </c>
      <c r="AQ182" s="11">
        <v>0.249</v>
      </c>
      <c r="AR182" s="2">
        <v>18.8</v>
      </c>
      <c r="AS182" s="7">
        <v>2.3259420065126375E-4</v>
      </c>
      <c r="AT182" s="2">
        <v>4948</v>
      </c>
      <c r="AU182" s="2">
        <v>4219</v>
      </c>
      <c r="AV182" s="2">
        <v>3179</v>
      </c>
      <c r="AW182" s="3">
        <v>0.40100000000000002</v>
      </c>
      <c r="AX182" s="3">
        <v>0.34200000000000003</v>
      </c>
      <c r="AY182" s="3">
        <v>0.25700000000000001</v>
      </c>
      <c r="AZ182" s="37">
        <v>6063</v>
      </c>
      <c r="BA182" s="37">
        <v>43.7</v>
      </c>
      <c r="BB182" s="43">
        <f t="shared" si="18"/>
        <v>5972.9160000000011</v>
      </c>
      <c r="BC182" s="44">
        <f t="shared" si="19"/>
        <v>3980.2076448436546</v>
      </c>
      <c r="BD182" s="44">
        <f t="shared" si="20"/>
        <v>3893.8763551563443</v>
      </c>
      <c r="BE182" s="44">
        <f t="shared" si="21"/>
        <v>888</v>
      </c>
      <c r="BF182">
        <f t="shared" si="22"/>
        <v>14735</v>
      </c>
      <c r="BG182" s="57">
        <f t="shared" si="23"/>
        <v>0.40535568374618264</v>
      </c>
      <c r="BH182" s="13">
        <f t="shared" si="24"/>
        <v>0.27011928366770643</v>
      </c>
      <c r="BI182" s="13">
        <f t="shared" si="25"/>
        <v>0.26426035664447534</v>
      </c>
      <c r="BJ182" s="13">
        <f t="shared" si="26"/>
        <v>6.0264675941635565E-2</v>
      </c>
      <c r="BK182" s="58"/>
    </row>
    <row r="183" spans="1:63">
      <c r="A183" s="1" t="s">
        <v>276</v>
      </c>
      <c r="B183" s="1" t="s">
        <v>124</v>
      </c>
      <c r="C183" s="1" t="s">
        <v>93</v>
      </c>
      <c r="D183" s="1" t="s">
        <v>89</v>
      </c>
      <c r="E183" s="2">
        <v>8039</v>
      </c>
      <c r="F183" s="14">
        <v>0.16208483642244059</v>
      </c>
      <c r="G183" s="3">
        <v>0.94399999999999995</v>
      </c>
      <c r="H183" s="3">
        <v>0.91100000000000003</v>
      </c>
      <c r="I183" s="2">
        <v>3474</v>
      </c>
      <c r="J183" s="2">
        <v>2.29</v>
      </c>
      <c r="K183" s="2">
        <v>2946</v>
      </c>
      <c r="L183" s="2">
        <v>601</v>
      </c>
      <c r="M183" s="2">
        <v>757</v>
      </c>
      <c r="N183" s="2">
        <v>2681</v>
      </c>
      <c r="O183" s="4">
        <v>0.78</v>
      </c>
      <c r="P183" s="4">
        <v>0.22</v>
      </c>
      <c r="Q183" s="2">
        <v>162</v>
      </c>
      <c r="R183" s="2">
        <v>155</v>
      </c>
      <c r="S183" s="2">
        <v>7</v>
      </c>
      <c r="T183" s="2">
        <v>4.7</v>
      </c>
      <c r="U183" s="2">
        <v>603</v>
      </c>
      <c r="V183" s="2">
        <v>3066</v>
      </c>
      <c r="W183" s="3">
        <v>0.83599999999999997</v>
      </c>
      <c r="X183" s="3">
        <v>0.16400000000000001</v>
      </c>
      <c r="Y183" s="2">
        <v>40</v>
      </c>
      <c r="Z183" s="2">
        <v>57</v>
      </c>
      <c r="AA183" s="2">
        <v>195</v>
      </c>
      <c r="AB183" s="2">
        <v>137</v>
      </c>
      <c r="AC183" s="2">
        <v>427</v>
      </c>
      <c r="AD183" s="2">
        <v>453</v>
      </c>
      <c r="AE183" s="2">
        <v>581</v>
      </c>
      <c r="AF183" s="2">
        <v>443</v>
      </c>
      <c r="AG183" s="2">
        <v>424</v>
      </c>
      <c r="AH183" s="2">
        <v>353</v>
      </c>
      <c r="AI183" s="2">
        <v>513</v>
      </c>
      <c r="AJ183" s="2">
        <v>104</v>
      </c>
      <c r="AK183" s="2">
        <v>19</v>
      </c>
      <c r="AL183" s="2">
        <v>3746</v>
      </c>
      <c r="AM183" s="3">
        <v>0.46200000000000002</v>
      </c>
      <c r="AN183" s="2">
        <v>124.9</v>
      </c>
      <c r="AO183" s="2">
        <v>21985</v>
      </c>
      <c r="AP183" s="3">
        <v>0.14199999999999999</v>
      </c>
      <c r="AQ183" s="11">
        <v>0.23200000000000001</v>
      </c>
      <c r="AR183" s="2">
        <v>13</v>
      </c>
      <c r="AS183" s="7">
        <v>9.7847358121330719E-4</v>
      </c>
      <c r="AT183" s="2">
        <v>134</v>
      </c>
      <c r="AU183" s="2">
        <v>792</v>
      </c>
      <c r="AV183" s="2">
        <v>2020</v>
      </c>
      <c r="AW183" s="3">
        <v>4.4999999999999998E-2</v>
      </c>
      <c r="AX183" s="3">
        <v>0.26900000000000002</v>
      </c>
      <c r="AY183" s="3">
        <v>0.68600000000000005</v>
      </c>
      <c r="AZ183" s="37">
        <v>1389</v>
      </c>
      <c r="BA183" s="37">
        <v>39.9</v>
      </c>
      <c r="BB183" s="43">
        <f t="shared" si="18"/>
        <v>1371.7619999999999</v>
      </c>
      <c r="BC183" s="44">
        <f t="shared" si="19"/>
        <v>988.54257630384382</v>
      </c>
      <c r="BD183" s="44">
        <f t="shared" si="20"/>
        <v>1153.6954236961565</v>
      </c>
      <c r="BE183" s="44">
        <f t="shared" si="21"/>
        <v>155</v>
      </c>
      <c r="BF183">
        <f t="shared" si="22"/>
        <v>3669</v>
      </c>
      <c r="BG183" s="57">
        <f t="shared" si="23"/>
        <v>0.37387898609975467</v>
      </c>
      <c r="BH183" s="13">
        <f t="shared" si="24"/>
        <v>0.26943106467807137</v>
      </c>
      <c r="BI183" s="13">
        <f t="shared" si="25"/>
        <v>0.31444410566807207</v>
      </c>
      <c r="BJ183" s="13">
        <f t="shared" si="26"/>
        <v>4.2245843554101936E-2</v>
      </c>
      <c r="BK183" s="58"/>
    </row>
    <row r="184" spans="1:63">
      <c r="A184" s="1" t="s">
        <v>277</v>
      </c>
      <c r="B184" s="1" t="s">
        <v>87</v>
      </c>
      <c r="C184" s="1" t="s">
        <v>93</v>
      </c>
      <c r="D184" s="1" t="s">
        <v>89</v>
      </c>
      <c r="E184" s="2">
        <v>14170</v>
      </c>
      <c r="F184" s="14">
        <v>0.16358503881439662</v>
      </c>
      <c r="G184" s="3">
        <v>0.872</v>
      </c>
      <c r="H184" s="3">
        <v>0.82499999999999996</v>
      </c>
      <c r="I184" s="2">
        <v>5989</v>
      </c>
      <c r="J184" s="2">
        <v>2.33</v>
      </c>
      <c r="K184" s="2">
        <v>5054</v>
      </c>
      <c r="L184" s="2">
        <v>1131</v>
      </c>
      <c r="M184" s="2">
        <v>1487</v>
      </c>
      <c r="N184" s="2">
        <v>4481</v>
      </c>
      <c r="O184" s="3">
        <v>0.751</v>
      </c>
      <c r="P184" s="3">
        <v>0.249</v>
      </c>
      <c r="Q184" s="2">
        <v>507</v>
      </c>
      <c r="R184" s="2">
        <v>490</v>
      </c>
      <c r="S184" s="2">
        <v>17</v>
      </c>
      <c r="T184" s="2">
        <v>8.5</v>
      </c>
      <c r="U184" s="2">
        <v>1135</v>
      </c>
      <c r="V184" s="2">
        <v>5244</v>
      </c>
      <c r="W184" s="3">
        <v>0.81899999999999995</v>
      </c>
      <c r="X184" s="3">
        <v>0.17699999999999999</v>
      </c>
      <c r="Y184" s="2">
        <v>390</v>
      </c>
      <c r="Z184" s="2">
        <v>209</v>
      </c>
      <c r="AA184" s="2">
        <v>466</v>
      </c>
      <c r="AB184" s="2">
        <v>253</v>
      </c>
      <c r="AC184" s="2">
        <v>736</v>
      </c>
      <c r="AD184" s="2">
        <v>846</v>
      </c>
      <c r="AE184" s="2">
        <v>1029</v>
      </c>
      <c r="AF184" s="2">
        <v>602</v>
      </c>
      <c r="AG184" s="2">
        <v>590</v>
      </c>
      <c r="AH184" s="2">
        <v>522</v>
      </c>
      <c r="AI184" s="2">
        <v>633</v>
      </c>
      <c r="AJ184" s="2">
        <v>164</v>
      </c>
      <c r="AK184" s="2">
        <v>10</v>
      </c>
      <c r="AL184" s="2">
        <v>6450</v>
      </c>
      <c r="AM184" s="3">
        <v>0.45600000000000002</v>
      </c>
      <c r="AN184" s="2">
        <v>117.5</v>
      </c>
      <c r="AO184" s="2">
        <v>20743</v>
      </c>
      <c r="AP184" s="3">
        <v>0.191</v>
      </c>
      <c r="AQ184" s="11">
        <v>0.27500000000000002</v>
      </c>
      <c r="AR184" s="2">
        <v>22.9</v>
      </c>
      <c r="AS184" s="7">
        <v>0</v>
      </c>
      <c r="AT184" s="2">
        <v>2161</v>
      </c>
      <c r="AU184" s="2">
        <v>1765</v>
      </c>
      <c r="AV184" s="2">
        <v>1128</v>
      </c>
      <c r="AW184" s="3">
        <v>0.42799999999999999</v>
      </c>
      <c r="AX184" s="3">
        <v>0.34899999999999998</v>
      </c>
      <c r="AY184" s="3">
        <v>0.223</v>
      </c>
      <c r="AZ184" s="37">
        <v>2311</v>
      </c>
      <c r="BA184" s="37">
        <v>38.6</v>
      </c>
      <c r="BB184" s="43">
        <f t="shared" si="18"/>
        <v>2303.6480000000001</v>
      </c>
      <c r="BC184" s="44">
        <f t="shared" si="19"/>
        <v>1714.1976635901069</v>
      </c>
      <c r="BD184" s="44">
        <f t="shared" si="20"/>
        <v>1871.1543364098929</v>
      </c>
      <c r="BE184" s="44">
        <f t="shared" si="21"/>
        <v>490</v>
      </c>
      <c r="BF184">
        <f t="shared" si="22"/>
        <v>6379</v>
      </c>
      <c r="BG184" s="57">
        <f t="shared" si="23"/>
        <v>0.36112995767361655</v>
      </c>
      <c r="BH184" s="13">
        <f t="shared" si="24"/>
        <v>0.26872513929927999</v>
      </c>
      <c r="BI184" s="13">
        <f t="shared" si="25"/>
        <v>0.2933303552923488</v>
      </c>
      <c r="BJ184" s="13">
        <f t="shared" si="26"/>
        <v>7.6814547734754657E-2</v>
      </c>
      <c r="BK184" s="58"/>
    </row>
    <row r="185" spans="1:63">
      <c r="A185" s="1" t="s">
        <v>278</v>
      </c>
      <c r="B185" s="1" t="s">
        <v>107</v>
      </c>
      <c r="C185" s="1" t="s">
        <v>88</v>
      </c>
      <c r="D185" s="1" t="s">
        <v>135</v>
      </c>
      <c r="E185" s="2">
        <v>67969</v>
      </c>
      <c r="F185" s="14">
        <v>0.14696405714369787</v>
      </c>
      <c r="G185" s="3">
        <v>0.61399999999999999</v>
      </c>
      <c r="H185" s="3">
        <v>0.41199999999999998</v>
      </c>
      <c r="I185" s="2">
        <v>27826</v>
      </c>
      <c r="J185" s="2">
        <v>2.42</v>
      </c>
      <c r="K185" s="2">
        <v>18802</v>
      </c>
      <c r="L185" s="2">
        <v>9619</v>
      </c>
      <c r="M185" s="2">
        <v>9218</v>
      </c>
      <c r="N185" s="2">
        <v>18279</v>
      </c>
      <c r="O185" s="3">
        <v>0.66500000000000004</v>
      </c>
      <c r="P185" s="3">
        <v>0.33500000000000002</v>
      </c>
      <c r="Q185" s="2">
        <v>3508</v>
      </c>
      <c r="R185" s="2">
        <v>3320</v>
      </c>
      <c r="S185" s="2">
        <v>188</v>
      </c>
      <c r="T185" s="2">
        <v>12.7</v>
      </c>
      <c r="U185" s="2">
        <v>9686</v>
      </c>
      <c r="V185" s="2">
        <v>19747</v>
      </c>
      <c r="W185" s="4">
        <v>0.67</v>
      </c>
      <c r="X185" s="3">
        <v>0.32900000000000001</v>
      </c>
      <c r="Y185" s="2">
        <v>110</v>
      </c>
      <c r="Z185" s="2">
        <v>252</v>
      </c>
      <c r="AA185" s="2">
        <v>3671</v>
      </c>
      <c r="AB185" s="2">
        <v>1049</v>
      </c>
      <c r="AC185" s="2">
        <v>4699</v>
      </c>
      <c r="AD185" s="2">
        <v>4389</v>
      </c>
      <c r="AE185" s="2">
        <v>3587</v>
      </c>
      <c r="AF185" s="2">
        <v>2527</v>
      </c>
      <c r="AG185" s="2">
        <v>3012</v>
      </c>
      <c r="AH185" s="2">
        <v>2863</v>
      </c>
      <c r="AI185" s="2">
        <v>2840</v>
      </c>
      <c r="AJ185" s="2">
        <v>801</v>
      </c>
      <c r="AK185" s="2">
        <v>41</v>
      </c>
      <c r="AL185" s="2">
        <v>29841</v>
      </c>
      <c r="AM185" s="3">
        <v>0.38600000000000001</v>
      </c>
      <c r="AN185" s="2">
        <v>118.8</v>
      </c>
      <c r="AO185" s="2">
        <v>18979</v>
      </c>
      <c r="AP185" s="3">
        <v>0.22900000000000001</v>
      </c>
      <c r="AQ185" s="11">
        <v>0.41399999999999998</v>
      </c>
      <c r="AR185" s="2">
        <v>26.6</v>
      </c>
      <c r="AS185" s="7">
        <v>1.0128120727199068E-4</v>
      </c>
      <c r="AT185" s="2">
        <v>2919</v>
      </c>
      <c r="AU185" s="2">
        <v>8149</v>
      </c>
      <c r="AV185" s="2">
        <v>7734</v>
      </c>
      <c r="AW185" s="3">
        <v>0.155</v>
      </c>
      <c r="AX185" s="3">
        <v>0.433</v>
      </c>
      <c r="AY185" s="3">
        <v>0.41099999999999998</v>
      </c>
      <c r="AZ185" s="37">
        <v>7656</v>
      </c>
      <c r="BA185" s="37">
        <v>27.5</v>
      </c>
      <c r="BB185" s="43">
        <f t="shared" si="18"/>
        <v>7561.6750000000002</v>
      </c>
      <c r="BC185" s="44">
        <f t="shared" si="19"/>
        <v>7863.5808120467918</v>
      </c>
      <c r="BD185" s="44">
        <f t="shared" si="20"/>
        <v>10687.744187953209</v>
      </c>
      <c r="BE185" s="44">
        <f t="shared" si="21"/>
        <v>3320</v>
      </c>
      <c r="BF185">
        <f t="shared" si="22"/>
        <v>29433</v>
      </c>
      <c r="BG185" s="57">
        <f t="shared" si="23"/>
        <v>0.25691145992593351</v>
      </c>
      <c r="BH185" s="13">
        <f t="shared" si="24"/>
        <v>0.2671688516986645</v>
      </c>
      <c r="BI185" s="13">
        <f t="shared" si="25"/>
        <v>0.36312112893531778</v>
      </c>
      <c r="BJ185" s="13">
        <f t="shared" si="26"/>
        <v>0.11279855944008425</v>
      </c>
      <c r="BK185" s="58"/>
    </row>
    <row r="186" spans="1:63">
      <c r="A186" s="1" t="s">
        <v>279</v>
      </c>
      <c r="B186" s="1" t="s">
        <v>124</v>
      </c>
      <c r="C186" s="1" t="s">
        <v>93</v>
      </c>
      <c r="D186" s="1" t="s">
        <v>89</v>
      </c>
      <c r="E186" s="2">
        <v>19675</v>
      </c>
      <c r="F186" s="14">
        <v>0.17443456162642948</v>
      </c>
      <c r="G186" s="3">
        <v>0.84799999999999998</v>
      </c>
      <c r="H186" s="3">
        <v>0.78100000000000003</v>
      </c>
      <c r="I186" s="2">
        <v>8192</v>
      </c>
      <c r="J186" s="2">
        <v>2.38</v>
      </c>
      <c r="K186" s="2">
        <v>6556</v>
      </c>
      <c r="L186" s="2">
        <v>1852</v>
      </c>
      <c r="M186" s="2">
        <v>2087</v>
      </c>
      <c r="N186" s="2">
        <v>5968</v>
      </c>
      <c r="O186" s="3">
        <v>0.74099999999999999</v>
      </c>
      <c r="P186" s="3">
        <v>0.25900000000000001</v>
      </c>
      <c r="Q186" s="2">
        <v>99</v>
      </c>
      <c r="R186" s="2">
        <v>78</v>
      </c>
      <c r="S186" s="2">
        <v>21</v>
      </c>
      <c r="T186" s="2">
        <v>1.2</v>
      </c>
      <c r="U186" s="2">
        <v>1896</v>
      </c>
      <c r="V186" s="2">
        <v>6860</v>
      </c>
      <c r="W186" s="3">
        <v>0.78300000000000003</v>
      </c>
      <c r="X186" s="3">
        <v>0.216</v>
      </c>
      <c r="Y186" s="2">
        <v>219</v>
      </c>
      <c r="Z186" s="2">
        <v>325</v>
      </c>
      <c r="AA186" s="2">
        <v>405</v>
      </c>
      <c r="AB186" s="2">
        <v>606</v>
      </c>
      <c r="AC186" s="2">
        <v>919</v>
      </c>
      <c r="AD186" s="2">
        <v>1017</v>
      </c>
      <c r="AE186" s="2">
        <v>1228</v>
      </c>
      <c r="AF186" s="2">
        <v>671</v>
      </c>
      <c r="AG186" s="2">
        <v>1085</v>
      </c>
      <c r="AH186" s="2">
        <v>946</v>
      </c>
      <c r="AI186" s="2">
        <v>1100</v>
      </c>
      <c r="AJ186" s="2">
        <v>297</v>
      </c>
      <c r="AK186" s="2">
        <v>57</v>
      </c>
      <c r="AL186" s="2">
        <v>8875</v>
      </c>
      <c r="AM186" s="3">
        <v>0.434</v>
      </c>
      <c r="AN186" s="2">
        <v>125.5</v>
      </c>
      <c r="AO186" s="2">
        <v>23758</v>
      </c>
      <c r="AP186" s="3">
        <v>0.108</v>
      </c>
      <c r="AQ186" s="11">
        <v>0.20499999999999999</v>
      </c>
      <c r="AR186" s="2">
        <v>15.7</v>
      </c>
      <c r="AS186" s="7">
        <v>1.4577259475218659E-4</v>
      </c>
      <c r="AT186" s="2">
        <v>277</v>
      </c>
      <c r="AU186" s="2">
        <v>1855</v>
      </c>
      <c r="AV186" s="2">
        <v>4424</v>
      </c>
      <c r="AW186" s="3">
        <v>4.2000000000000003E-2</v>
      </c>
      <c r="AX186" s="3">
        <v>0.28299999999999997</v>
      </c>
      <c r="AY186" s="3">
        <v>0.67500000000000004</v>
      </c>
      <c r="AZ186" s="37">
        <v>2934</v>
      </c>
      <c r="BA186" s="37">
        <v>35.700000000000003</v>
      </c>
      <c r="BB186" s="43">
        <f t="shared" si="18"/>
        <v>2875.6350000000002</v>
      </c>
      <c r="BC186" s="44">
        <f t="shared" si="19"/>
        <v>2338.8357950971063</v>
      </c>
      <c r="BD186" s="44">
        <f t="shared" si="20"/>
        <v>3463.5292049028935</v>
      </c>
      <c r="BE186" s="44">
        <f t="shared" si="21"/>
        <v>78</v>
      </c>
      <c r="BF186">
        <f t="shared" si="22"/>
        <v>8756</v>
      </c>
      <c r="BG186" s="57">
        <f t="shared" si="23"/>
        <v>0.32841879853814532</v>
      </c>
      <c r="BH186" s="13">
        <f t="shared" si="24"/>
        <v>0.26711235668080247</v>
      </c>
      <c r="BI186" s="13">
        <f t="shared" si="25"/>
        <v>0.39556066753116648</v>
      </c>
      <c r="BJ186" s="13">
        <f t="shared" si="26"/>
        <v>8.9081772498857924E-3</v>
      </c>
      <c r="BK186" s="58"/>
    </row>
    <row r="187" spans="1:63">
      <c r="A187" s="1" t="s">
        <v>280</v>
      </c>
      <c r="B187" s="1" t="s">
        <v>92</v>
      </c>
      <c r="C187" s="1" t="s">
        <v>93</v>
      </c>
      <c r="D187" s="1" t="s">
        <v>89</v>
      </c>
      <c r="E187" s="2">
        <v>10620</v>
      </c>
      <c r="F187" s="14">
        <v>0.16760828625235405</v>
      </c>
      <c r="G187" s="3">
        <v>0.94599999999999995</v>
      </c>
      <c r="H187" s="3">
        <v>0.91700000000000004</v>
      </c>
      <c r="I187" s="2">
        <v>4512</v>
      </c>
      <c r="J187" s="2">
        <v>2.34</v>
      </c>
      <c r="K187" s="2">
        <v>4063</v>
      </c>
      <c r="L187" s="2">
        <v>565</v>
      </c>
      <c r="M187" s="2">
        <v>692</v>
      </c>
      <c r="N187" s="2">
        <v>3799</v>
      </c>
      <c r="O187" s="3">
        <v>0.84599999999999997</v>
      </c>
      <c r="P187" s="3">
        <v>0.154</v>
      </c>
      <c r="Q187" s="2">
        <v>34</v>
      </c>
      <c r="R187" s="2">
        <v>32</v>
      </c>
      <c r="S187" s="2">
        <v>2</v>
      </c>
      <c r="T187" s="2">
        <v>0.8</v>
      </c>
      <c r="U187" s="2">
        <v>571</v>
      </c>
      <c r="V187" s="2">
        <v>4207</v>
      </c>
      <c r="W187" s="4">
        <v>0.88</v>
      </c>
      <c r="X187" s="4">
        <v>0.12</v>
      </c>
      <c r="Y187" s="2">
        <v>145</v>
      </c>
      <c r="Z187" s="2">
        <v>88</v>
      </c>
      <c r="AA187" s="2">
        <v>149</v>
      </c>
      <c r="AB187" s="2">
        <v>166</v>
      </c>
      <c r="AC187" s="2">
        <v>644</v>
      </c>
      <c r="AD187" s="2">
        <v>525</v>
      </c>
      <c r="AE187" s="2">
        <v>664</v>
      </c>
      <c r="AF187" s="2">
        <v>461</v>
      </c>
      <c r="AG187" s="2">
        <v>634</v>
      </c>
      <c r="AH187" s="2">
        <v>559</v>
      </c>
      <c r="AI187" s="2">
        <v>531</v>
      </c>
      <c r="AJ187" s="2">
        <v>224</v>
      </c>
      <c r="AK187" s="2">
        <v>5</v>
      </c>
      <c r="AL187" s="2">
        <v>4795</v>
      </c>
      <c r="AM187" s="3">
        <v>0.47099999999999997</v>
      </c>
      <c r="AN187" s="2">
        <v>137.9</v>
      </c>
      <c r="AO187" s="2">
        <v>23711</v>
      </c>
      <c r="AP187" s="3">
        <v>0.107</v>
      </c>
      <c r="AQ187" s="11">
        <v>0.20499999999999999</v>
      </c>
      <c r="AR187" s="2">
        <v>8</v>
      </c>
      <c r="AS187" s="7">
        <v>0</v>
      </c>
      <c r="AT187" s="2">
        <v>65</v>
      </c>
      <c r="AU187" s="2">
        <v>697</v>
      </c>
      <c r="AV187" s="2">
        <v>3301</v>
      </c>
      <c r="AW187" s="3">
        <v>1.6E-2</v>
      </c>
      <c r="AX187" s="3">
        <v>0.17199999999999999</v>
      </c>
      <c r="AY187" s="3">
        <v>0.81200000000000006</v>
      </c>
      <c r="AZ187" s="37">
        <v>1944</v>
      </c>
      <c r="BA187" s="37">
        <v>43</v>
      </c>
      <c r="BB187" s="43">
        <f t="shared" si="18"/>
        <v>1931.1299999999999</v>
      </c>
      <c r="BC187" s="44">
        <f t="shared" si="19"/>
        <v>1275.8103636363633</v>
      </c>
      <c r="BD187" s="44">
        <f t="shared" si="20"/>
        <v>1539.0596363636366</v>
      </c>
      <c r="BE187" s="44">
        <f t="shared" si="21"/>
        <v>32</v>
      </c>
      <c r="BF187">
        <f t="shared" si="22"/>
        <v>4778</v>
      </c>
      <c r="BG187" s="57">
        <f t="shared" si="23"/>
        <v>0.40417120133947254</v>
      </c>
      <c r="BH187" s="13">
        <f t="shared" si="24"/>
        <v>0.2670176566840442</v>
      </c>
      <c r="BI187" s="13">
        <f t="shared" si="25"/>
        <v>0.32211377906313032</v>
      </c>
      <c r="BJ187" s="13">
        <f t="shared" si="26"/>
        <v>6.6973629133528674E-3</v>
      </c>
      <c r="BK187" s="58"/>
    </row>
    <row r="188" spans="1:63">
      <c r="A188" s="1" t="s">
        <v>281</v>
      </c>
      <c r="B188" s="1" t="s">
        <v>99</v>
      </c>
      <c r="C188" s="1" t="s">
        <v>93</v>
      </c>
      <c r="D188" s="1" t="s">
        <v>89</v>
      </c>
      <c r="E188" s="2">
        <v>29799</v>
      </c>
      <c r="F188" s="14">
        <v>0.17000570488942582</v>
      </c>
      <c r="G188" s="3">
        <v>0.92800000000000005</v>
      </c>
      <c r="H188" s="3">
        <v>0.90100000000000002</v>
      </c>
      <c r="I188" s="2">
        <v>13009</v>
      </c>
      <c r="J188" s="2">
        <v>2.2599999999999998</v>
      </c>
      <c r="K188" s="2">
        <v>11283</v>
      </c>
      <c r="L188" s="2">
        <v>2365</v>
      </c>
      <c r="M188" s="2">
        <v>3657</v>
      </c>
      <c r="N188" s="2">
        <v>9231</v>
      </c>
      <c r="O188" s="3">
        <v>0.71599999999999997</v>
      </c>
      <c r="P188" s="3">
        <v>0.28399999999999997</v>
      </c>
      <c r="Q188" s="2">
        <v>451</v>
      </c>
      <c r="R188" s="2">
        <v>415</v>
      </c>
      <c r="S188" s="2">
        <v>36</v>
      </c>
      <c r="T188" s="2">
        <v>3.5</v>
      </c>
      <c r="U188" s="2">
        <v>2367</v>
      </c>
      <c r="V188" s="2">
        <v>11682</v>
      </c>
      <c r="W188" s="3">
        <v>0.82599999999999996</v>
      </c>
      <c r="X188" s="3">
        <v>0.16700000000000001</v>
      </c>
      <c r="Y188" s="2">
        <v>1268</v>
      </c>
      <c r="Z188" s="2">
        <v>228</v>
      </c>
      <c r="AA188" s="2">
        <v>251</v>
      </c>
      <c r="AB188" s="2">
        <v>679</v>
      </c>
      <c r="AC188" s="2">
        <v>1028</v>
      </c>
      <c r="AD188" s="2">
        <v>1341</v>
      </c>
      <c r="AE188" s="2">
        <v>1884</v>
      </c>
      <c r="AF188" s="2">
        <v>1402</v>
      </c>
      <c r="AG188" s="2">
        <v>1942</v>
      </c>
      <c r="AH188" s="2">
        <v>1790</v>
      </c>
      <c r="AI188" s="2">
        <v>1803</v>
      </c>
      <c r="AJ188" s="2">
        <v>506</v>
      </c>
      <c r="AK188" s="2">
        <v>208</v>
      </c>
      <c r="AL188" s="2">
        <v>14330</v>
      </c>
      <c r="AM188" s="3">
        <v>0.48799999999999999</v>
      </c>
      <c r="AN188" s="2">
        <v>124.8</v>
      </c>
      <c r="AO188" s="2">
        <v>23371</v>
      </c>
      <c r="AP188" s="3">
        <v>0.11700000000000001</v>
      </c>
      <c r="AQ188" s="11">
        <v>0.20300000000000001</v>
      </c>
      <c r="AR188" s="2">
        <v>13.9</v>
      </c>
      <c r="AS188" s="7">
        <v>4.2800890258517377E-4</v>
      </c>
      <c r="AT188" s="2">
        <v>1193</v>
      </c>
      <c r="AU188" s="2">
        <v>2765</v>
      </c>
      <c r="AV188" s="2">
        <v>7325</v>
      </c>
      <c r="AW188" s="3">
        <v>0.106</v>
      </c>
      <c r="AX188" s="3">
        <v>0.245</v>
      </c>
      <c r="AY188" s="3">
        <v>0.64900000000000002</v>
      </c>
      <c r="AZ188" s="37">
        <v>5269</v>
      </c>
      <c r="BA188" s="37">
        <v>40.4</v>
      </c>
      <c r="BB188" s="43">
        <f t="shared" si="18"/>
        <v>5206.7519999999995</v>
      </c>
      <c r="BC188" s="44">
        <f t="shared" si="19"/>
        <v>3748.2771422785881</v>
      </c>
      <c r="BD188" s="44">
        <f t="shared" si="20"/>
        <v>4678.9708577214114</v>
      </c>
      <c r="BE188" s="44">
        <f t="shared" si="21"/>
        <v>415</v>
      </c>
      <c r="BF188">
        <f t="shared" si="22"/>
        <v>14049</v>
      </c>
      <c r="BG188" s="57">
        <f t="shared" si="23"/>
        <v>0.37061370916079434</v>
      </c>
      <c r="BH188" s="13">
        <f t="shared" si="24"/>
        <v>0.26680028060919553</v>
      </c>
      <c r="BI188" s="13">
        <f t="shared" si="25"/>
        <v>0.33304654122865768</v>
      </c>
      <c r="BJ188" s="13">
        <f t="shared" si="26"/>
        <v>2.953946900135241E-2</v>
      </c>
      <c r="BK188" s="58"/>
    </row>
    <row r="189" spans="1:63">
      <c r="A189" s="1" t="s">
        <v>282</v>
      </c>
      <c r="B189" s="1" t="s">
        <v>107</v>
      </c>
      <c r="C189" s="1" t="s">
        <v>88</v>
      </c>
      <c r="D189" s="1" t="s">
        <v>89</v>
      </c>
      <c r="E189" s="2">
        <v>21366</v>
      </c>
      <c r="F189" s="14">
        <v>0.14153327716933445</v>
      </c>
      <c r="G189" s="3">
        <v>0.753</v>
      </c>
      <c r="H189" s="3">
        <v>0.626</v>
      </c>
      <c r="I189" s="2">
        <v>8897</v>
      </c>
      <c r="J189" s="2">
        <v>2.39</v>
      </c>
      <c r="K189" s="2">
        <v>7412</v>
      </c>
      <c r="L189" s="2">
        <v>1482</v>
      </c>
      <c r="M189" s="2">
        <v>2147</v>
      </c>
      <c r="N189" s="2">
        <v>6589</v>
      </c>
      <c r="O189" s="3">
        <v>0.754</v>
      </c>
      <c r="P189" s="3">
        <v>0.246</v>
      </c>
      <c r="Q189" s="2">
        <v>713</v>
      </c>
      <c r="R189" s="2">
        <v>683</v>
      </c>
      <c r="S189" s="2">
        <v>30</v>
      </c>
      <c r="T189" s="2">
        <v>8.1</v>
      </c>
      <c r="U189" s="2">
        <v>1509</v>
      </c>
      <c r="V189" s="2">
        <v>7728</v>
      </c>
      <c r="W189" s="3">
        <v>0.83299999999999996</v>
      </c>
      <c r="X189" s="3">
        <v>0.16300000000000001</v>
      </c>
      <c r="Y189" s="2">
        <v>358</v>
      </c>
      <c r="Z189" s="2">
        <v>186</v>
      </c>
      <c r="AA189" s="2">
        <v>324</v>
      </c>
      <c r="AB189" s="2">
        <v>374</v>
      </c>
      <c r="AC189" s="2">
        <v>996</v>
      </c>
      <c r="AD189" s="2">
        <v>975</v>
      </c>
      <c r="AE189" s="2">
        <v>1524</v>
      </c>
      <c r="AF189" s="2">
        <v>928</v>
      </c>
      <c r="AG189" s="2">
        <v>1248</v>
      </c>
      <c r="AH189" s="2">
        <v>1186</v>
      </c>
      <c r="AI189" s="2">
        <v>1002</v>
      </c>
      <c r="AJ189" s="2">
        <v>312</v>
      </c>
      <c r="AK189" s="2">
        <v>16</v>
      </c>
      <c r="AL189" s="2">
        <v>9429</v>
      </c>
      <c r="AM189" s="3">
        <v>0.40400000000000003</v>
      </c>
      <c r="AN189" s="2">
        <v>130.5</v>
      </c>
      <c r="AO189" s="2">
        <v>19634</v>
      </c>
      <c r="AP189" s="3">
        <v>0.17799999999999999</v>
      </c>
      <c r="AQ189" s="11">
        <v>0.32900000000000001</v>
      </c>
      <c r="AR189" s="2">
        <v>19.3</v>
      </c>
      <c r="AS189" s="7">
        <v>2.5879917184265012E-4</v>
      </c>
      <c r="AT189" s="2">
        <v>771</v>
      </c>
      <c r="AU189" s="2">
        <v>2606</v>
      </c>
      <c r="AV189" s="2">
        <v>4035</v>
      </c>
      <c r="AW189" s="3">
        <v>0.104</v>
      </c>
      <c r="AX189" s="3">
        <v>0.35199999999999998</v>
      </c>
      <c r="AY189" s="3">
        <v>0.54400000000000004</v>
      </c>
      <c r="AZ189" s="37">
        <v>3672</v>
      </c>
      <c r="BA189" s="37">
        <v>41.2</v>
      </c>
      <c r="BB189" s="43">
        <f t="shared" si="18"/>
        <v>3599.2320000000004</v>
      </c>
      <c r="BC189" s="44">
        <f t="shared" si="19"/>
        <v>2462.0443430300302</v>
      </c>
      <c r="BD189" s="44">
        <f t="shared" si="20"/>
        <v>2492.7236569699699</v>
      </c>
      <c r="BE189" s="44">
        <f t="shared" si="21"/>
        <v>683</v>
      </c>
      <c r="BF189">
        <f t="shared" si="22"/>
        <v>9237</v>
      </c>
      <c r="BG189" s="57">
        <f t="shared" si="23"/>
        <v>0.38965378369600523</v>
      </c>
      <c r="BH189" s="13">
        <f t="shared" si="24"/>
        <v>0.26654155494533183</v>
      </c>
      <c r="BI189" s="13">
        <f t="shared" si="25"/>
        <v>0.26986290537728375</v>
      </c>
      <c r="BJ189" s="13">
        <f t="shared" si="26"/>
        <v>7.394175598137924E-2</v>
      </c>
      <c r="BK189" s="58"/>
    </row>
    <row r="190" spans="1:63">
      <c r="A190" s="1" t="s">
        <v>283</v>
      </c>
      <c r="B190" s="1" t="s">
        <v>124</v>
      </c>
      <c r="C190" s="1" t="s">
        <v>93</v>
      </c>
      <c r="D190" s="1" t="s">
        <v>89</v>
      </c>
      <c r="E190" s="2">
        <v>8622</v>
      </c>
      <c r="F190" s="14">
        <v>0.15692414752957551</v>
      </c>
      <c r="G190" s="3">
        <v>0.89400000000000002</v>
      </c>
      <c r="H190" s="3">
        <v>0.82099999999999995</v>
      </c>
      <c r="I190" s="2">
        <v>3625</v>
      </c>
      <c r="J190" s="2">
        <v>2.35</v>
      </c>
      <c r="K190" s="2">
        <v>2797</v>
      </c>
      <c r="L190" s="2">
        <v>874</v>
      </c>
      <c r="M190" s="2">
        <v>967</v>
      </c>
      <c r="N190" s="2">
        <v>2618</v>
      </c>
      <c r="O190" s="4">
        <v>0.73</v>
      </c>
      <c r="P190" s="4">
        <v>0.27</v>
      </c>
      <c r="Q190" s="2">
        <v>430</v>
      </c>
      <c r="R190" s="2">
        <v>425</v>
      </c>
      <c r="S190" s="2">
        <v>5</v>
      </c>
      <c r="T190" s="2">
        <v>11.8</v>
      </c>
      <c r="U190" s="2">
        <v>886</v>
      </c>
      <c r="V190" s="2">
        <v>2861</v>
      </c>
      <c r="W190" s="3">
        <v>0.752</v>
      </c>
      <c r="X190" s="3">
        <v>0.23300000000000001</v>
      </c>
      <c r="Y190" s="2">
        <v>72</v>
      </c>
      <c r="Z190" s="2">
        <v>69</v>
      </c>
      <c r="AA190" s="2">
        <v>264</v>
      </c>
      <c r="AB190" s="2">
        <v>176</v>
      </c>
      <c r="AC190" s="2">
        <v>442</v>
      </c>
      <c r="AD190" s="2">
        <v>624</v>
      </c>
      <c r="AE190" s="2">
        <v>616</v>
      </c>
      <c r="AF190" s="2">
        <v>249</v>
      </c>
      <c r="AG190" s="2">
        <v>517</v>
      </c>
      <c r="AH190" s="2">
        <v>338</v>
      </c>
      <c r="AI190" s="2">
        <v>396</v>
      </c>
      <c r="AJ190" s="2">
        <v>54</v>
      </c>
      <c r="AK190" s="2">
        <v>51</v>
      </c>
      <c r="AL190" s="2">
        <v>3868</v>
      </c>
      <c r="AM190" s="3">
        <v>0.45300000000000001</v>
      </c>
      <c r="AN190" s="2">
        <v>120.4</v>
      </c>
      <c r="AO190" s="2">
        <v>23321</v>
      </c>
      <c r="AP190" s="3">
        <v>0.124</v>
      </c>
      <c r="AQ190" s="11">
        <v>0.23300000000000001</v>
      </c>
      <c r="AR190" s="2">
        <v>16.3</v>
      </c>
      <c r="AS190" s="7">
        <v>0</v>
      </c>
      <c r="AT190" s="2">
        <v>1599</v>
      </c>
      <c r="AU190" s="2">
        <v>758</v>
      </c>
      <c r="AV190" s="2">
        <v>440</v>
      </c>
      <c r="AW190" s="3">
        <v>0.57199999999999995</v>
      </c>
      <c r="AX190" s="3">
        <v>0.27100000000000002</v>
      </c>
      <c r="AY190" s="3">
        <v>0.157</v>
      </c>
      <c r="AZ190" s="37">
        <v>1219</v>
      </c>
      <c r="BA190" s="37">
        <v>33.6</v>
      </c>
      <c r="BB190" s="43">
        <f t="shared" si="18"/>
        <v>1204.5600000000002</v>
      </c>
      <c r="BC190" s="44">
        <f t="shared" si="19"/>
        <v>995.08634513902098</v>
      </c>
      <c r="BD190" s="44">
        <f t="shared" si="20"/>
        <v>1122.3536548609786</v>
      </c>
      <c r="BE190" s="44">
        <f t="shared" si="21"/>
        <v>425</v>
      </c>
      <c r="BF190">
        <f t="shared" si="22"/>
        <v>3747</v>
      </c>
      <c r="BG190" s="57">
        <f t="shared" si="23"/>
        <v>0.3214731785428343</v>
      </c>
      <c r="BH190" s="13">
        <f t="shared" si="24"/>
        <v>0.26556881375474273</v>
      </c>
      <c r="BI190" s="13">
        <f t="shared" si="25"/>
        <v>0.29953393511101645</v>
      </c>
      <c r="BJ190" s="13">
        <f t="shared" si="26"/>
        <v>0.11342407259140645</v>
      </c>
      <c r="BK190" s="58"/>
    </row>
    <row r="191" spans="1:63">
      <c r="A191" s="1" t="s">
        <v>284</v>
      </c>
      <c r="B191" s="1" t="s">
        <v>87</v>
      </c>
      <c r="C191" s="1" t="s">
        <v>88</v>
      </c>
      <c r="D191" s="1" t="s">
        <v>89</v>
      </c>
      <c r="E191" s="2">
        <v>9928</v>
      </c>
      <c r="F191" s="14">
        <v>0.16690169218372281</v>
      </c>
      <c r="G191" s="4">
        <v>0.93</v>
      </c>
      <c r="H191" s="3">
        <v>0.89700000000000002</v>
      </c>
      <c r="I191" s="2">
        <v>4333</v>
      </c>
      <c r="J191" s="2">
        <v>2.27</v>
      </c>
      <c r="K191" s="2">
        <v>3736</v>
      </c>
      <c r="L191" s="2">
        <v>767</v>
      </c>
      <c r="M191" s="2">
        <v>1076</v>
      </c>
      <c r="N191" s="2">
        <v>3222</v>
      </c>
      <c r="O191" s="4">
        <v>0.75</v>
      </c>
      <c r="P191" s="4">
        <v>0.25</v>
      </c>
      <c r="Q191" s="2">
        <v>233</v>
      </c>
      <c r="R191" s="2">
        <v>175</v>
      </c>
      <c r="S191" s="2">
        <v>58</v>
      </c>
      <c r="T191" s="2">
        <v>5.4</v>
      </c>
      <c r="U191" s="2">
        <v>766</v>
      </c>
      <c r="V191" s="2">
        <v>3889</v>
      </c>
      <c r="W191" s="3">
        <v>0.83499999999999996</v>
      </c>
      <c r="X191" s="3">
        <v>0.16500000000000001</v>
      </c>
      <c r="Y191" s="2">
        <v>331</v>
      </c>
      <c r="Z191" s="2">
        <v>231</v>
      </c>
      <c r="AA191" s="2">
        <v>169</v>
      </c>
      <c r="AB191" s="2">
        <v>198</v>
      </c>
      <c r="AC191" s="2">
        <v>487</v>
      </c>
      <c r="AD191" s="2">
        <v>456</v>
      </c>
      <c r="AE191" s="2">
        <v>616</v>
      </c>
      <c r="AF191" s="2">
        <v>344</v>
      </c>
      <c r="AG191" s="2">
        <v>585</v>
      </c>
      <c r="AH191" s="2">
        <v>391</v>
      </c>
      <c r="AI191" s="2">
        <v>721</v>
      </c>
      <c r="AJ191" s="2">
        <v>161</v>
      </c>
      <c r="AK191" s="2">
        <v>8</v>
      </c>
      <c r="AL191" s="2">
        <v>4698</v>
      </c>
      <c r="AM191" s="4">
        <v>0.47</v>
      </c>
      <c r="AN191" s="2">
        <v>121.3</v>
      </c>
      <c r="AO191" s="2">
        <v>21056</v>
      </c>
      <c r="AP191" s="3">
        <v>0.14699999999999999</v>
      </c>
      <c r="AQ191" s="11">
        <v>0.26500000000000001</v>
      </c>
      <c r="AR191" s="2">
        <v>18.2</v>
      </c>
      <c r="AS191" s="7">
        <v>1.0285420416559527E-3</v>
      </c>
      <c r="AT191" s="2">
        <v>861</v>
      </c>
      <c r="AU191" s="2">
        <v>1105</v>
      </c>
      <c r="AV191" s="2">
        <v>1770</v>
      </c>
      <c r="AW191" s="4">
        <v>0.23</v>
      </c>
      <c r="AX191" s="3">
        <v>0.29599999999999999</v>
      </c>
      <c r="AY191" s="3">
        <v>0.47399999999999998</v>
      </c>
      <c r="AZ191" s="37">
        <v>1769</v>
      </c>
      <c r="BA191" s="37">
        <v>40.799999999999997</v>
      </c>
      <c r="BB191" s="43">
        <f t="shared" si="18"/>
        <v>1753.5839999999998</v>
      </c>
      <c r="BC191" s="44">
        <f t="shared" si="19"/>
        <v>1235.9461492504702</v>
      </c>
      <c r="BD191" s="44">
        <f t="shared" si="20"/>
        <v>1490.46985074953</v>
      </c>
      <c r="BE191" s="44">
        <f t="shared" si="21"/>
        <v>175</v>
      </c>
      <c r="BF191">
        <f t="shared" si="22"/>
        <v>4655</v>
      </c>
      <c r="BG191" s="57">
        <f t="shared" si="23"/>
        <v>0.37670977443609022</v>
      </c>
      <c r="BH191" s="13">
        <f t="shared" si="24"/>
        <v>0.2655093768529474</v>
      </c>
      <c r="BI191" s="13">
        <f t="shared" si="25"/>
        <v>0.32018686374855637</v>
      </c>
      <c r="BJ191" s="13">
        <f t="shared" si="26"/>
        <v>3.7593984962406013E-2</v>
      </c>
      <c r="BK191" s="58"/>
    </row>
    <row r="192" spans="1:63">
      <c r="A192" s="1" t="s">
        <v>285</v>
      </c>
      <c r="B192" s="1" t="s">
        <v>92</v>
      </c>
      <c r="C192" s="1" t="s">
        <v>88</v>
      </c>
      <c r="D192" s="1" t="s">
        <v>135</v>
      </c>
      <c r="E192" s="2">
        <v>104189</v>
      </c>
      <c r="F192" s="14">
        <v>0.12274808281104531</v>
      </c>
      <c r="G192" s="3">
        <v>0.67800000000000005</v>
      </c>
      <c r="H192" s="3">
        <v>0.60699999999999998</v>
      </c>
      <c r="I192" s="2">
        <v>51746</v>
      </c>
      <c r="J192" s="2">
        <v>1.99</v>
      </c>
      <c r="K192" s="2">
        <v>28267</v>
      </c>
      <c r="L192" s="2">
        <v>36185</v>
      </c>
      <c r="M192" s="2">
        <v>25574</v>
      </c>
      <c r="N192" s="2">
        <v>23715</v>
      </c>
      <c r="O192" s="3">
        <v>0.48099999999999998</v>
      </c>
      <c r="P192" s="3">
        <v>0.51900000000000002</v>
      </c>
      <c r="Q192" s="2">
        <v>3657</v>
      </c>
      <c r="R192" s="2">
        <v>3548</v>
      </c>
      <c r="S192" s="2">
        <v>109</v>
      </c>
      <c r="T192" s="2">
        <v>7.1</v>
      </c>
      <c r="U192" s="2">
        <v>37327</v>
      </c>
      <c r="V192" s="2">
        <v>31277</v>
      </c>
      <c r="W192" s="3">
        <v>0.44900000000000001</v>
      </c>
      <c r="X192" s="3">
        <v>0.53600000000000003</v>
      </c>
      <c r="Y192" s="2">
        <v>9301</v>
      </c>
      <c r="Z192" s="2">
        <v>4781</v>
      </c>
      <c r="AA192" s="2">
        <v>3688</v>
      </c>
      <c r="AB192" s="2">
        <v>4621</v>
      </c>
      <c r="AC192" s="2">
        <v>8971</v>
      </c>
      <c r="AD192" s="2">
        <v>9068</v>
      </c>
      <c r="AE192" s="2">
        <v>8515</v>
      </c>
      <c r="AF192" s="2">
        <v>3358</v>
      </c>
      <c r="AG192" s="2">
        <v>6495</v>
      </c>
      <c r="AH192" s="2">
        <v>4357</v>
      </c>
      <c r="AI192" s="2">
        <v>6027</v>
      </c>
      <c r="AJ192" s="2">
        <v>974</v>
      </c>
      <c r="AK192" s="2">
        <v>49</v>
      </c>
      <c r="AL192" s="2">
        <v>70205</v>
      </c>
      <c r="AM192" s="3">
        <v>0.46899999999999997</v>
      </c>
      <c r="AN192" s="2">
        <v>70</v>
      </c>
      <c r="AO192" s="2">
        <v>23445</v>
      </c>
      <c r="AP192" s="3">
        <v>0.17499999999999999</v>
      </c>
      <c r="AQ192" s="11">
        <v>0.30099999999999999</v>
      </c>
      <c r="AR192" s="2">
        <v>10.5</v>
      </c>
      <c r="AS192" s="7">
        <v>5.8189724078396262E-3</v>
      </c>
      <c r="AT192" s="2">
        <v>16170</v>
      </c>
      <c r="AU192" s="2">
        <v>6970</v>
      </c>
      <c r="AV192" s="2">
        <v>5127</v>
      </c>
      <c r="AW192" s="3">
        <v>0.57199999999999995</v>
      </c>
      <c r="AX192" s="3">
        <v>0.247</v>
      </c>
      <c r="AY192" s="3">
        <v>0.18099999999999999</v>
      </c>
      <c r="AZ192" s="6">
        <v>9971</v>
      </c>
      <c r="BA192" s="6">
        <v>19.2</v>
      </c>
      <c r="BB192" s="43">
        <f t="shared" si="18"/>
        <v>9463.4879999999994</v>
      </c>
      <c r="BC192" s="44">
        <f t="shared" si="19"/>
        <v>18209.979559344749</v>
      </c>
      <c r="BD192" s="44">
        <f t="shared" si="20"/>
        <v>37382.532440655254</v>
      </c>
      <c r="BE192" s="44">
        <f t="shared" si="21"/>
        <v>3548</v>
      </c>
      <c r="BF192">
        <f t="shared" si="22"/>
        <v>68604</v>
      </c>
      <c r="BG192" s="57">
        <f t="shared" si="23"/>
        <v>0.13794367675354205</v>
      </c>
      <c r="BH192" s="13">
        <f t="shared" si="24"/>
        <v>0.26543611975022957</v>
      </c>
      <c r="BI192" s="13">
        <f t="shared" si="25"/>
        <v>0.54490310245255746</v>
      </c>
      <c r="BJ192" s="13">
        <f t="shared" si="26"/>
        <v>5.1717101043670922E-2</v>
      </c>
      <c r="BK192" s="58"/>
    </row>
    <row r="193" spans="1:63">
      <c r="A193" s="1" t="s">
        <v>286</v>
      </c>
      <c r="B193" s="1" t="s">
        <v>87</v>
      </c>
      <c r="C193" s="1" t="s">
        <v>93</v>
      </c>
      <c r="D193" s="1" t="s">
        <v>89</v>
      </c>
      <c r="E193" s="2">
        <v>25804</v>
      </c>
      <c r="F193" s="14">
        <v>0.15528600217020616</v>
      </c>
      <c r="G193" s="3">
        <v>0.92500000000000004</v>
      </c>
      <c r="H193" s="3">
        <v>0.88700000000000001</v>
      </c>
      <c r="I193" s="2">
        <v>10948</v>
      </c>
      <c r="J193" s="2">
        <v>2.33</v>
      </c>
      <c r="K193" s="2">
        <v>9976</v>
      </c>
      <c r="L193" s="2">
        <v>1526</v>
      </c>
      <c r="M193" s="2">
        <v>2656</v>
      </c>
      <c r="N193" s="2">
        <v>8262</v>
      </c>
      <c r="O193" s="3">
        <v>0.75700000000000001</v>
      </c>
      <c r="P193" s="3">
        <v>0.24299999999999999</v>
      </c>
      <c r="Q193" s="2">
        <v>1136</v>
      </c>
      <c r="R193" s="2">
        <v>1124</v>
      </c>
      <c r="S193" s="2">
        <v>12</v>
      </c>
      <c r="T193" s="2">
        <v>10.5</v>
      </c>
      <c r="U193" s="2">
        <v>1473</v>
      </c>
      <c r="V193" s="2">
        <v>10338</v>
      </c>
      <c r="W193" s="4">
        <v>0.87</v>
      </c>
      <c r="X193" s="3">
        <v>0.124</v>
      </c>
      <c r="Y193" s="2">
        <v>731</v>
      </c>
      <c r="Z193" s="2">
        <v>515</v>
      </c>
      <c r="AA193" s="2">
        <v>1039</v>
      </c>
      <c r="AB193" s="2">
        <v>450</v>
      </c>
      <c r="AC193" s="2">
        <v>1323</v>
      </c>
      <c r="AD193" s="2">
        <v>1354</v>
      </c>
      <c r="AE193" s="2">
        <v>1602</v>
      </c>
      <c r="AF193" s="2">
        <v>966</v>
      </c>
      <c r="AG193" s="2">
        <v>1199</v>
      </c>
      <c r="AH193" s="2">
        <v>1079</v>
      </c>
      <c r="AI193" s="2">
        <v>1196</v>
      </c>
      <c r="AJ193" s="2">
        <v>542</v>
      </c>
      <c r="AK193" s="2">
        <v>15</v>
      </c>
      <c r="AL193" s="2">
        <v>12011</v>
      </c>
      <c r="AM193" s="3">
        <v>0.47599999999999998</v>
      </c>
      <c r="AN193" s="2">
        <v>127.8</v>
      </c>
      <c r="AO193" s="2">
        <v>21985</v>
      </c>
      <c r="AP193" s="3">
        <v>0.13900000000000001</v>
      </c>
      <c r="AQ193" s="11">
        <v>0.22500000000000001</v>
      </c>
      <c r="AR193" s="2">
        <v>15</v>
      </c>
      <c r="AS193" s="7">
        <v>2.901915264074289E-4</v>
      </c>
      <c r="AT193" s="2">
        <v>3039</v>
      </c>
      <c r="AU193" s="2">
        <v>3370</v>
      </c>
      <c r="AV193" s="2">
        <v>3567</v>
      </c>
      <c r="AW193" s="3">
        <v>0.30499999999999999</v>
      </c>
      <c r="AX193" s="3">
        <v>0.33800000000000002</v>
      </c>
      <c r="AY193" s="3">
        <v>0.35799999999999998</v>
      </c>
      <c r="AZ193" s="37">
        <v>4858</v>
      </c>
      <c r="BA193" s="37">
        <v>44.3</v>
      </c>
      <c r="BB193" s="43">
        <f t="shared" si="18"/>
        <v>4836.6739999999991</v>
      </c>
      <c r="BC193" s="44">
        <f t="shared" si="19"/>
        <v>3132.9441141396483</v>
      </c>
      <c r="BD193" s="44">
        <f t="shared" si="20"/>
        <v>2717.3818858603527</v>
      </c>
      <c r="BE193" s="44">
        <f t="shared" si="21"/>
        <v>1124</v>
      </c>
      <c r="BF193">
        <f t="shared" si="22"/>
        <v>11811</v>
      </c>
      <c r="BG193" s="57">
        <f t="shared" si="23"/>
        <v>0.40950588434510193</v>
      </c>
      <c r="BH193" s="13">
        <f t="shared" si="24"/>
        <v>0.26525646551008791</v>
      </c>
      <c r="BI193" s="13">
        <f t="shared" si="25"/>
        <v>0.23007212648042949</v>
      </c>
      <c r="BJ193" s="13">
        <f t="shared" si="26"/>
        <v>9.5165523664380663E-2</v>
      </c>
      <c r="BK193" s="58"/>
    </row>
    <row r="194" spans="1:63">
      <c r="A194" s="1" t="s">
        <v>287</v>
      </c>
      <c r="B194" s="1" t="s">
        <v>99</v>
      </c>
      <c r="C194" s="1" t="s">
        <v>93</v>
      </c>
      <c r="D194" s="1" t="s">
        <v>89</v>
      </c>
      <c r="E194" s="2">
        <v>87750</v>
      </c>
      <c r="F194" s="14">
        <v>0.15859829059829059</v>
      </c>
      <c r="G194" s="3">
        <v>0.84499999999999997</v>
      </c>
      <c r="H194" s="4">
        <v>0.78</v>
      </c>
      <c r="I194" s="2">
        <v>37223</v>
      </c>
      <c r="J194" s="2">
        <v>2.33</v>
      </c>
      <c r="K194" s="2">
        <v>28220</v>
      </c>
      <c r="L194" s="2">
        <v>10844</v>
      </c>
      <c r="M194" s="2">
        <v>11492</v>
      </c>
      <c r="N194" s="2">
        <v>25189</v>
      </c>
      <c r="O194" s="3">
        <v>0.68700000000000006</v>
      </c>
      <c r="P194" s="3">
        <v>0.313</v>
      </c>
      <c r="Q194" s="2">
        <v>2641</v>
      </c>
      <c r="R194" s="2">
        <v>2506</v>
      </c>
      <c r="S194" s="2">
        <v>135</v>
      </c>
      <c r="T194" s="2">
        <v>7.2</v>
      </c>
      <c r="U194" s="2">
        <v>11129</v>
      </c>
      <c r="V194" s="2">
        <v>29198</v>
      </c>
      <c r="W194" s="4">
        <v>0.72</v>
      </c>
      <c r="X194" s="3">
        <v>0.27400000000000002</v>
      </c>
      <c r="Y194" s="2">
        <v>1994</v>
      </c>
      <c r="Z194" s="2">
        <v>1845</v>
      </c>
      <c r="AA194" s="2">
        <v>2148</v>
      </c>
      <c r="AB194" s="2">
        <v>2277</v>
      </c>
      <c r="AC194" s="2">
        <v>4282</v>
      </c>
      <c r="AD194" s="2">
        <v>4139</v>
      </c>
      <c r="AE194" s="2">
        <v>6127</v>
      </c>
      <c r="AF194" s="2">
        <v>3862</v>
      </c>
      <c r="AG194" s="2">
        <v>4360</v>
      </c>
      <c r="AH194" s="2">
        <v>4181</v>
      </c>
      <c r="AI194" s="2">
        <v>4300</v>
      </c>
      <c r="AJ194" s="2">
        <v>1167</v>
      </c>
      <c r="AK194" s="2">
        <v>207</v>
      </c>
      <c r="AL194" s="2">
        <v>40889</v>
      </c>
      <c r="AM194" s="3">
        <v>0.44900000000000001</v>
      </c>
      <c r="AN194" s="2">
        <v>114.9</v>
      </c>
      <c r="AO194" s="2" t="s">
        <v>128</v>
      </c>
      <c r="AP194" s="3">
        <v>0.14899999999999999</v>
      </c>
      <c r="AQ194" s="11">
        <v>0.28399999999999997</v>
      </c>
      <c r="AR194" s="2">
        <v>23.4</v>
      </c>
      <c r="AS194" s="7">
        <v>2.0549352695390096E-4</v>
      </c>
      <c r="AT194" s="2">
        <v>11679</v>
      </c>
      <c r="AU194" s="2">
        <v>9964</v>
      </c>
      <c r="AV194" s="2">
        <v>6577</v>
      </c>
      <c r="AW194" s="3">
        <v>0.41399999999999998</v>
      </c>
      <c r="AX194" s="3">
        <v>0.35299999999999998</v>
      </c>
      <c r="AY194" s="3">
        <v>0.23300000000000001</v>
      </c>
      <c r="AZ194" s="37">
        <v>12326</v>
      </c>
      <c r="BA194" s="37">
        <v>33.1</v>
      </c>
      <c r="BB194" s="43">
        <f t="shared" si="18"/>
        <v>12141.411</v>
      </c>
      <c r="BC194" s="44">
        <f t="shared" si="19"/>
        <v>10696.545242995177</v>
      </c>
      <c r="BD194" s="44">
        <f t="shared" si="20"/>
        <v>14983.043757004823</v>
      </c>
      <c r="BE194" s="44">
        <f t="shared" si="21"/>
        <v>2506</v>
      </c>
      <c r="BF194">
        <f t="shared" si="22"/>
        <v>40327</v>
      </c>
      <c r="BG194" s="57">
        <f t="shared" si="23"/>
        <v>0.3010739950901381</v>
      </c>
      <c r="BH194" s="13">
        <f t="shared" si="24"/>
        <v>0.26524525114675468</v>
      </c>
      <c r="BI194" s="13">
        <f t="shared" si="25"/>
        <v>0.37153876452512768</v>
      </c>
      <c r="BJ194" s="13">
        <f t="shared" si="26"/>
        <v>6.214198923797952E-2</v>
      </c>
      <c r="BK194" s="58"/>
    </row>
    <row r="195" spans="1:63">
      <c r="A195" s="1" t="s">
        <v>288</v>
      </c>
      <c r="B195" s="1" t="s">
        <v>87</v>
      </c>
      <c r="C195" s="1" t="s">
        <v>93</v>
      </c>
      <c r="D195" s="1" t="s">
        <v>89</v>
      </c>
      <c r="E195" s="2">
        <v>5893</v>
      </c>
      <c r="F195" s="14">
        <v>0.17834719158323434</v>
      </c>
      <c r="G195" s="3">
        <v>0.93600000000000005</v>
      </c>
      <c r="H195" s="3">
        <v>0.91400000000000003</v>
      </c>
      <c r="I195" s="2">
        <v>2540</v>
      </c>
      <c r="J195" s="2">
        <v>2.2799999999999998</v>
      </c>
      <c r="K195" s="2">
        <v>2229</v>
      </c>
      <c r="L195" s="2">
        <v>341</v>
      </c>
      <c r="M195" s="2">
        <v>554</v>
      </c>
      <c r="N195" s="2">
        <v>1966</v>
      </c>
      <c r="O195" s="4">
        <v>0.78</v>
      </c>
      <c r="P195" s="4">
        <v>0.22</v>
      </c>
      <c r="Q195" s="2">
        <v>83</v>
      </c>
      <c r="R195" s="2">
        <v>78</v>
      </c>
      <c r="S195" s="2">
        <v>5</v>
      </c>
      <c r="T195" s="2">
        <v>3.3</v>
      </c>
      <c r="U195" s="2">
        <v>369</v>
      </c>
      <c r="V195" s="2">
        <v>2321</v>
      </c>
      <c r="W195" s="4">
        <v>0.86</v>
      </c>
      <c r="X195" s="3">
        <v>0.13700000000000001</v>
      </c>
      <c r="Y195" s="2">
        <v>197</v>
      </c>
      <c r="Z195" s="2">
        <v>51</v>
      </c>
      <c r="AA195" s="2">
        <v>212</v>
      </c>
      <c r="AB195" s="2">
        <v>133</v>
      </c>
      <c r="AC195" s="2">
        <v>269</v>
      </c>
      <c r="AD195" s="2">
        <v>346</v>
      </c>
      <c r="AE195" s="2">
        <v>341</v>
      </c>
      <c r="AF195" s="2">
        <v>288</v>
      </c>
      <c r="AG195" s="2">
        <v>269</v>
      </c>
      <c r="AH195" s="2">
        <v>294</v>
      </c>
      <c r="AI195" s="2">
        <v>248</v>
      </c>
      <c r="AJ195" s="2">
        <v>72</v>
      </c>
      <c r="AK195" s="2">
        <v>15</v>
      </c>
      <c r="AL195" s="2">
        <v>2735</v>
      </c>
      <c r="AM195" s="3">
        <v>0.46400000000000002</v>
      </c>
      <c r="AN195" s="2">
        <v>122.4</v>
      </c>
      <c r="AO195" s="2">
        <v>21161</v>
      </c>
      <c r="AP195" s="3">
        <v>0.14399999999999999</v>
      </c>
      <c r="AQ195" s="11">
        <v>0.20699999999999999</v>
      </c>
      <c r="AR195" s="2">
        <v>8.3000000000000007</v>
      </c>
      <c r="AS195" s="7">
        <v>0</v>
      </c>
      <c r="AT195" s="2">
        <v>684</v>
      </c>
      <c r="AU195" s="2">
        <v>674</v>
      </c>
      <c r="AV195" s="2">
        <v>871</v>
      </c>
      <c r="AW195" s="3">
        <v>0.307</v>
      </c>
      <c r="AX195" s="3">
        <v>0.30199999999999999</v>
      </c>
      <c r="AY195" s="3">
        <v>0.39100000000000001</v>
      </c>
      <c r="AZ195" s="37">
        <v>1072</v>
      </c>
      <c r="BA195" s="37">
        <v>42.1</v>
      </c>
      <c r="BB195" s="43">
        <f t="shared" ref="BB195:BB258" si="27">BA195/100*(M195+N195)</f>
        <v>1060.92</v>
      </c>
      <c r="BC195" s="44">
        <f t="shared" ref="BC195:BC258" si="28">BF195-BB195-BD195-BE195</f>
        <v>712.91850383903102</v>
      </c>
      <c r="BD195" s="44">
        <f t="shared" ref="BD195:BD258" si="29">((F195*E195*((1/C$297)-C$298-C$296))*(K195/(K195+L195)))+L195+(C$301*K195)-BE195</f>
        <v>838.16149616096891</v>
      </c>
      <c r="BE195" s="44">
        <f t="shared" ref="BE195:BE258" si="30">R195</f>
        <v>78</v>
      </c>
      <c r="BF195">
        <f t="shared" ref="BF195:BF258" si="31">U195+V195</f>
        <v>2690</v>
      </c>
      <c r="BG195" s="57">
        <f t="shared" ref="BG195:BG258" si="32">BB195/$BF195</f>
        <v>0.3943940520446097</v>
      </c>
      <c r="BH195" s="13">
        <f t="shared" ref="BH195:BH258" si="33">BC195/$BF195</f>
        <v>0.26502546611116395</v>
      </c>
      <c r="BI195" s="13">
        <f t="shared" ref="BI195:BI258" si="34">BD195/$BF195</f>
        <v>0.31158419931634534</v>
      </c>
      <c r="BJ195" s="13">
        <f t="shared" ref="BJ195:BJ258" si="35">BE195/$BF195</f>
        <v>2.8996282527881039E-2</v>
      </c>
      <c r="BK195" s="58"/>
    </row>
    <row r="196" spans="1:63">
      <c r="A196" s="1" t="s">
        <v>289</v>
      </c>
      <c r="B196" s="1" t="s">
        <v>92</v>
      </c>
      <c r="C196" s="1" t="s">
        <v>93</v>
      </c>
      <c r="D196" s="1" t="s">
        <v>89</v>
      </c>
      <c r="E196" s="2">
        <v>11493</v>
      </c>
      <c r="F196" s="14">
        <v>0.16627512398851474</v>
      </c>
      <c r="G196" s="4">
        <v>0.88</v>
      </c>
      <c r="H196" s="3">
        <v>0.83199999999999996</v>
      </c>
      <c r="I196" s="2">
        <v>4499</v>
      </c>
      <c r="J196" s="2">
        <v>2.54</v>
      </c>
      <c r="K196" s="2">
        <v>4283</v>
      </c>
      <c r="L196" s="2">
        <v>481</v>
      </c>
      <c r="M196" s="2">
        <v>806</v>
      </c>
      <c r="N196" s="2">
        <v>3652</v>
      </c>
      <c r="O196" s="3">
        <v>0.81899999999999995</v>
      </c>
      <c r="P196" s="3">
        <v>0.18099999999999999</v>
      </c>
      <c r="Q196" s="2">
        <v>51</v>
      </c>
      <c r="R196" s="2">
        <v>40</v>
      </c>
      <c r="S196" s="2">
        <v>11</v>
      </c>
      <c r="T196" s="2">
        <v>1.1000000000000001</v>
      </c>
      <c r="U196" s="2">
        <v>450</v>
      </c>
      <c r="V196" s="2">
        <v>4380</v>
      </c>
      <c r="W196" s="3">
        <v>0.90700000000000003</v>
      </c>
      <c r="X196" s="3">
        <v>9.2999999999999999E-2</v>
      </c>
      <c r="Y196" s="2">
        <v>396</v>
      </c>
      <c r="Z196" s="2">
        <v>113</v>
      </c>
      <c r="AA196" s="2">
        <v>166</v>
      </c>
      <c r="AB196" s="2">
        <v>277</v>
      </c>
      <c r="AC196" s="2">
        <v>491</v>
      </c>
      <c r="AD196" s="2">
        <v>566</v>
      </c>
      <c r="AE196" s="2">
        <v>815</v>
      </c>
      <c r="AF196" s="2">
        <v>466</v>
      </c>
      <c r="AG196" s="2">
        <v>526</v>
      </c>
      <c r="AH196" s="2">
        <v>538</v>
      </c>
      <c r="AI196" s="2">
        <v>397</v>
      </c>
      <c r="AJ196" s="2">
        <v>131</v>
      </c>
      <c r="AK196" s="2">
        <v>11</v>
      </c>
      <c r="AL196" s="2">
        <v>4893</v>
      </c>
      <c r="AM196" s="3">
        <v>0.45100000000000001</v>
      </c>
      <c r="AN196" s="2">
        <v>135.80000000000001</v>
      </c>
      <c r="AO196" s="2">
        <v>30166</v>
      </c>
      <c r="AP196" s="4">
        <v>0.08</v>
      </c>
      <c r="AQ196" s="11">
        <v>0.157</v>
      </c>
      <c r="AR196" s="2">
        <v>5.8</v>
      </c>
      <c r="AS196" s="7">
        <v>4.5662100456621003E-4</v>
      </c>
      <c r="AT196" s="2">
        <v>312</v>
      </c>
      <c r="AU196" s="2">
        <v>1308</v>
      </c>
      <c r="AV196" s="2">
        <v>2663</v>
      </c>
      <c r="AW196" s="3">
        <v>7.2999999999999995E-2</v>
      </c>
      <c r="AX196" s="3">
        <v>0.30499999999999999</v>
      </c>
      <c r="AY196" s="3">
        <v>0.622</v>
      </c>
      <c r="AZ196" s="37">
        <v>2000</v>
      </c>
      <c r="BA196" s="37">
        <v>44.4</v>
      </c>
      <c r="BB196" s="43">
        <f t="shared" si="27"/>
        <v>1979.3520000000001</v>
      </c>
      <c r="BC196" s="44">
        <f t="shared" si="28"/>
        <v>1278.8166670887269</v>
      </c>
      <c r="BD196" s="44">
        <f t="shared" si="29"/>
        <v>1531.8313329112732</v>
      </c>
      <c r="BE196" s="44">
        <f t="shared" si="30"/>
        <v>40</v>
      </c>
      <c r="BF196">
        <f t="shared" si="31"/>
        <v>4830</v>
      </c>
      <c r="BG196" s="57">
        <f t="shared" si="32"/>
        <v>0.40980372670807458</v>
      </c>
      <c r="BH196" s="13">
        <f t="shared" si="33"/>
        <v>0.26476535550491243</v>
      </c>
      <c r="BI196" s="13">
        <f t="shared" si="34"/>
        <v>0.31714934428804831</v>
      </c>
      <c r="BJ196" s="13">
        <f t="shared" si="35"/>
        <v>8.2815734989648039E-3</v>
      </c>
      <c r="BK196" s="58"/>
    </row>
    <row r="197" spans="1:63">
      <c r="A197" s="1" t="s">
        <v>290</v>
      </c>
      <c r="B197" s="1" t="s">
        <v>124</v>
      </c>
      <c r="C197" s="1" t="s">
        <v>93</v>
      </c>
      <c r="D197" s="1" t="s">
        <v>89</v>
      </c>
      <c r="E197" s="2">
        <v>13851</v>
      </c>
      <c r="F197" s="14">
        <v>0.14511587611002816</v>
      </c>
      <c r="G197" s="3">
        <v>0.77300000000000002</v>
      </c>
      <c r="H197" s="3">
        <v>0.71199999999999997</v>
      </c>
      <c r="I197" s="2">
        <v>5951</v>
      </c>
      <c r="J197" s="2">
        <v>2.31</v>
      </c>
      <c r="K197" s="2">
        <v>4624</v>
      </c>
      <c r="L197" s="2">
        <v>1041</v>
      </c>
      <c r="M197" s="2">
        <v>1369</v>
      </c>
      <c r="N197" s="2">
        <v>4168</v>
      </c>
      <c r="O197" s="3">
        <v>0.753</v>
      </c>
      <c r="P197" s="3">
        <v>0.247</v>
      </c>
      <c r="Q197" s="2">
        <v>291</v>
      </c>
      <c r="R197" s="2">
        <v>272</v>
      </c>
      <c r="S197" s="2">
        <v>19</v>
      </c>
      <c r="T197" s="2">
        <v>4.9000000000000004</v>
      </c>
      <c r="U197" s="2">
        <v>1065</v>
      </c>
      <c r="V197" s="2">
        <v>4783</v>
      </c>
      <c r="W197" s="4">
        <v>0.73</v>
      </c>
      <c r="X197" s="3">
        <v>0.16300000000000001</v>
      </c>
      <c r="Y197" s="2">
        <v>174</v>
      </c>
      <c r="Z197" s="2">
        <v>90</v>
      </c>
      <c r="AA197" s="2">
        <v>184</v>
      </c>
      <c r="AB197" s="2">
        <v>453</v>
      </c>
      <c r="AC197" s="2">
        <v>690</v>
      </c>
      <c r="AD197" s="2">
        <v>1434</v>
      </c>
      <c r="AE197" s="2">
        <v>740</v>
      </c>
      <c r="AF197" s="2">
        <v>552</v>
      </c>
      <c r="AG197" s="2">
        <v>767</v>
      </c>
      <c r="AH197" s="2">
        <v>691</v>
      </c>
      <c r="AI197" s="2">
        <v>745</v>
      </c>
      <c r="AJ197" s="2">
        <v>135</v>
      </c>
      <c r="AK197" s="2">
        <v>39</v>
      </c>
      <c r="AL197" s="2">
        <v>6694</v>
      </c>
      <c r="AM197" s="3">
        <v>0.41899999999999998</v>
      </c>
      <c r="AN197" s="2">
        <v>123.8</v>
      </c>
      <c r="AO197" s="2">
        <v>19436</v>
      </c>
      <c r="AP197" s="3">
        <v>0.14399999999999999</v>
      </c>
      <c r="AQ197" s="11">
        <v>0.248</v>
      </c>
      <c r="AR197" s="2">
        <v>18.100000000000001</v>
      </c>
      <c r="AS197" s="7">
        <v>4.1814760610495502E-4</v>
      </c>
      <c r="AT197" s="2">
        <v>635</v>
      </c>
      <c r="AU197" s="2">
        <v>1552</v>
      </c>
      <c r="AV197" s="2">
        <v>2437</v>
      </c>
      <c r="AW197" s="3">
        <v>0.13700000000000001</v>
      </c>
      <c r="AX197" s="3">
        <v>0.33600000000000002</v>
      </c>
      <c r="AY197" s="3">
        <v>0.52700000000000002</v>
      </c>
      <c r="AZ197" s="37">
        <v>2206</v>
      </c>
      <c r="BA197" s="37">
        <v>39.299999999999997</v>
      </c>
      <c r="BB197" s="43">
        <f t="shared" si="27"/>
        <v>2176.0409999999997</v>
      </c>
      <c r="BC197" s="44">
        <f t="shared" si="28"/>
        <v>1545.0063221535747</v>
      </c>
      <c r="BD197" s="44">
        <f t="shared" si="29"/>
        <v>1854.9526778464256</v>
      </c>
      <c r="BE197" s="44">
        <f t="shared" si="30"/>
        <v>272</v>
      </c>
      <c r="BF197">
        <f t="shared" si="31"/>
        <v>5848</v>
      </c>
      <c r="BG197" s="57">
        <f t="shared" si="32"/>
        <v>0.37210003419972637</v>
      </c>
      <c r="BH197" s="13">
        <f t="shared" si="33"/>
        <v>0.26419396753652097</v>
      </c>
      <c r="BI197" s="13">
        <f t="shared" si="34"/>
        <v>0.31719437035677589</v>
      </c>
      <c r="BJ197" s="13">
        <f t="shared" si="35"/>
        <v>4.6511627906976744E-2</v>
      </c>
      <c r="BK197" s="58"/>
    </row>
    <row r="198" spans="1:63">
      <c r="A198" s="1" t="s">
        <v>291</v>
      </c>
      <c r="B198" s="1" t="s">
        <v>87</v>
      </c>
      <c r="C198" s="1" t="s">
        <v>88</v>
      </c>
      <c r="D198" s="1" t="s">
        <v>89</v>
      </c>
      <c r="E198" s="2">
        <v>20982</v>
      </c>
      <c r="F198" s="14">
        <v>0.17281479363263749</v>
      </c>
      <c r="G198" s="4">
        <v>0.92</v>
      </c>
      <c r="H198" s="3">
        <v>0.89700000000000002</v>
      </c>
      <c r="I198" s="2">
        <v>9280</v>
      </c>
      <c r="J198" s="2">
        <v>2.23</v>
      </c>
      <c r="K198" s="2">
        <v>7711</v>
      </c>
      <c r="L198" s="2">
        <v>1966</v>
      </c>
      <c r="M198" s="2">
        <v>2583</v>
      </c>
      <c r="N198" s="2">
        <v>6622</v>
      </c>
      <c r="O198" s="3">
        <v>0.71899999999999997</v>
      </c>
      <c r="P198" s="3">
        <v>0.28100000000000003</v>
      </c>
      <c r="Q198" s="2">
        <v>354</v>
      </c>
      <c r="R198" s="2">
        <v>290</v>
      </c>
      <c r="S198" s="2">
        <v>64</v>
      </c>
      <c r="T198" s="2">
        <v>3.8</v>
      </c>
      <c r="U198" s="2">
        <v>1996</v>
      </c>
      <c r="V198" s="2">
        <v>8041</v>
      </c>
      <c r="W198" s="3">
        <v>0.79900000000000004</v>
      </c>
      <c r="X198" s="3">
        <v>0.19800000000000001</v>
      </c>
      <c r="Y198" s="2">
        <v>657</v>
      </c>
      <c r="Z198" s="2">
        <v>300</v>
      </c>
      <c r="AA198" s="2">
        <v>300</v>
      </c>
      <c r="AB198" s="2">
        <v>581</v>
      </c>
      <c r="AC198" s="2">
        <v>990</v>
      </c>
      <c r="AD198" s="2">
        <v>1216</v>
      </c>
      <c r="AE198" s="2">
        <v>1195</v>
      </c>
      <c r="AF198" s="2">
        <v>1032</v>
      </c>
      <c r="AG198" s="2">
        <v>1255</v>
      </c>
      <c r="AH198" s="2">
        <v>1170</v>
      </c>
      <c r="AI198" s="2">
        <v>1065</v>
      </c>
      <c r="AJ198" s="2">
        <v>384</v>
      </c>
      <c r="AK198" s="2">
        <v>32</v>
      </c>
      <c r="AL198" s="2">
        <v>10177</v>
      </c>
      <c r="AM198" s="3">
        <v>0.45700000000000002</v>
      </c>
      <c r="AN198" s="2">
        <v>114.6</v>
      </c>
      <c r="AO198" s="2">
        <v>21045</v>
      </c>
      <c r="AP198" s="4">
        <v>0.17</v>
      </c>
      <c r="AQ198" s="11">
        <v>0.25700000000000001</v>
      </c>
      <c r="AR198" s="2">
        <v>18.100000000000001</v>
      </c>
      <c r="AS198" s="7">
        <v>4.9745056585001862E-4</v>
      </c>
      <c r="AT198" s="2">
        <v>1319</v>
      </c>
      <c r="AU198" s="2">
        <v>2376</v>
      </c>
      <c r="AV198" s="2">
        <v>4016</v>
      </c>
      <c r="AW198" s="3">
        <v>0.17100000000000001</v>
      </c>
      <c r="AX198" s="3">
        <v>0.308</v>
      </c>
      <c r="AY198" s="3">
        <v>0.52100000000000002</v>
      </c>
      <c r="AZ198" s="37">
        <v>3578</v>
      </c>
      <c r="BA198" s="37">
        <v>38.5</v>
      </c>
      <c r="BB198" s="43">
        <f t="shared" si="27"/>
        <v>3543.9250000000002</v>
      </c>
      <c r="BC198" s="44">
        <f t="shared" si="28"/>
        <v>2650.4481656748258</v>
      </c>
      <c r="BD198" s="44">
        <f t="shared" si="29"/>
        <v>3552.6268343251741</v>
      </c>
      <c r="BE198" s="44">
        <f t="shared" si="30"/>
        <v>290</v>
      </c>
      <c r="BF198">
        <f t="shared" si="31"/>
        <v>10037</v>
      </c>
      <c r="BG198" s="57">
        <f t="shared" si="32"/>
        <v>0.35308608149845572</v>
      </c>
      <c r="BH198" s="13">
        <f t="shared" si="33"/>
        <v>0.26406776583389718</v>
      </c>
      <c r="BI198" s="13">
        <f t="shared" si="34"/>
        <v>0.35395305712116909</v>
      </c>
      <c r="BJ198" s="13">
        <f t="shared" si="35"/>
        <v>2.889309554647803E-2</v>
      </c>
      <c r="BK198" s="58"/>
    </row>
    <row r="199" spans="1:63">
      <c r="A199" s="1" t="s">
        <v>292</v>
      </c>
      <c r="B199" s="1" t="s">
        <v>99</v>
      </c>
      <c r="C199" s="1" t="s">
        <v>93</v>
      </c>
      <c r="D199" s="1" t="s">
        <v>89</v>
      </c>
      <c r="E199" s="2">
        <v>31326</v>
      </c>
      <c r="F199" s="14">
        <v>0.14537444933920704</v>
      </c>
      <c r="G199" s="3">
        <v>0.80200000000000005</v>
      </c>
      <c r="H199" s="4">
        <v>0.71</v>
      </c>
      <c r="I199" s="2">
        <v>13295</v>
      </c>
      <c r="J199" s="2">
        <v>2.33</v>
      </c>
      <c r="K199" s="2">
        <v>9756</v>
      </c>
      <c r="L199" s="2">
        <v>3869</v>
      </c>
      <c r="M199" s="2">
        <v>4507</v>
      </c>
      <c r="N199" s="2">
        <v>8648</v>
      </c>
      <c r="O199" s="3">
        <v>0.65700000000000003</v>
      </c>
      <c r="P199" s="3">
        <v>0.34300000000000003</v>
      </c>
      <c r="Q199" s="2">
        <v>1298</v>
      </c>
      <c r="R199" s="2">
        <v>1298</v>
      </c>
      <c r="S199" s="2">
        <v>0</v>
      </c>
      <c r="T199" s="2">
        <v>9.8000000000000007</v>
      </c>
      <c r="U199" s="2">
        <v>3937</v>
      </c>
      <c r="V199" s="2">
        <v>10061</v>
      </c>
      <c r="W199" s="3">
        <v>0.70899999999999996</v>
      </c>
      <c r="X199" s="3">
        <v>0.27700000000000002</v>
      </c>
      <c r="Y199" s="2">
        <v>674</v>
      </c>
      <c r="Z199" s="2">
        <v>826</v>
      </c>
      <c r="AA199" s="2">
        <v>803</v>
      </c>
      <c r="AB199" s="2">
        <v>738</v>
      </c>
      <c r="AC199" s="2">
        <v>1181</v>
      </c>
      <c r="AD199" s="2">
        <v>1403</v>
      </c>
      <c r="AE199" s="2">
        <v>2037</v>
      </c>
      <c r="AF199" s="2">
        <v>937</v>
      </c>
      <c r="AG199" s="2">
        <v>1857</v>
      </c>
      <c r="AH199" s="2">
        <v>1931</v>
      </c>
      <c r="AI199" s="2">
        <v>1520</v>
      </c>
      <c r="AJ199" s="2">
        <v>562</v>
      </c>
      <c r="AK199" s="2">
        <v>21</v>
      </c>
      <c r="AL199" s="2">
        <v>14490</v>
      </c>
      <c r="AM199" s="3">
        <v>0.44400000000000001</v>
      </c>
      <c r="AN199" s="2">
        <v>117.2</v>
      </c>
      <c r="AO199" s="2">
        <v>21827</v>
      </c>
      <c r="AP199" s="3">
        <v>0.17199999999999999</v>
      </c>
      <c r="AQ199" s="11">
        <v>0.34499999999999997</v>
      </c>
      <c r="AR199" s="2">
        <v>31.8</v>
      </c>
      <c r="AS199" s="7">
        <v>2.9818109531855682E-4</v>
      </c>
      <c r="AT199" s="2">
        <v>3885</v>
      </c>
      <c r="AU199" s="2">
        <v>2613</v>
      </c>
      <c r="AV199" s="2">
        <v>3258</v>
      </c>
      <c r="AW199" s="3">
        <v>0.39800000000000002</v>
      </c>
      <c r="AX199" s="3">
        <v>0.26800000000000002</v>
      </c>
      <c r="AY199" s="3">
        <v>0.33400000000000002</v>
      </c>
      <c r="AZ199" s="37">
        <v>4291</v>
      </c>
      <c r="BA199" s="37">
        <v>32.200000000000003</v>
      </c>
      <c r="BB199" s="43">
        <f t="shared" si="27"/>
        <v>4235.91</v>
      </c>
      <c r="BC199" s="44">
        <f t="shared" si="28"/>
        <v>3687.8259356640338</v>
      </c>
      <c r="BD199" s="44">
        <f t="shared" si="29"/>
        <v>4776.2640643359664</v>
      </c>
      <c r="BE199" s="44">
        <f t="shared" si="30"/>
        <v>1298</v>
      </c>
      <c r="BF199">
        <f t="shared" si="31"/>
        <v>13998</v>
      </c>
      <c r="BG199" s="57">
        <f t="shared" si="32"/>
        <v>0.30260822974710672</v>
      </c>
      <c r="BH199" s="13">
        <f t="shared" si="33"/>
        <v>0.2634537745152189</v>
      </c>
      <c r="BI199" s="13">
        <f t="shared" si="34"/>
        <v>0.34121046323303089</v>
      </c>
      <c r="BJ199" s="13">
        <f t="shared" si="35"/>
        <v>9.2727532504643523E-2</v>
      </c>
      <c r="BK199" s="58"/>
    </row>
    <row r="200" spans="1:63">
      <c r="A200" s="1" t="s">
        <v>293</v>
      </c>
      <c r="B200" s="1" t="s">
        <v>87</v>
      </c>
      <c r="C200" s="1" t="s">
        <v>93</v>
      </c>
      <c r="D200" s="1" t="s">
        <v>89</v>
      </c>
      <c r="E200" s="2">
        <v>10234</v>
      </c>
      <c r="F200" s="14">
        <v>0.15663474692202461</v>
      </c>
      <c r="G200" s="3">
        <v>0.93100000000000005</v>
      </c>
      <c r="H200" s="3">
        <v>0.91100000000000003</v>
      </c>
      <c r="I200" s="2">
        <v>4225</v>
      </c>
      <c r="J200" s="2">
        <v>2.38</v>
      </c>
      <c r="K200" s="2">
        <v>3881</v>
      </c>
      <c r="L200" s="2">
        <v>418</v>
      </c>
      <c r="M200" s="2">
        <v>999</v>
      </c>
      <c r="N200" s="2">
        <v>3171</v>
      </c>
      <c r="O200" s="4">
        <v>0.76</v>
      </c>
      <c r="P200" s="4">
        <v>0.24</v>
      </c>
      <c r="Q200" s="2">
        <v>153</v>
      </c>
      <c r="R200" s="2">
        <v>137</v>
      </c>
      <c r="S200" s="2">
        <v>16</v>
      </c>
      <c r="T200" s="2">
        <v>3.7</v>
      </c>
      <c r="U200" s="2">
        <v>404</v>
      </c>
      <c r="V200" s="2">
        <v>4062</v>
      </c>
      <c r="W200" s="4">
        <v>0.9</v>
      </c>
      <c r="X200" s="4">
        <v>0.09</v>
      </c>
      <c r="Y200" s="2">
        <v>338</v>
      </c>
      <c r="Z200" s="2">
        <v>136</v>
      </c>
      <c r="AA200" s="2">
        <v>354</v>
      </c>
      <c r="AB200" s="2">
        <v>165</v>
      </c>
      <c r="AC200" s="2">
        <v>383</v>
      </c>
      <c r="AD200" s="2">
        <v>521</v>
      </c>
      <c r="AE200" s="2">
        <v>565</v>
      </c>
      <c r="AF200" s="2">
        <v>430</v>
      </c>
      <c r="AG200" s="2">
        <v>621</v>
      </c>
      <c r="AH200" s="2">
        <v>441</v>
      </c>
      <c r="AI200" s="2">
        <v>475</v>
      </c>
      <c r="AJ200" s="2">
        <v>139</v>
      </c>
      <c r="AK200" s="2">
        <v>13</v>
      </c>
      <c r="AL200" s="2">
        <v>4581</v>
      </c>
      <c r="AM200" s="3">
        <v>0.49199999999999999</v>
      </c>
      <c r="AN200" s="2">
        <v>125.8</v>
      </c>
      <c r="AO200" s="2">
        <v>21392</v>
      </c>
      <c r="AP200" s="3">
        <v>0.14499999999999999</v>
      </c>
      <c r="AQ200" s="11">
        <v>0.19600000000000001</v>
      </c>
      <c r="AR200" s="2">
        <v>16.3</v>
      </c>
      <c r="AS200" s="7">
        <v>2.461841457410143E-4</v>
      </c>
      <c r="AT200" s="2">
        <v>578</v>
      </c>
      <c r="AU200" s="2">
        <v>1062</v>
      </c>
      <c r="AV200" s="2">
        <v>2241</v>
      </c>
      <c r="AW200" s="3">
        <v>0.14899999999999999</v>
      </c>
      <c r="AX200" s="3">
        <v>0.27400000000000002</v>
      </c>
      <c r="AY200" s="3">
        <v>0.57699999999999996</v>
      </c>
      <c r="AZ200" s="37">
        <v>1963</v>
      </c>
      <c r="BA200" s="37">
        <v>46.3</v>
      </c>
      <c r="BB200" s="43">
        <f t="shared" si="27"/>
        <v>1930.7099999999998</v>
      </c>
      <c r="BC200" s="44">
        <f t="shared" si="28"/>
        <v>1175.804576059847</v>
      </c>
      <c r="BD200" s="44">
        <f t="shared" si="29"/>
        <v>1222.4854239401529</v>
      </c>
      <c r="BE200" s="44">
        <f t="shared" si="30"/>
        <v>137</v>
      </c>
      <c r="BF200">
        <f t="shared" si="31"/>
        <v>4466</v>
      </c>
      <c r="BG200" s="57">
        <f t="shared" si="32"/>
        <v>0.43231303179579039</v>
      </c>
      <c r="BH200" s="13">
        <f t="shared" si="33"/>
        <v>0.26327912585307817</v>
      </c>
      <c r="BI200" s="13">
        <f t="shared" si="34"/>
        <v>0.27373162201973866</v>
      </c>
      <c r="BJ200" s="13">
        <f t="shared" si="35"/>
        <v>3.0676220331392744E-2</v>
      </c>
      <c r="BK200" s="58"/>
    </row>
    <row r="201" spans="1:63">
      <c r="A201" s="1" t="s">
        <v>294</v>
      </c>
      <c r="B201" s="1" t="s">
        <v>124</v>
      </c>
      <c r="C201" s="1" t="s">
        <v>93</v>
      </c>
      <c r="D201" s="1" t="s">
        <v>89</v>
      </c>
      <c r="E201" s="2">
        <v>15496</v>
      </c>
      <c r="F201" s="14">
        <v>0.14861899845121321</v>
      </c>
      <c r="G201" s="3">
        <v>0.60899999999999999</v>
      </c>
      <c r="H201" s="3">
        <v>0.53300000000000003</v>
      </c>
      <c r="I201" s="2">
        <v>6478</v>
      </c>
      <c r="J201" s="2">
        <v>2.38</v>
      </c>
      <c r="K201" s="2">
        <v>5432</v>
      </c>
      <c r="L201" s="2">
        <v>1302</v>
      </c>
      <c r="M201" s="2">
        <v>1992</v>
      </c>
      <c r="N201" s="2">
        <v>4417</v>
      </c>
      <c r="O201" s="3">
        <v>0.68899999999999995</v>
      </c>
      <c r="P201" s="3">
        <v>0.311</v>
      </c>
      <c r="Q201" s="2">
        <v>291</v>
      </c>
      <c r="R201" s="2">
        <v>280</v>
      </c>
      <c r="S201" s="2">
        <v>11</v>
      </c>
      <c r="T201" s="2">
        <v>4.5</v>
      </c>
      <c r="U201" s="2">
        <v>1093</v>
      </c>
      <c r="V201" s="2">
        <v>5626</v>
      </c>
      <c r="W201" s="3">
        <v>0.83299999999999996</v>
      </c>
      <c r="X201" s="3">
        <v>0.16200000000000001</v>
      </c>
      <c r="Y201" s="2">
        <v>165</v>
      </c>
      <c r="Z201" s="2">
        <v>118</v>
      </c>
      <c r="AA201" s="2">
        <v>201</v>
      </c>
      <c r="AB201" s="2">
        <v>337</v>
      </c>
      <c r="AC201" s="2">
        <v>571</v>
      </c>
      <c r="AD201" s="2">
        <v>667</v>
      </c>
      <c r="AE201" s="2">
        <v>924</v>
      </c>
      <c r="AF201" s="2">
        <v>876</v>
      </c>
      <c r="AG201" s="2">
        <v>1161</v>
      </c>
      <c r="AH201" s="2">
        <v>1065</v>
      </c>
      <c r="AI201" s="2">
        <v>765</v>
      </c>
      <c r="AJ201" s="2">
        <v>238</v>
      </c>
      <c r="AK201" s="2">
        <v>31</v>
      </c>
      <c r="AL201" s="2">
        <v>7119</v>
      </c>
      <c r="AM201" s="3">
        <v>0.36799999999999999</v>
      </c>
      <c r="AN201" s="2">
        <v>127.7</v>
      </c>
      <c r="AO201" s="2">
        <v>19938</v>
      </c>
      <c r="AP201" s="3">
        <v>0.14099999999999999</v>
      </c>
      <c r="AQ201" s="11">
        <v>0.25800000000000001</v>
      </c>
      <c r="AR201" s="2">
        <v>16.399999999999999</v>
      </c>
      <c r="AS201" s="7">
        <v>3.5549235691432633E-4</v>
      </c>
      <c r="AT201" s="2">
        <v>355</v>
      </c>
      <c r="AU201" s="2">
        <v>1413</v>
      </c>
      <c r="AV201" s="2">
        <v>3664</v>
      </c>
      <c r="AW201" s="3">
        <v>6.5000000000000002E-2</v>
      </c>
      <c r="AX201" s="4">
        <v>0.26</v>
      </c>
      <c r="AY201" s="3">
        <v>0.67500000000000004</v>
      </c>
      <c r="AZ201" s="37">
        <v>2448</v>
      </c>
      <c r="BA201" s="37">
        <v>37.5</v>
      </c>
      <c r="BB201" s="43">
        <f t="shared" si="27"/>
        <v>2403.375</v>
      </c>
      <c r="BC201" s="44">
        <f t="shared" si="28"/>
        <v>1767.7209421881771</v>
      </c>
      <c r="BD201" s="44">
        <f t="shared" si="29"/>
        <v>2267.9040578118229</v>
      </c>
      <c r="BE201" s="44">
        <f t="shared" si="30"/>
        <v>280</v>
      </c>
      <c r="BF201">
        <f t="shared" si="31"/>
        <v>6719</v>
      </c>
      <c r="BG201" s="57">
        <f t="shared" si="32"/>
        <v>0.3576983182021134</v>
      </c>
      <c r="BH201" s="13">
        <f t="shared" si="33"/>
        <v>0.26309286235871071</v>
      </c>
      <c r="BI201" s="13">
        <f t="shared" si="34"/>
        <v>0.33753595145286841</v>
      </c>
      <c r="BJ201" s="13">
        <f t="shared" si="35"/>
        <v>4.1672867986307489E-2</v>
      </c>
      <c r="BK201" s="58"/>
    </row>
    <row r="202" spans="1:63">
      <c r="A202" s="1" t="s">
        <v>295</v>
      </c>
      <c r="B202" s="1" t="s">
        <v>107</v>
      </c>
      <c r="C202" s="1" t="s">
        <v>93</v>
      </c>
      <c r="D202" s="1" t="s">
        <v>89</v>
      </c>
      <c r="E202" s="2">
        <v>7494</v>
      </c>
      <c r="F202" s="14">
        <v>0.16826794769148654</v>
      </c>
      <c r="G202" s="3">
        <v>0.93600000000000005</v>
      </c>
      <c r="H202" s="3">
        <v>0.89700000000000002</v>
      </c>
      <c r="I202" s="2">
        <v>3265</v>
      </c>
      <c r="J202" s="2">
        <v>2.27</v>
      </c>
      <c r="K202" s="2">
        <v>2869</v>
      </c>
      <c r="L202" s="2">
        <v>499</v>
      </c>
      <c r="M202" s="2">
        <v>557</v>
      </c>
      <c r="N202" s="2">
        <v>2666</v>
      </c>
      <c r="O202" s="3">
        <v>0.82699999999999996</v>
      </c>
      <c r="P202" s="3">
        <v>0.17299999999999999</v>
      </c>
      <c r="Q202" s="2">
        <v>87</v>
      </c>
      <c r="R202" s="2">
        <v>84</v>
      </c>
      <c r="S202" s="2">
        <v>3</v>
      </c>
      <c r="T202" s="2">
        <v>2.7</v>
      </c>
      <c r="U202" s="2">
        <v>500</v>
      </c>
      <c r="V202" s="2">
        <v>2998</v>
      </c>
      <c r="W202" s="3">
        <v>0.85299999999999998</v>
      </c>
      <c r="X202" s="3">
        <v>0.14199999999999999</v>
      </c>
      <c r="Y202" s="2">
        <v>229</v>
      </c>
      <c r="Z202" s="2">
        <v>130</v>
      </c>
      <c r="AA202" s="2">
        <v>122</v>
      </c>
      <c r="AB202" s="2">
        <v>203</v>
      </c>
      <c r="AC202" s="2">
        <v>424</v>
      </c>
      <c r="AD202" s="2">
        <v>413</v>
      </c>
      <c r="AE202" s="2">
        <v>394</v>
      </c>
      <c r="AF202" s="2">
        <v>355</v>
      </c>
      <c r="AG202" s="2">
        <v>360</v>
      </c>
      <c r="AH202" s="2">
        <v>481</v>
      </c>
      <c r="AI202" s="2">
        <v>311</v>
      </c>
      <c r="AJ202" s="2">
        <v>96</v>
      </c>
      <c r="AK202" s="2" t="s">
        <v>90</v>
      </c>
      <c r="AL202" s="2">
        <v>3518</v>
      </c>
      <c r="AM202" s="3">
        <v>0.46899999999999997</v>
      </c>
      <c r="AN202" s="2">
        <v>134</v>
      </c>
      <c r="AO202" s="2">
        <v>21985</v>
      </c>
      <c r="AP202" s="3">
        <v>0.13600000000000001</v>
      </c>
      <c r="AQ202" s="11">
        <v>0.218</v>
      </c>
      <c r="AR202" s="2">
        <v>7.5</v>
      </c>
      <c r="AS202" s="7">
        <v>3.33555703802535E-4</v>
      </c>
      <c r="AT202" s="2">
        <v>124</v>
      </c>
      <c r="AU202" s="2">
        <v>985</v>
      </c>
      <c r="AV202" s="2">
        <v>1760</v>
      </c>
      <c r="AW202" s="3">
        <v>4.2999999999999997E-2</v>
      </c>
      <c r="AX202" s="3">
        <v>0.34300000000000003</v>
      </c>
      <c r="AY202" s="3">
        <v>0.61299999999999999</v>
      </c>
      <c r="AZ202" s="37">
        <v>1403</v>
      </c>
      <c r="BA202" s="37">
        <v>42.9</v>
      </c>
      <c r="BB202" s="43">
        <f t="shared" si="27"/>
        <v>1382.6669999999999</v>
      </c>
      <c r="BC202" s="44">
        <f t="shared" si="28"/>
        <v>918.46874776125105</v>
      </c>
      <c r="BD202" s="44">
        <f t="shared" si="29"/>
        <v>1112.864252238749</v>
      </c>
      <c r="BE202" s="44">
        <f t="shared" si="30"/>
        <v>84</v>
      </c>
      <c r="BF202">
        <f t="shared" si="31"/>
        <v>3498</v>
      </c>
      <c r="BG202" s="57">
        <f t="shared" si="32"/>
        <v>0.39527358490566034</v>
      </c>
      <c r="BH202" s="13">
        <f t="shared" si="33"/>
        <v>0.2625696820358065</v>
      </c>
      <c r="BI202" s="13">
        <f t="shared" si="34"/>
        <v>0.31814301093160352</v>
      </c>
      <c r="BJ202" s="13">
        <f t="shared" si="35"/>
        <v>2.4013722126929673E-2</v>
      </c>
      <c r="BK202" s="58"/>
    </row>
    <row r="203" spans="1:63">
      <c r="A203" s="1" t="s">
        <v>296</v>
      </c>
      <c r="B203" s="1" t="s">
        <v>92</v>
      </c>
      <c r="C203" s="1" t="s">
        <v>93</v>
      </c>
      <c r="D203" s="1" t="s">
        <v>89</v>
      </c>
      <c r="E203" s="2">
        <v>14873</v>
      </c>
      <c r="F203" s="14">
        <v>0.14751563235392995</v>
      </c>
      <c r="G203" s="3">
        <v>0.877</v>
      </c>
      <c r="H203" s="3">
        <v>0.82199999999999995</v>
      </c>
      <c r="I203" s="2">
        <v>6080</v>
      </c>
      <c r="J203" s="2">
        <v>2.4300000000000002</v>
      </c>
      <c r="K203" s="2">
        <v>4986</v>
      </c>
      <c r="L203" s="2">
        <v>1310</v>
      </c>
      <c r="M203" s="2">
        <v>1389</v>
      </c>
      <c r="N203" s="2">
        <v>4624</v>
      </c>
      <c r="O203" s="3">
        <v>0.76900000000000002</v>
      </c>
      <c r="P203" s="3">
        <v>0.23100000000000001</v>
      </c>
      <c r="Q203" s="2">
        <v>106</v>
      </c>
      <c r="R203" s="2">
        <v>86</v>
      </c>
      <c r="S203" s="2">
        <v>20</v>
      </c>
      <c r="T203" s="2">
        <v>1.8</v>
      </c>
      <c r="U203" s="2">
        <v>1295</v>
      </c>
      <c r="V203" s="2">
        <v>5196</v>
      </c>
      <c r="W203" s="3">
        <v>0.79500000000000004</v>
      </c>
      <c r="X203" s="3">
        <v>0.19800000000000001</v>
      </c>
      <c r="Y203" s="2">
        <v>239</v>
      </c>
      <c r="Z203" s="2">
        <v>244</v>
      </c>
      <c r="AA203" s="2">
        <v>357</v>
      </c>
      <c r="AB203" s="2">
        <v>444</v>
      </c>
      <c r="AC203" s="2">
        <v>792</v>
      </c>
      <c r="AD203" s="2">
        <v>601</v>
      </c>
      <c r="AE203" s="2">
        <v>942</v>
      </c>
      <c r="AF203" s="2">
        <v>455</v>
      </c>
      <c r="AG203" s="2">
        <v>574</v>
      </c>
      <c r="AH203" s="2">
        <v>1119</v>
      </c>
      <c r="AI203" s="2">
        <v>703</v>
      </c>
      <c r="AJ203" s="2">
        <v>90</v>
      </c>
      <c r="AK203" s="2">
        <v>27</v>
      </c>
      <c r="AL203" s="2">
        <v>6587</v>
      </c>
      <c r="AM203" s="4">
        <v>0.47</v>
      </c>
      <c r="AN203" s="2">
        <v>126.1</v>
      </c>
      <c r="AO203" s="2">
        <v>23337</v>
      </c>
      <c r="AP203" s="3">
        <v>0.10299999999999999</v>
      </c>
      <c r="AQ203" s="11">
        <v>0.22800000000000001</v>
      </c>
      <c r="AR203" s="2">
        <v>21.4</v>
      </c>
      <c r="AS203" s="7">
        <v>1.9245573518090838E-4</v>
      </c>
      <c r="AT203" s="2">
        <v>1139</v>
      </c>
      <c r="AU203" s="2">
        <v>1968</v>
      </c>
      <c r="AV203" s="2">
        <v>1879</v>
      </c>
      <c r="AW203" s="3">
        <v>0.22800000000000001</v>
      </c>
      <c r="AX203" s="3">
        <v>0.39500000000000002</v>
      </c>
      <c r="AY203" s="3">
        <v>0.377</v>
      </c>
      <c r="AZ203" s="37">
        <v>2356</v>
      </c>
      <c r="BA203" s="37">
        <v>38.6</v>
      </c>
      <c r="BB203" s="43">
        <f t="shared" si="27"/>
        <v>2321.018</v>
      </c>
      <c r="BC203" s="44">
        <f t="shared" si="28"/>
        <v>1702.5395374705267</v>
      </c>
      <c r="BD203" s="44">
        <f t="shared" si="29"/>
        <v>2381.4424625294732</v>
      </c>
      <c r="BE203" s="44">
        <f t="shared" si="30"/>
        <v>86</v>
      </c>
      <c r="BF203">
        <f t="shared" si="31"/>
        <v>6491</v>
      </c>
      <c r="BG203" s="57">
        <f t="shared" si="32"/>
        <v>0.35757479587120627</v>
      </c>
      <c r="BH203" s="13">
        <f t="shared" si="33"/>
        <v>0.26229233361123505</v>
      </c>
      <c r="BI203" s="13">
        <f t="shared" si="34"/>
        <v>0.36688375635949366</v>
      </c>
      <c r="BJ203" s="13">
        <f t="shared" si="35"/>
        <v>1.3249114158065014E-2</v>
      </c>
      <c r="BK203" s="58"/>
    </row>
    <row r="204" spans="1:63">
      <c r="A204" s="1" t="s">
        <v>297</v>
      </c>
      <c r="B204" s="1" t="s">
        <v>124</v>
      </c>
      <c r="C204" s="1" t="s">
        <v>93</v>
      </c>
      <c r="D204" s="1" t="s">
        <v>89</v>
      </c>
      <c r="E204" s="2">
        <v>26980</v>
      </c>
      <c r="F204" s="14">
        <v>0.15578206078576723</v>
      </c>
      <c r="G204" s="3">
        <v>0.90700000000000003</v>
      </c>
      <c r="H204" s="3">
        <v>0.85499999999999998</v>
      </c>
      <c r="I204" s="2">
        <v>11237</v>
      </c>
      <c r="J204" s="2">
        <v>2.37</v>
      </c>
      <c r="K204" s="2">
        <v>9337</v>
      </c>
      <c r="L204" s="2">
        <v>2310</v>
      </c>
      <c r="M204" s="2">
        <v>2730</v>
      </c>
      <c r="N204" s="2">
        <v>8414</v>
      </c>
      <c r="O204" s="3">
        <v>0.755</v>
      </c>
      <c r="P204" s="3">
        <v>0.245</v>
      </c>
      <c r="Q204" s="2">
        <v>744</v>
      </c>
      <c r="R204" s="2">
        <v>719</v>
      </c>
      <c r="S204" s="2">
        <v>25</v>
      </c>
      <c r="T204" s="2">
        <v>6.7</v>
      </c>
      <c r="U204" s="2">
        <v>2301</v>
      </c>
      <c r="V204" s="2">
        <v>9724</v>
      </c>
      <c r="W204" s="3">
        <v>0.80100000000000005</v>
      </c>
      <c r="X204" s="4">
        <v>0.19</v>
      </c>
      <c r="Y204" s="2">
        <v>700</v>
      </c>
      <c r="Z204" s="2">
        <v>377</v>
      </c>
      <c r="AA204" s="2">
        <v>612</v>
      </c>
      <c r="AB204" s="2">
        <v>781</v>
      </c>
      <c r="AC204" s="2">
        <v>1293</v>
      </c>
      <c r="AD204" s="2">
        <v>1212</v>
      </c>
      <c r="AE204" s="2">
        <v>1686</v>
      </c>
      <c r="AF204" s="2">
        <v>1094</v>
      </c>
      <c r="AG204" s="2">
        <v>1280</v>
      </c>
      <c r="AH204" s="2">
        <v>1277</v>
      </c>
      <c r="AI204" s="2">
        <v>1548</v>
      </c>
      <c r="AJ204" s="2">
        <v>346</v>
      </c>
      <c r="AK204" s="2">
        <v>69</v>
      </c>
      <c r="AL204" s="2">
        <v>12275</v>
      </c>
      <c r="AM204" s="3">
        <v>0.46500000000000002</v>
      </c>
      <c r="AN204" s="2">
        <v>127.2</v>
      </c>
      <c r="AO204" s="2">
        <v>23971</v>
      </c>
      <c r="AP204" s="3">
        <v>0.123</v>
      </c>
      <c r="AQ204" s="11">
        <v>0.21299999999999999</v>
      </c>
      <c r="AR204" s="2">
        <v>13.8</v>
      </c>
      <c r="AS204" s="7">
        <v>7.1986836692719048E-4</v>
      </c>
      <c r="AT204" s="2">
        <v>2974</v>
      </c>
      <c r="AU204" s="2">
        <v>3262</v>
      </c>
      <c r="AV204" s="2">
        <v>3101</v>
      </c>
      <c r="AW204" s="3">
        <v>0.31900000000000001</v>
      </c>
      <c r="AX204" s="3">
        <v>0.34899999999999998</v>
      </c>
      <c r="AY204" s="3">
        <v>0.33200000000000002</v>
      </c>
      <c r="AZ204" s="37">
        <v>4377</v>
      </c>
      <c r="BA204" s="37">
        <v>39</v>
      </c>
      <c r="BB204" s="43">
        <f t="shared" si="27"/>
        <v>4346.16</v>
      </c>
      <c r="BC204" s="44">
        <f t="shared" si="28"/>
        <v>3151.821479917483</v>
      </c>
      <c r="BD204" s="44">
        <f t="shared" si="29"/>
        <v>3808.0185200825172</v>
      </c>
      <c r="BE204" s="44">
        <f t="shared" si="30"/>
        <v>719</v>
      </c>
      <c r="BF204">
        <f t="shared" si="31"/>
        <v>12025</v>
      </c>
      <c r="BG204" s="57">
        <f t="shared" si="32"/>
        <v>0.361427027027027</v>
      </c>
      <c r="BH204" s="13">
        <f t="shared" si="33"/>
        <v>0.26210573637567425</v>
      </c>
      <c r="BI204" s="13">
        <f t="shared" si="34"/>
        <v>0.31667513680519893</v>
      </c>
      <c r="BJ204" s="13">
        <f t="shared" si="35"/>
        <v>5.979209979209979E-2</v>
      </c>
      <c r="BK204" s="58"/>
    </row>
    <row r="205" spans="1:63">
      <c r="A205" s="1" t="s">
        <v>298</v>
      </c>
      <c r="B205" s="1" t="s">
        <v>124</v>
      </c>
      <c r="C205" s="1" t="s">
        <v>93</v>
      </c>
      <c r="D205" s="1" t="s">
        <v>89</v>
      </c>
      <c r="E205" s="2">
        <v>10416</v>
      </c>
      <c r="F205" s="14">
        <v>0.15860215053763441</v>
      </c>
      <c r="G205" s="3">
        <v>0.90500000000000003</v>
      </c>
      <c r="H205" s="3">
        <v>0.86599999999999999</v>
      </c>
      <c r="I205" s="2">
        <v>4516</v>
      </c>
      <c r="J205" s="2">
        <v>2.29</v>
      </c>
      <c r="K205" s="2">
        <v>3882</v>
      </c>
      <c r="L205" s="2">
        <v>658</v>
      </c>
      <c r="M205" s="2">
        <v>871</v>
      </c>
      <c r="N205" s="2">
        <v>3591</v>
      </c>
      <c r="O205" s="3">
        <v>0.80500000000000005</v>
      </c>
      <c r="P205" s="3">
        <v>0.19500000000000001</v>
      </c>
      <c r="Q205" s="2">
        <v>164</v>
      </c>
      <c r="R205" s="2">
        <v>156</v>
      </c>
      <c r="S205" s="2">
        <v>8</v>
      </c>
      <c r="T205" s="2">
        <v>3.7</v>
      </c>
      <c r="U205" s="2">
        <v>675</v>
      </c>
      <c r="V205" s="2">
        <v>4054</v>
      </c>
      <c r="W205" s="3">
        <v>0.85399999999999998</v>
      </c>
      <c r="X205" s="3">
        <v>0.14199999999999999</v>
      </c>
      <c r="Y205" s="2">
        <v>71</v>
      </c>
      <c r="Z205" s="2">
        <v>115</v>
      </c>
      <c r="AA205" s="2">
        <v>185</v>
      </c>
      <c r="AB205" s="2">
        <v>284</v>
      </c>
      <c r="AC205" s="2">
        <v>665</v>
      </c>
      <c r="AD205" s="2">
        <v>686</v>
      </c>
      <c r="AE205" s="2">
        <v>562</v>
      </c>
      <c r="AF205" s="2">
        <v>534</v>
      </c>
      <c r="AG205" s="2">
        <v>424</v>
      </c>
      <c r="AH205" s="2">
        <v>677</v>
      </c>
      <c r="AI205" s="2">
        <v>459</v>
      </c>
      <c r="AJ205" s="2">
        <v>111</v>
      </c>
      <c r="AK205" s="2">
        <v>49</v>
      </c>
      <c r="AL205" s="2">
        <v>4822</v>
      </c>
      <c r="AM205" s="3">
        <v>0.46300000000000002</v>
      </c>
      <c r="AN205" s="2">
        <v>122.8</v>
      </c>
      <c r="AO205" s="2">
        <v>21549</v>
      </c>
      <c r="AP205" s="3">
        <v>0.155</v>
      </c>
      <c r="AQ205" s="11">
        <v>0.25800000000000001</v>
      </c>
      <c r="AR205" s="2">
        <v>16.600000000000001</v>
      </c>
      <c r="AS205" s="7">
        <v>2.4666995559940801E-4</v>
      </c>
      <c r="AT205" s="2">
        <v>354</v>
      </c>
      <c r="AU205" s="2">
        <v>838</v>
      </c>
      <c r="AV205" s="2">
        <v>2690</v>
      </c>
      <c r="AW205" s="3">
        <v>9.0999999999999998E-2</v>
      </c>
      <c r="AX205" s="3">
        <v>0.216</v>
      </c>
      <c r="AY205" s="3">
        <v>0.69299999999999995</v>
      </c>
      <c r="AZ205" s="37">
        <v>1927</v>
      </c>
      <c r="BA205" s="37">
        <v>42.7</v>
      </c>
      <c r="BB205" s="43">
        <f t="shared" si="27"/>
        <v>1905.2740000000001</v>
      </c>
      <c r="BC205" s="44">
        <f t="shared" si="28"/>
        <v>1238.9609381139717</v>
      </c>
      <c r="BD205" s="44">
        <f t="shared" si="29"/>
        <v>1428.765061886028</v>
      </c>
      <c r="BE205" s="44">
        <f t="shared" si="30"/>
        <v>156</v>
      </c>
      <c r="BF205">
        <f t="shared" si="31"/>
        <v>4729</v>
      </c>
      <c r="BG205" s="57">
        <f t="shared" si="32"/>
        <v>0.40289152040600551</v>
      </c>
      <c r="BH205" s="13">
        <f t="shared" si="33"/>
        <v>0.26199216284922217</v>
      </c>
      <c r="BI205" s="13">
        <f t="shared" si="34"/>
        <v>0.30212837003299386</v>
      </c>
      <c r="BJ205" s="13">
        <f t="shared" si="35"/>
        <v>3.298794671177839E-2</v>
      </c>
      <c r="BK205" s="58"/>
    </row>
    <row r="206" spans="1:63">
      <c r="A206" s="1" t="s">
        <v>299</v>
      </c>
      <c r="B206" s="1" t="s">
        <v>107</v>
      </c>
      <c r="C206" s="1" t="s">
        <v>93</v>
      </c>
      <c r="D206" s="1" t="s">
        <v>89</v>
      </c>
      <c r="E206" s="2">
        <v>35312</v>
      </c>
      <c r="F206" s="14">
        <v>0.1408586316266425</v>
      </c>
      <c r="G206" s="3">
        <v>0.72199999999999998</v>
      </c>
      <c r="H206" s="3">
        <v>0.57799999999999996</v>
      </c>
      <c r="I206" s="2">
        <v>14028</v>
      </c>
      <c r="J206" s="2">
        <v>2.48</v>
      </c>
      <c r="K206" s="2">
        <v>11380</v>
      </c>
      <c r="L206" s="2">
        <v>2869</v>
      </c>
      <c r="M206" s="2">
        <v>3371</v>
      </c>
      <c r="N206" s="2">
        <v>10446</v>
      </c>
      <c r="O206" s="3">
        <v>0.75600000000000001</v>
      </c>
      <c r="P206" s="3">
        <v>0.24399999999999999</v>
      </c>
      <c r="Q206" s="2">
        <v>922</v>
      </c>
      <c r="R206" s="2">
        <v>871</v>
      </c>
      <c r="S206" s="2">
        <v>51</v>
      </c>
      <c r="T206" s="2">
        <v>6.7</v>
      </c>
      <c r="U206" s="2">
        <v>2894</v>
      </c>
      <c r="V206" s="2">
        <v>11774</v>
      </c>
      <c r="W206" s="3">
        <v>0.79800000000000004</v>
      </c>
      <c r="X206" s="3">
        <v>0.19600000000000001</v>
      </c>
      <c r="Y206" s="2">
        <v>106</v>
      </c>
      <c r="Z206" s="2">
        <v>97</v>
      </c>
      <c r="AA206" s="2">
        <v>417</v>
      </c>
      <c r="AB206" s="2">
        <v>746</v>
      </c>
      <c r="AC206" s="2">
        <v>2113</v>
      </c>
      <c r="AD206" s="2">
        <v>1825</v>
      </c>
      <c r="AE206" s="2">
        <v>2487</v>
      </c>
      <c r="AF206" s="2">
        <v>1392</v>
      </c>
      <c r="AG206" s="2">
        <v>1650</v>
      </c>
      <c r="AH206" s="2">
        <v>1607</v>
      </c>
      <c r="AI206" s="2">
        <v>1843</v>
      </c>
      <c r="AJ206" s="2">
        <v>567</v>
      </c>
      <c r="AK206" s="2">
        <v>91</v>
      </c>
      <c r="AL206" s="2">
        <v>14941</v>
      </c>
      <c r="AM206" s="3">
        <v>0.41799999999999998</v>
      </c>
      <c r="AN206" s="2">
        <v>131.19999999999999</v>
      </c>
      <c r="AO206" s="2">
        <v>19798</v>
      </c>
      <c r="AP206" s="3">
        <v>0.17899999999999999</v>
      </c>
      <c r="AQ206" s="11">
        <v>0.33800000000000002</v>
      </c>
      <c r="AR206" s="2">
        <v>19.399999999999999</v>
      </c>
      <c r="AS206" s="7">
        <v>2.5479870901987432E-4</v>
      </c>
      <c r="AT206" s="2">
        <v>1027</v>
      </c>
      <c r="AU206" s="2">
        <v>3015</v>
      </c>
      <c r="AV206" s="2">
        <v>7338</v>
      </c>
      <c r="AW206" s="4">
        <v>0.09</v>
      </c>
      <c r="AX206" s="3">
        <v>0.26500000000000001</v>
      </c>
      <c r="AY206" s="3">
        <v>0.64500000000000002</v>
      </c>
      <c r="AZ206" s="37">
        <v>5404</v>
      </c>
      <c r="BA206" s="37">
        <v>38.5</v>
      </c>
      <c r="BB206" s="43">
        <f t="shared" si="27"/>
        <v>5319.5450000000001</v>
      </c>
      <c r="BC206" s="44">
        <f t="shared" si="28"/>
        <v>3834.7858163177216</v>
      </c>
      <c r="BD206" s="44">
        <f t="shared" si="29"/>
        <v>4642.6691836822783</v>
      </c>
      <c r="BE206" s="44">
        <f t="shared" si="30"/>
        <v>871</v>
      </c>
      <c r="BF206">
        <f t="shared" si="31"/>
        <v>14668</v>
      </c>
      <c r="BG206" s="57">
        <f t="shared" si="32"/>
        <v>0.36266328061085357</v>
      </c>
      <c r="BH206" s="13">
        <f t="shared" si="33"/>
        <v>0.26143890212146997</v>
      </c>
      <c r="BI206" s="13">
        <f t="shared" si="34"/>
        <v>0.31651685190089163</v>
      </c>
      <c r="BJ206" s="13">
        <f t="shared" si="35"/>
        <v>5.9380965366784839E-2</v>
      </c>
      <c r="BK206" s="58"/>
    </row>
    <row r="207" spans="1:63">
      <c r="A207" s="1" t="s">
        <v>300</v>
      </c>
      <c r="B207" s="1" t="s">
        <v>99</v>
      </c>
      <c r="C207" s="1" t="s">
        <v>88</v>
      </c>
      <c r="D207" s="1" t="s">
        <v>89</v>
      </c>
      <c r="E207" s="2">
        <v>45517</v>
      </c>
      <c r="F207" s="14">
        <v>0.15976448359953424</v>
      </c>
      <c r="G207" s="3">
        <v>0.89900000000000002</v>
      </c>
      <c r="H207" s="3">
        <v>0.86299999999999999</v>
      </c>
      <c r="I207" s="2">
        <v>19773</v>
      </c>
      <c r="J207" s="2">
        <v>2.27</v>
      </c>
      <c r="K207" s="2">
        <v>16523</v>
      </c>
      <c r="L207" s="2">
        <v>4251</v>
      </c>
      <c r="M207" s="2">
        <v>5847</v>
      </c>
      <c r="N207" s="2">
        <v>13684</v>
      </c>
      <c r="O207" s="3">
        <v>0.70099999999999996</v>
      </c>
      <c r="P207" s="3">
        <v>0.29899999999999999</v>
      </c>
      <c r="Q207" s="2">
        <v>649</v>
      </c>
      <c r="R207" s="2">
        <v>581</v>
      </c>
      <c r="S207" s="2">
        <v>68</v>
      </c>
      <c r="T207" s="2">
        <v>3.3</v>
      </c>
      <c r="U207" s="2">
        <v>4305</v>
      </c>
      <c r="V207" s="2">
        <v>17150</v>
      </c>
      <c r="W207" s="3">
        <v>0.79700000000000004</v>
      </c>
      <c r="X207" s="4">
        <v>0.2</v>
      </c>
      <c r="Y207" s="2">
        <v>1746</v>
      </c>
      <c r="Z207" s="2">
        <v>464</v>
      </c>
      <c r="AA207" s="2">
        <v>643</v>
      </c>
      <c r="AB207" s="2">
        <v>1459</v>
      </c>
      <c r="AC207" s="2">
        <v>1715</v>
      </c>
      <c r="AD207" s="2">
        <v>2118</v>
      </c>
      <c r="AE207" s="2">
        <v>2772</v>
      </c>
      <c r="AF207" s="2">
        <v>1789</v>
      </c>
      <c r="AG207" s="2">
        <v>2480</v>
      </c>
      <c r="AH207" s="2">
        <v>2505</v>
      </c>
      <c r="AI207" s="2">
        <v>2996</v>
      </c>
      <c r="AJ207" s="2">
        <v>954</v>
      </c>
      <c r="AK207" s="2">
        <v>81</v>
      </c>
      <c r="AL207" s="2">
        <v>21722</v>
      </c>
      <c r="AM207" s="3">
        <v>0.48299999999999998</v>
      </c>
      <c r="AN207" s="2">
        <v>119.7</v>
      </c>
      <c r="AO207" s="2">
        <v>23239</v>
      </c>
      <c r="AP207" s="3">
        <v>0.13400000000000001</v>
      </c>
      <c r="AQ207" s="11">
        <v>0.215</v>
      </c>
      <c r="AR207" s="2">
        <v>17.8</v>
      </c>
      <c r="AS207" s="7">
        <v>2.3323615160349855E-4</v>
      </c>
      <c r="AT207" s="2">
        <v>3202</v>
      </c>
      <c r="AU207" s="2">
        <v>4265</v>
      </c>
      <c r="AV207" s="2">
        <v>9056</v>
      </c>
      <c r="AW207" s="3">
        <v>0.19400000000000001</v>
      </c>
      <c r="AX207" s="3">
        <v>0.25800000000000001</v>
      </c>
      <c r="AY207" s="3">
        <v>0.54800000000000004</v>
      </c>
      <c r="AZ207" s="37">
        <v>7889</v>
      </c>
      <c r="BA207" s="37">
        <v>39.700000000000003</v>
      </c>
      <c r="BB207" s="43">
        <f t="shared" si="27"/>
        <v>7753.8070000000007</v>
      </c>
      <c r="BC207" s="44">
        <f t="shared" si="28"/>
        <v>5603.4053075769843</v>
      </c>
      <c r="BD207" s="44">
        <f t="shared" si="29"/>
        <v>7516.787692423015</v>
      </c>
      <c r="BE207" s="44">
        <f t="shared" si="30"/>
        <v>581</v>
      </c>
      <c r="BF207">
        <f t="shared" si="31"/>
        <v>21455</v>
      </c>
      <c r="BG207" s="57">
        <f t="shared" si="32"/>
        <v>0.36139860172453975</v>
      </c>
      <c r="BH207" s="13">
        <f t="shared" si="33"/>
        <v>0.26117013785024396</v>
      </c>
      <c r="BI207" s="13">
        <f t="shared" si="34"/>
        <v>0.35035132567807109</v>
      </c>
      <c r="BJ207" s="13">
        <f t="shared" si="35"/>
        <v>2.7079934747145186E-2</v>
      </c>
      <c r="BK207" s="58"/>
    </row>
    <row r="208" spans="1:63">
      <c r="A208" s="1" t="s">
        <v>301</v>
      </c>
      <c r="B208" s="1" t="s">
        <v>124</v>
      </c>
      <c r="C208" s="1" t="s">
        <v>93</v>
      </c>
      <c r="D208" s="1" t="s">
        <v>89</v>
      </c>
      <c r="E208" s="2">
        <v>16759</v>
      </c>
      <c r="F208" s="14">
        <v>0.1585416790977982</v>
      </c>
      <c r="G208" s="3">
        <v>0.92100000000000004</v>
      </c>
      <c r="H208" s="3">
        <v>0.88300000000000001</v>
      </c>
      <c r="I208" s="2">
        <v>7332</v>
      </c>
      <c r="J208" s="2">
        <v>2.2599999999999998</v>
      </c>
      <c r="K208" s="2">
        <v>6427</v>
      </c>
      <c r="L208" s="2">
        <v>1029</v>
      </c>
      <c r="M208" s="2">
        <v>1591</v>
      </c>
      <c r="N208" s="2">
        <v>5698</v>
      </c>
      <c r="O208" s="3">
        <v>0.78200000000000003</v>
      </c>
      <c r="P208" s="3">
        <v>0.218</v>
      </c>
      <c r="Q208" s="2">
        <v>511</v>
      </c>
      <c r="R208" s="2">
        <v>497</v>
      </c>
      <c r="S208" s="2">
        <v>14</v>
      </c>
      <c r="T208" s="2">
        <v>7</v>
      </c>
      <c r="U208" s="2">
        <v>1075</v>
      </c>
      <c r="V208" s="2">
        <v>6664</v>
      </c>
      <c r="W208" s="3">
        <v>0.85899999999999999</v>
      </c>
      <c r="X208" s="3">
        <v>0.13900000000000001</v>
      </c>
      <c r="Y208" s="2">
        <v>57</v>
      </c>
      <c r="Z208" s="2">
        <v>107</v>
      </c>
      <c r="AA208" s="2">
        <v>167</v>
      </c>
      <c r="AB208" s="2">
        <v>351</v>
      </c>
      <c r="AC208" s="2">
        <v>1131</v>
      </c>
      <c r="AD208" s="2">
        <v>1007</v>
      </c>
      <c r="AE208" s="2">
        <v>1160</v>
      </c>
      <c r="AF208" s="2">
        <v>910</v>
      </c>
      <c r="AG208" s="2">
        <v>797</v>
      </c>
      <c r="AH208" s="2">
        <v>762</v>
      </c>
      <c r="AI208" s="2">
        <v>1114</v>
      </c>
      <c r="AJ208" s="2">
        <v>248</v>
      </c>
      <c r="AK208" s="2">
        <v>85</v>
      </c>
      <c r="AL208" s="2">
        <v>7896</v>
      </c>
      <c r="AM208" s="4">
        <v>0.47</v>
      </c>
      <c r="AN208" s="2">
        <v>131</v>
      </c>
      <c r="AO208" s="2">
        <v>21930</v>
      </c>
      <c r="AP208" s="3">
        <v>0.13300000000000001</v>
      </c>
      <c r="AQ208" s="12">
        <v>0.22</v>
      </c>
      <c r="AR208" s="2">
        <v>12.8</v>
      </c>
      <c r="AS208" s="7">
        <v>4.5018007202881152E-4</v>
      </c>
      <c r="AT208" s="2">
        <v>369</v>
      </c>
      <c r="AU208" s="2">
        <v>1632</v>
      </c>
      <c r="AV208" s="2">
        <v>4426</v>
      </c>
      <c r="AW208" s="3">
        <v>5.7000000000000002E-2</v>
      </c>
      <c r="AX208" s="3">
        <v>0.254</v>
      </c>
      <c r="AY208" s="3">
        <v>0.68899999999999995</v>
      </c>
      <c r="AZ208" s="37">
        <v>3199</v>
      </c>
      <c r="BA208" s="37">
        <v>43.6</v>
      </c>
      <c r="BB208" s="43">
        <f t="shared" si="27"/>
        <v>3178.0039999999999</v>
      </c>
      <c r="BC208" s="44">
        <f t="shared" si="28"/>
        <v>2018.3484061531753</v>
      </c>
      <c r="BD208" s="44">
        <f t="shared" si="29"/>
        <v>2045.6475938468247</v>
      </c>
      <c r="BE208" s="44">
        <f t="shared" si="30"/>
        <v>497</v>
      </c>
      <c r="BF208">
        <f t="shared" si="31"/>
        <v>7739</v>
      </c>
      <c r="BG208" s="57">
        <f t="shared" si="32"/>
        <v>0.41064788732394364</v>
      </c>
      <c r="BH208" s="13">
        <f t="shared" si="33"/>
        <v>0.26080222330445474</v>
      </c>
      <c r="BI208" s="13">
        <f t="shared" si="34"/>
        <v>0.26432970588536309</v>
      </c>
      <c r="BJ208" s="13">
        <f t="shared" si="35"/>
        <v>6.4220183486238536E-2</v>
      </c>
      <c r="BK208" s="58"/>
    </row>
    <row r="209" spans="1:63">
      <c r="A209" s="1" t="s">
        <v>302</v>
      </c>
      <c r="B209" s="1" t="s">
        <v>87</v>
      </c>
      <c r="C209" s="1" t="s">
        <v>93</v>
      </c>
      <c r="D209" s="1" t="s">
        <v>89</v>
      </c>
      <c r="E209" s="2">
        <v>6953</v>
      </c>
      <c r="F209" s="14">
        <v>0.15878038256867538</v>
      </c>
      <c r="G209" s="3">
        <v>0.92900000000000005</v>
      </c>
      <c r="H209" s="3">
        <v>0.91500000000000004</v>
      </c>
      <c r="I209" s="2">
        <v>2904</v>
      </c>
      <c r="J209" s="2">
        <v>2.36</v>
      </c>
      <c r="K209" s="2">
        <v>2692</v>
      </c>
      <c r="L209" s="2">
        <v>318</v>
      </c>
      <c r="M209" s="2">
        <v>751</v>
      </c>
      <c r="N209" s="2">
        <v>2149</v>
      </c>
      <c r="O209" s="3">
        <v>0.74099999999999999</v>
      </c>
      <c r="P209" s="3">
        <v>0.25900000000000001</v>
      </c>
      <c r="Q209" s="2">
        <v>173</v>
      </c>
      <c r="R209" s="2">
        <v>166</v>
      </c>
      <c r="S209" s="2">
        <v>7</v>
      </c>
      <c r="T209" s="2">
        <v>6</v>
      </c>
      <c r="U209" s="2">
        <v>306</v>
      </c>
      <c r="V209" s="2">
        <v>2787</v>
      </c>
      <c r="W209" s="3">
        <v>0.89800000000000002</v>
      </c>
      <c r="X209" s="3">
        <v>9.9000000000000005E-2</v>
      </c>
      <c r="Y209" s="2">
        <v>259</v>
      </c>
      <c r="Z209" s="2">
        <v>85</v>
      </c>
      <c r="AA209" s="2">
        <v>148</v>
      </c>
      <c r="AB209" s="2">
        <v>138</v>
      </c>
      <c r="AC209" s="2">
        <v>306</v>
      </c>
      <c r="AD209" s="2">
        <v>297</v>
      </c>
      <c r="AE209" s="2">
        <v>425</v>
      </c>
      <c r="AF209" s="2">
        <v>334</v>
      </c>
      <c r="AG209" s="2">
        <v>325</v>
      </c>
      <c r="AH209" s="2">
        <v>372</v>
      </c>
      <c r="AI209" s="2">
        <v>326</v>
      </c>
      <c r="AJ209" s="2">
        <v>117</v>
      </c>
      <c r="AK209" s="2" t="s">
        <v>90</v>
      </c>
      <c r="AL209" s="2">
        <v>3132</v>
      </c>
      <c r="AM209" s="3">
        <v>0.496</v>
      </c>
      <c r="AN209" s="2">
        <v>127.7</v>
      </c>
      <c r="AO209" s="2">
        <v>20307</v>
      </c>
      <c r="AP209" s="3">
        <v>0.151</v>
      </c>
      <c r="AQ209" s="11">
        <v>0.245</v>
      </c>
      <c r="AR209" s="2">
        <v>16.3</v>
      </c>
      <c r="AS209" s="7">
        <v>0</v>
      </c>
      <c r="AT209" s="2">
        <v>459</v>
      </c>
      <c r="AU209" s="2">
        <v>792</v>
      </c>
      <c r="AV209" s="2">
        <v>1441</v>
      </c>
      <c r="AW209" s="3">
        <v>0.17100000000000001</v>
      </c>
      <c r="AX209" s="3">
        <v>0.29399999999999998</v>
      </c>
      <c r="AY209" s="3">
        <v>0.53500000000000003</v>
      </c>
      <c r="AZ209" s="37">
        <v>1324</v>
      </c>
      <c r="BA209" s="37">
        <v>45.6</v>
      </c>
      <c r="BB209" s="43">
        <f t="shared" si="27"/>
        <v>1322.4</v>
      </c>
      <c r="BC209" s="44">
        <f t="shared" si="28"/>
        <v>806.58427857231686</v>
      </c>
      <c r="BD209" s="44">
        <f t="shared" si="29"/>
        <v>798.01572142768305</v>
      </c>
      <c r="BE209" s="44">
        <f t="shared" si="30"/>
        <v>166</v>
      </c>
      <c r="BF209">
        <f t="shared" si="31"/>
        <v>3093</v>
      </c>
      <c r="BG209" s="57">
        <f t="shared" si="32"/>
        <v>0.42754607177497578</v>
      </c>
      <c r="BH209" s="13">
        <f t="shared" si="33"/>
        <v>0.26077732899201966</v>
      </c>
      <c r="BI209" s="13">
        <f t="shared" si="34"/>
        <v>0.25800702277002363</v>
      </c>
      <c r="BJ209" s="13">
        <f t="shared" si="35"/>
        <v>5.3669576462980928E-2</v>
      </c>
      <c r="BK209" s="58"/>
    </row>
    <row r="210" spans="1:63">
      <c r="A210" s="1" t="s">
        <v>303</v>
      </c>
      <c r="B210" s="1" t="s">
        <v>92</v>
      </c>
      <c r="C210" s="1" t="s">
        <v>93</v>
      </c>
      <c r="D210" s="1" t="s">
        <v>89</v>
      </c>
      <c r="E210" s="2">
        <v>15547</v>
      </c>
      <c r="F210" s="14">
        <v>0.1636328552132244</v>
      </c>
      <c r="G210" s="3">
        <v>0.92100000000000004</v>
      </c>
      <c r="H210" s="3">
        <v>0.878</v>
      </c>
      <c r="I210" s="2">
        <v>6500</v>
      </c>
      <c r="J210" s="2">
        <v>2.37</v>
      </c>
      <c r="K210" s="2">
        <v>5808</v>
      </c>
      <c r="L210" s="2">
        <v>835</v>
      </c>
      <c r="M210" s="2">
        <v>1217</v>
      </c>
      <c r="N210" s="2">
        <v>5207</v>
      </c>
      <c r="O210" s="3">
        <v>0.81100000000000005</v>
      </c>
      <c r="P210" s="3">
        <v>0.189</v>
      </c>
      <c r="Q210" s="2">
        <v>255</v>
      </c>
      <c r="R210" s="2">
        <v>249</v>
      </c>
      <c r="S210" s="2">
        <v>6</v>
      </c>
      <c r="T210" s="2">
        <v>4</v>
      </c>
      <c r="U210" s="2">
        <v>876</v>
      </c>
      <c r="V210" s="2">
        <v>5974</v>
      </c>
      <c r="W210" s="3">
        <v>0.871</v>
      </c>
      <c r="X210" s="3">
        <v>0.128</v>
      </c>
      <c r="Y210" s="2">
        <v>361</v>
      </c>
      <c r="Z210" s="2">
        <v>292</v>
      </c>
      <c r="AA210" s="2">
        <v>401</v>
      </c>
      <c r="AB210" s="2">
        <v>274</v>
      </c>
      <c r="AC210" s="2">
        <v>772</v>
      </c>
      <c r="AD210" s="2">
        <v>674</v>
      </c>
      <c r="AE210" s="2">
        <v>947</v>
      </c>
      <c r="AF210" s="2">
        <v>620</v>
      </c>
      <c r="AG210" s="2">
        <v>741</v>
      </c>
      <c r="AH210" s="2">
        <v>637</v>
      </c>
      <c r="AI210" s="2">
        <v>977</v>
      </c>
      <c r="AJ210" s="2">
        <v>241</v>
      </c>
      <c r="AK210" s="2" t="s">
        <v>90</v>
      </c>
      <c r="AL210" s="2">
        <v>6937</v>
      </c>
      <c r="AM210" s="3">
        <v>0.46600000000000003</v>
      </c>
      <c r="AN210" s="2">
        <v>131.80000000000001</v>
      </c>
      <c r="AO210" s="2">
        <v>25446</v>
      </c>
      <c r="AP210" s="3">
        <v>0.10100000000000001</v>
      </c>
      <c r="AQ210" s="12">
        <v>0.18</v>
      </c>
      <c r="AR210" s="2">
        <v>8</v>
      </c>
      <c r="AS210" s="7">
        <v>6.6956812855708072E-4</v>
      </c>
      <c r="AT210" s="2">
        <v>489</v>
      </c>
      <c r="AU210" s="2">
        <v>1534</v>
      </c>
      <c r="AV210" s="2">
        <v>3785</v>
      </c>
      <c r="AW210" s="3">
        <v>8.4000000000000005E-2</v>
      </c>
      <c r="AX210" s="3">
        <v>0.26400000000000001</v>
      </c>
      <c r="AY210" s="3">
        <v>0.65200000000000002</v>
      </c>
      <c r="AZ210" s="37">
        <v>2832</v>
      </c>
      <c r="BA210" s="37">
        <v>43.6</v>
      </c>
      <c r="BB210" s="43">
        <f t="shared" si="27"/>
        <v>2800.864</v>
      </c>
      <c r="BC210" s="44">
        <f t="shared" si="28"/>
        <v>1780.1067203867847</v>
      </c>
      <c r="BD210" s="44">
        <f t="shared" si="29"/>
        <v>2020.0292796132153</v>
      </c>
      <c r="BE210" s="44">
        <f t="shared" si="30"/>
        <v>249</v>
      </c>
      <c r="BF210">
        <f t="shared" si="31"/>
        <v>6850</v>
      </c>
      <c r="BG210" s="57">
        <f t="shared" si="32"/>
        <v>0.40888525547445254</v>
      </c>
      <c r="BH210" s="13">
        <f t="shared" si="33"/>
        <v>0.25986959421704886</v>
      </c>
      <c r="BI210" s="13">
        <f t="shared" si="34"/>
        <v>0.29489478534499491</v>
      </c>
      <c r="BJ210" s="13">
        <f t="shared" si="35"/>
        <v>3.6350364963503648E-2</v>
      </c>
      <c r="BK210" s="58"/>
    </row>
    <row r="211" spans="1:63">
      <c r="A211" s="1" t="s">
        <v>304</v>
      </c>
      <c r="B211" s="1" t="s">
        <v>124</v>
      </c>
      <c r="C211" s="1" t="s">
        <v>93</v>
      </c>
      <c r="D211" s="1" t="s">
        <v>89</v>
      </c>
      <c r="E211" s="2">
        <v>8422</v>
      </c>
      <c r="F211" s="14">
        <v>0.18689147470909523</v>
      </c>
      <c r="G211" s="3">
        <v>0.91300000000000003</v>
      </c>
      <c r="H211" s="3">
        <v>0.85699999999999998</v>
      </c>
      <c r="I211" s="2">
        <v>3450</v>
      </c>
      <c r="J211" s="2">
        <v>2.42</v>
      </c>
      <c r="K211" s="2">
        <v>2870</v>
      </c>
      <c r="L211" s="2">
        <v>685</v>
      </c>
      <c r="M211" s="2">
        <v>633</v>
      </c>
      <c r="N211" s="2">
        <v>2791</v>
      </c>
      <c r="O211" s="3">
        <v>0.81499999999999995</v>
      </c>
      <c r="P211" s="3">
        <v>0.185</v>
      </c>
      <c r="Q211" s="2">
        <v>94</v>
      </c>
      <c r="R211" s="2">
        <v>82</v>
      </c>
      <c r="S211" s="2">
        <v>12</v>
      </c>
      <c r="T211" s="2">
        <v>2.7</v>
      </c>
      <c r="U211" s="2">
        <v>699</v>
      </c>
      <c r="V211" s="2">
        <v>2948</v>
      </c>
      <c r="W211" s="3">
        <v>0.79100000000000004</v>
      </c>
      <c r="X211" s="3">
        <v>0.188</v>
      </c>
      <c r="Y211" s="2">
        <v>37</v>
      </c>
      <c r="Z211" s="2">
        <v>288</v>
      </c>
      <c r="AA211" s="2">
        <v>198</v>
      </c>
      <c r="AB211" s="2">
        <v>223</v>
      </c>
      <c r="AC211" s="2">
        <v>609</v>
      </c>
      <c r="AD211" s="2">
        <v>380</v>
      </c>
      <c r="AE211" s="2">
        <v>508</v>
      </c>
      <c r="AF211" s="2">
        <v>509</v>
      </c>
      <c r="AG211" s="2">
        <v>319</v>
      </c>
      <c r="AH211" s="2">
        <v>339</v>
      </c>
      <c r="AI211" s="2">
        <v>286</v>
      </c>
      <c r="AJ211" s="2">
        <v>42</v>
      </c>
      <c r="AK211" s="2">
        <v>11</v>
      </c>
      <c r="AL211" s="2">
        <v>3749</v>
      </c>
      <c r="AM211" s="3">
        <v>0.42599999999999999</v>
      </c>
      <c r="AN211" s="2">
        <v>127.2</v>
      </c>
      <c r="AO211" s="2">
        <v>29732</v>
      </c>
      <c r="AP211" s="3">
        <v>8.5000000000000006E-2</v>
      </c>
      <c r="AQ211" s="11">
        <v>0.16900000000000001</v>
      </c>
      <c r="AR211" s="2">
        <v>5.4</v>
      </c>
      <c r="AS211" s="7">
        <v>1.6960651289009499E-3</v>
      </c>
      <c r="AT211" s="2">
        <v>805</v>
      </c>
      <c r="AU211" s="2">
        <v>900</v>
      </c>
      <c r="AV211" s="2">
        <v>1165</v>
      </c>
      <c r="AW211" s="4">
        <v>0.28000000000000003</v>
      </c>
      <c r="AX211" s="3">
        <v>0.314</v>
      </c>
      <c r="AY211" s="3">
        <v>0.40600000000000003</v>
      </c>
      <c r="AZ211" s="37">
        <v>1246</v>
      </c>
      <c r="BA211" s="37">
        <v>36.1</v>
      </c>
      <c r="BB211" s="43">
        <f t="shared" si="27"/>
        <v>1236.0639999999999</v>
      </c>
      <c r="BC211" s="44">
        <f t="shared" si="28"/>
        <v>943.82332176568366</v>
      </c>
      <c r="BD211" s="44">
        <f t="shared" si="29"/>
        <v>1385.1126782343165</v>
      </c>
      <c r="BE211" s="44">
        <f t="shared" si="30"/>
        <v>82</v>
      </c>
      <c r="BF211">
        <f t="shared" si="31"/>
        <v>3647</v>
      </c>
      <c r="BG211" s="57">
        <f t="shared" si="32"/>
        <v>0.33892624074581845</v>
      </c>
      <c r="BH211" s="13">
        <f t="shared" si="33"/>
        <v>0.25879443974929633</v>
      </c>
      <c r="BI211" s="13">
        <f t="shared" si="34"/>
        <v>0.37979508588821403</v>
      </c>
      <c r="BJ211" s="13">
        <f t="shared" si="35"/>
        <v>2.2484233616671238E-2</v>
      </c>
      <c r="BK211" s="58"/>
    </row>
    <row r="212" spans="1:63">
      <c r="A212" s="1" t="s">
        <v>305</v>
      </c>
      <c r="B212" s="1" t="s">
        <v>92</v>
      </c>
      <c r="C212" s="1" t="s">
        <v>93</v>
      </c>
      <c r="D212" s="1" t="s">
        <v>89</v>
      </c>
      <c r="E212" s="2">
        <v>18049</v>
      </c>
      <c r="F212" s="14">
        <v>0.15180896448556708</v>
      </c>
      <c r="G212" s="3">
        <v>0.83699999999999997</v>
      </c>
      <c r="H212" s="3">
        <v>0.752</v>
      </c>
      <c r="I212" s="2">
        <v>7660</v>
      </c>
      <c r="J212" s="2">
        <v>2.34</v>
      </c>
      <c r="K212" s="2">
        <v>5477</v>
      </c>
      <c r="L212" s="2">
        <v>2431</v>
      </c>
      <c r="M212" s="2">
        <v>2299</v>
      </c>
      <c r="N212" s="2">
        <v>5189</v>
      </c>
      <c r="O212" s="3">
        <v>0.69299999999999995</v>
      </c>
      <c r="P212" s="3">
        <v>0.307</v>
      </c>
      <c r="Q212" s="2">
        <v>128</v>
      </c>
      <c r="R212" s="2">
        <v>115</v>
      </c>
      <c r="S212" s="2">
        <v>13</v>
      </c>
      <c r="T212" s="2">
        <v>1.7</v>
      </c>
      <c r="U212" s="2">
        <v>2481</v>
      </c>
      <c r="V212" s="2">
        <v>5767</v>
      </c>
      <c r="W212" s="3">
        <v>0.69299999999999995</v>
      </c>
      <c r="X212" s="3">
        <v>0.29799999999999999</v>
      </c>
      <c r="Y212" s="2">
        <v>325</v>
      </c>
      <c r="Z212" s="2">
        <v>246</v>
      </c>
      <c r="AA212" s="2">
        <v>299</v>
      </c>
      <c r="AB212" s="2">
        <v>684</v>
      </c>
      <c r="AC212" s="2">
        <v>767</v>
      </c>
      <c r="AD212" s="2">
        <v>802</v>
      </c>
      <c r="AE212" s="2">
        <v>1193</v>
      </c>
      <c r="AF212" s="2">
        <v>676</v>
      </c>
      <c r="AG212" s="2">
        <v>959</v>
      </c>
      <c r="AH212" s="2">
        <v>1125</v>
      </c>
      <c r="AI212" s="2">
        <v>1004</v>
      </c>
      <c r="AJ212" s="2">
        <v>276</v>
      </c>
      <c r="AK212" s="2">
        <v>55</v>
      </c>
      <c r="AL212" s="2">
        <v>8411</v>
      </c>
      <c r="AM212" s="3">
        <v>0.47299999999999998</v>
      </c>
      <c r="AN212" s="2">
        <v>121.8</v>
      </c>
      <c r="AO212" s="2">
        <v>24297</v>
      </c>
      <c r="AP212" s="4">
        <v>0.12</v>
      </c>
      <c r="AQ212" s="11">
        <v>0.26500000000000001</v>
      </c>
      <c r="AR212" s="2">
        <v>17.8</v>
      </c>
      <c r="AS212" s="7">
        <v>1.387203051846714E-3</v>
      </c>
      <c r="AT212" s="2">
        <v>1479</v>
      </c>
      <c r="AU212" s="2">
        <v>1769</v>
      </c>
      <c r="AV212" s="2">
        <v>2229</v>
      </c>
      <c r="AW212" s="4">
        <v>0.27</v>
      </c>
      <c r="AX212" s="3">
        <v>0.32300000000000001</v>
      </c>
      <c r="AY212" s="3">
        <v>0.40699999999999997</v>
      </c>
      <c r="AZ212" s="37">
        <v>2501</v>
      </c>
      <c r="BA212" s="37">
        <v>32.6</v>
      </c>
      <c r="BB212" s="43">
        <f t="shared" si="27"/>
        <v>2441.0880000000002</v>
      </c>
      <c r="BC212" s="44">
        <f t="shared" si="28"/>
        <v>2109.1585026521579</v>
      </c>
      <c r="BD212" s="44">
        <f t="shared" si="29"/>
        <v>3582.7534973478423</v>
      </c>
      <c r="BE212" s="44">
        <f t="shared" si="30"/>
        <v>115</v>
      </c>
      <c r="BF212">
        <f t="shared" si="31"/>
        <v>8248</v>
      </c>
      <c r="BG212" s="57">
        <f t="shared" si="32"/>
        <v>0.29596120271580989</v>
      </c>
      <c r="BH212" s="13">
        <f t="shared" si="33"/>
        <v>0.25571756821679897</v>
      </c>
      <c r="BI212" s="13">
        <f t="shared" si="34"/>
        <v>0.43437845506157158</v>
      </c>
      <c r="BJ212" s="13">
        <f t="shared" si="35"/>
        <v>1.3942774005819593E-2</v>
      </c>
      <c r="BK212" s="58"/>
    </row>
    <row r="213" spans="1:63">
      <c r="A213" s="1" t="s">
        <v>306</v>
      </c>
      <c r="B213" s="1" t="s">
        <v>92</v>
      </c>
      <c r="C213" s="1" t="s">
        <v>93</v>
      </c>
      <c r="D213" s="1" t="s">
        <v>89</v>
      </c>
      <c r="E213" s="2">
        <v>10210</v>
      </c>
      <c r="F213" s="14">
        <v>0.1523996082272282</v>
      </c>
      <c r="G213" s="3">
        <v>0.91700000000000004</v>
      </c>
      <c r="H213" s="3">
        <v>0.873</v>
      </c>
      <c r="I213" s="2">
        <v>4159</v>
      </c>
      <c r="J213" s="2">
        <v>2.44</v>
      </c>
      <c r="K213" s="2">
        <v>3845</v>
      </c>
      <c r="L213" s="2">
        <v>477</v>
      </c>
      <c r="M213" s="2">
        <v>667</v>
      </c>
      <c r="N213" s="2">
        <v>3444</v>
      </c>
      <c r="O213" s="3">
        <v>0.83799999999999997</v>
      </c>
      <c r="P213" s="3">
        <v>0.16200000000000001</v>
      </c>
      <c r="Q213" s="2">
        <v>42</v>
      </c>
      <c r="R213" s="2">
        <v>29</v>
      </c>
      <c r="S213" s="2">
        <v>13</v>
      </c>
      <c r="T213" s="2">
        <v>1</v>
      </c>
      <c r="U213" s="2">
        <v>439</v>
      </c>
      <c r="V213" s="2">
        <v>3944</v>
      </c>
      <c r="W213" s="4">
        <v>0.9</v>
      </c>
      <c r="X213" s="4">
        <v>0.1</v>
      </c>
      <c r="Y213" s="2">
        <v>284</v>
      </c>
      <c r="Z213" s="2">
        <v>155</v>
      </c>
      <c r="AA213" s="2">
        <v>230</v>
      </c>
      <c r="AB213" s="2">
        <v>338</v>
      </c>
      <c r="AC213" s="2">
        <v>516</v>
      </c>
      <c r="AD213" s="2">
        <v>412</v>
      </c>
      <c r="AE213" s="2">
        <v>539</v>
      </c>
      <c r="AF213" s="2">
        <v>322</v>
      </c>
      <c r="AG213" s="2">
        <v>553</v>
      </c>
      <c r="AH213" s="2">
        <v>552</v>
      </c>
      <c r="AI213" s="2">
        <v>451</v>
      </c>
      <c r="AJ213" s="2">
        <v>142</v>
      </c>
      <c r="AK213" s="2">
        <v>5</v>
      </c>
      <c r="AL213" s="2">
        <v>4499</v>
      </c>
      <c r="AM213" s="3">
        <v>0.47199999999999998</v>
      </c>
      <c r="AN213" s="2">
        <v>133.4</v>
      </c>
      <c r="AO213" s="2">
        <v>25845</v>
      </c>
      <c r="AP213" s="3">
        <v>8.4000000000000005E-2</v>
      </c>
      <c r="AQ213" s="11">
        <v>0.151</v>
      </c>
      <c r="AR213" s="2">
        <v>8</v>
      </c>
      <c r="AS213" s="7">
        <v>1.5212981744421906E-3</v>
      </c>
      <c r="AT213" s="2">
        <v>213</v>
      </c>
      <c r="AU213" s="2">
        <v>1034</v>
      </c>
      <c r="AV213" s="2">
        <v>2598</v>
      </c>
      <c r="AW213" s="3">
        <v>5.5E-2</v>
      </c>
      <c r="AX213" s="3">
        <v>0.26900000000000002</v>
      </c>
      <c r="AY213" s="3">
        <v>0.67600000000000005</v>
      </c>
      <c r="AZ213" s="37">
        <v>1904</v>
      </c>
      <c r="BA213" s="37">
        <v>45.7</v>
      </c>
      <c r="BB213" s="43">
        <f t="shared" si="27"/>
        <v>1878.7270000000001</v>
      </c>
      <c r="BC213" s="44">
        <f t="shared" si="28"/>
        <v>1115.6937735080066</v>
      </c>
      <c r="BD213" s="44">
        <f t="shared" si="29"/>
        <v>1359.5792264919935</v>
      </c>
      <c r="BE213" s="44">
        <f t="shared" si="30"/>
        <v>29</v>
      </c>
      <c r="BF213">
        <f t="shared" si="31"/>
        <v>4383</v>
      </c>
      <c r="BG213" s="57">
        <f t="shared" si="32"/>
        <v>0.4286395163130276</v>
      </c>
      <c r="BH213" s="13">
        <f t="shared" si="33"/>
        <v>0.25455025633310668</v>
      </c>
      <c r="BI213" s="13">
        <f t="shared" si="34"/>
        <v>0.31019375461829646</v>
      </c>
      <c r="BJ213" s="13">
        <f t="shared" si="35"/>
        <v>6.6164727355692444E-3</v>
      </c>
      <c r="BK213" s="58"/>
    </row>
    <row r="214" spans="1:63">
      <c r="A214" s="1" t="s">
        <v>307</v>
      </c>
      <c r="B214" s="1" t="s">
        <v>124</v>
      </c>
      <c r="C214" s="1" t="s">
        <v>93</v>
      </c>
      <c r="D214" s="1" t="s">
        <v>89</v>
      </c>
      <c r="E214" s="2">
        <v>9903</v>
      </c>
      <c r="F214" s="14">
        <v>0.14995455922447742</v>
      </c>
      <c r="G214" s="3">
        <v>0.85799999999999998</v>
      </c>
      <c r="H214" s="3">
        <v>0.81499999999999995</v>
      </c>
      <c r="I214" s="2">
        <v>4155</v>
      </c>
      <c r="J214" s="2">
        <v>2.36</v>
      </c>
      <c r="K214" s="2">
        <v>3553</v>
      </c>
      <c r="L214" s="2">
        <v>607</v>
      </c>
      <c r="M214" s="2">
        <v>965</v>
      </c>
      <c r="N214" s="2">
        <v>3157</v>
      </c>
      <c r="O214" s="3">
        <v>0.76600000000000001</v>
      </c>
      <c r="P214" s="3">
        <v>0.23400000000000001</v>
      </c>
      <c r="Q214" s="2">
        <v>160</v>
      </c>
      <c r="R214" s="2">
        <v>157</v>
      </c>
      <c r="S214" s="2">
        <v>3</v>
      </c>
      <c r="T214" s="2">
        <v>3.9</v>
      </c>
      <c r="U214" s="2">
        <v>613</v>
      </c>
      <c r="V214" s="2">
        <v>3691</v>
      </c>
      <c r="W214" s="3">
        <v>0.82599999999999996</v>
      </c>
      <c r="X214" s="3">
        <v>0.13700000000000001</v>
      </c>
      <c r="Y214" s="2">
        <v>25</v>
      </c>
      <c r="Z214" s="2">
        <v>24</v>
      </c>
      <c r="AA214" s="2">
        <v>88</v>
      </c>
      <c r="AB214" s="2">
        <v>215</v>
      </c>
      <c r="AC214" s="2">
        <v>726</v>
      </c>
      <c r="AD214" s="2">
        <v>658</v>
      </c>
      <c r="AE214" s="2">
        <v>565</v>
      </c>
      <c r="AF214" s="2">
        <v>464</v>
      </c>
      <c r="AG214" s="2">
        <v>544</v>
      </c>
      <c r="AH214" s="2">
        <v>533</v>
      </c>
      <c r="AI214" s="2">
        <v>532</v>
      </c>
      <c r="AJ214" s="2">
        <v>124</v>
      </c>
      <c r="AK214" s="2">
        <v>96</v>
      </c>
      <c r="AL214" s="2">
        <v>4594</v>
      </c>
      <c r="AM214" s="3">
        <v>0.44700000000000001</v>
      </c>
      <c r="AN214" s="2">
        <v>124.3</v>
      </c>
      <c r="AO214" s="2">
        <v>20627</v>
      </c>
      <c r="AP214" s="3">
        <v>0.14199999999999999</v>
      </c>
      <c r="AQ214" s="11">
        <v>0.255</v>
      </c>
      <c r="AR214" s="2">
        <v>14.5</v>
      </c>
      <c r="AS214" s="7">
        <v>0</v>
      </c>
      <c r="AT214" s="2">
        <v>148</v>
      </c>
      <c r="AU214" s="2">
        <v>801</v>
      </c>
      <c r="AV214" s="2">
        <v>2604</v>
      </c>
      <c r="AW214" s="3">
        <v>4.2000000000000003E-2</v>
      </c>
      <c r="AX214" s="3">
        <v>0.22500000000000001</v>
      </c>
      <c r="AY214" s="3">
        <v>0.73299999999999998</v>
      </c>
      <c r="AZ214" s="37">
        <v>1782</v>
      </c>
      <c r="BA214" s="37">
        <v>42.8</v>
      </c>
      <c r="BB214" s="43">
        <f t="shared" si="27"/>
        <v>1764.2159999999999</v>
      </c>
      <c r="BC214" s="44">
        <f t="shared" si="28"/>
        <v>1095.06925</v>
      </c>
      <c r="BD214" s="44">
        <f t="shared" si="29"/>
        <v>1287.7147500000001</v>
      </c>
      <c r="BE214" s="44">
        <f t="shared" si="30"/>
        <v>157</v>
      </c>
      <c r="BF214">
        <f t="shared" si="31"/>
        <v>4304</v>
      </c>
      <c r="BG214" s="57">
        <f t="shared" si="32"/>
        <v>0.40990148698884754</v>
      </c>
      <c r="BH214" s="13">
        <f t="shared" si="33"/>
        <v>0.25443058782527883</v>
      </c>
      <c r="BI214" s="13">
        <f t="shared" si="34"/>
        <v>0.29919023001858736</v>
      </c>
      <c r="BJ214" s="13">
        <f t="shared" si="35"/>
        <v>3.6477695167286245E-2</v>
      </c>
      <c r="BK214" s="58"/>
    </row>
    <row r="215" spans="1:63">
      <c r="A215" s="1" t="s">
        <v>308</v>
      </c>
      <c r="B215" s="1" t="s">
        <v>124</v>
      </c>
      <c r="C215" s="1" t="s">
        <v>88</v>
      </c>
      <c r="D215" s="1" t="s">
        <v>89</v>
      </c>
      <c r="E215" s="2">
        <v>22258</v>
      </c>
      <c r="F215" s="14">
        <v>0.148845358972055</v>
      </c>
      <c r="G215" s="3">
        <v>0.63300000000000001</v>
      </c>
      <c r="H215" s="3">
        <v>0.55500000000000005</v>
      </c>
      <c r="I215" s="2">
        <v>9258</v>
      </c>
      <c r="J215" s="2">
        <v>2.39</v>
      </c>
      <c r="K215" s="2">
        <v>7010</v>
      </c>
      <c r="L215" s="2">
        <v>2512</v>
      </c>
      <c r="M215" s="2">
        <v>2977</v>
      </c>
      <c r="N215" s="2">
        <v>6118</v>
      </c>
      <c r="O215" s="3">
        <v>0.67300000000000004</v>
      </c>
      <c r="P215" s="3">
        <v>0.32700000000000001</v>
      </c>
      <c r="Q215" s="2">
        <v>358</v>
      </c>
      <c r="R215" s="2">
        <v>356</v>
      </c>
      <c r="S215" s="2">
        <v>2</v>
      </c>
      <c r="T215" s="2">
        <v>3.9</v>
      </c>
      <c r="U215" s="2">
        <v>2549</v>
      </c>
      <c r="V215" s="2">
        <v>7345</v>
      </c>
      <c r="W215" s="3">
        <v>0.74199999999999999</v>
      </c>
      <c r="X215" s="3">
        <v>0.25700000000000001</v>
      </c>
      <c r="Y215" s="2">
        <v>397</v>
      </c>
      <c r="Z215" s="2">
        <v>234</v>
      </c>
      <c r="AA215" s="2">
        <v>223</v>
      </c>
      <c r="AB215" s="2">
        <v>523</v>
      </c>
      <c r="AC215" s="2">
        <v>619</v>
      </c>
      <c r="AD215" s="2">
        <v>869</v>
      </c>
      <c r="AE215" s="2">
        <v>1112</v>
      </c>
      <c r="AF215" s="2">
        <v>1083</v>
      </c>
      <c r="AG215" s="2">
        <v>1564</v>
      </c>
      <c r="AH215" s="2">
        <v>1605</v>
      </c>
      <c r="AI215" s="2">
        <v>1372</v>
      </c>
      <c r="AJ215" s="2">
        <v>389</v>
      </c>
      <c r="AK215" s="2">
        <v>29</v>
      </c>
      <c r="AL215" s="2">
        <v>10019</v>
      </c>
      <c r="AM215" s="3">
        <v>0.41499999999999998</v>
      </c>
      <c r="AN215" s="2">
        <v>120.9</v>
      </c>
      <c r="AO215" s="2">
        <v>20666</v>
      </c>
      <c r="AP215" s="3">
        <v>0.129</v>
      </c>
      <c r="AQ215" s="11">
        <v>0.249</v>
      </c>
      <c r="AR215" s="2">
        <v>14.1</v>
      </c>
      <c r="AS215" s="7">
        <v>6.6712049012933967E-3</v>
      </c>
      <c r="AT215" s="2">
        <v>570</v>
      </c>
      <c r="AU215" s="2">
        <v>1922</v>
      </c>
      <c r="AV215" s="2">
        <v>4518</v>
      </c>
      <c r="AW215" s="3">
        <v>8.1000000000000003E-2</v>
      </c>
      <c r="AX215" s="3">
        <v>0.27400000000000002</v>
      </c>
      <c r="AY215" s="3">
        <v>0.64500000000000002</v>
      </c>
      <c r="AZ215" s="37">
        <v>3329</v>
      </c>
      <c r="BA215" s="37">
        <v>35.700000000000003</v>
      </c>
      <c r="BB215" s="43">
        <f t="shared" si="27"/>
        <v>3246.9150000000004</v>
      </c>
      <c r="BC215" s="44">
        <f t="shared" si="28"/>
        <v>2509.4276496253533</v>
      </c>
      <c r="BD215" s="44">
        <f t="shared" si="29"/>
        <v>3781.6573503746458</v>
      </c>
      <c r="BE215" s="44">
        <f t="shared" si="30"/>
        <v>356</v>
      </c>
      <c r="BF215">
        <f t="shared" si="31"/>
        <v>9894</v>
      </c>
      <c r="BG215" s="57">
        <f t="shared" si="32"/>
        <v>0.32817010309278355</v>
      </c>
      <c r="BH215" s="13">
        <f t="shared" si="33"/>
        <v>0.25363125627909372</v>
      </c>
      <c r="BI215" s="13">
        <f t="shared" si="34"/>
        <v>0.38221723775769617</v>
      </c>
      <c r="BJ215" s="13">
        <f t="shared" si="35"/>
        <v>3.5981402870426518E-2</v>
      </c>
      <c r="BK215" s="58"/>
    </row>
    <row r="216" spans="1:63">
      <c r="A216" s="1" t="s">
        <v>309</v>
      </c>
      <c r="B216" s="1" t="s">
        <v>99</v>
      </c>
      <c r="C216" s="1" t="s">
        <v>93</v>
      </c>
      <c r="D216" s="1" t="s">
        <v>89</v>
      </c>
      <c r="E216" s="2">
        <v>13320</v>
      </c>
      <c r="F216" s="14">
        <v>0.1602102102102102</v>
      </c>
      <c r="G216" s="3">
        <v>0.93600000000000005</v>
      </c>
      <c r="H216" s="3">
        <v>0.90300000000000002</v>
      </c>
      <c r="I216" s="2">
        <v>5741</v>
      </c>
      <c r="J216" s="2">
        <v>2.29</v>
      </c>
      <c r="K216" s="2">
        <v>5089</v>
      </c>
      <c r="L216" s="2">
        <v>849</v>
      </c>
      <c r="M216" s="2">
        <v>1394</v>
      </c>
      <c r="N216" s="2">
        <v>4308</v>
      </c>
      <c r="O216" s="3">
        <v>0.75600000000000001</v>
      </c>
      <c r="P216" s="3">
        <v>0.24399999999999999</v>
      </c>
      <c r="Q216" s="2">
        <v>132</v>
      </c>
      <c r="R216" s="2">
        <v>88</v>
      </c>
      <c r="S216" s="2">
        <v>44</v>
      </c>
      <c r="T216" s="2">
        <v>2.2999999999999998</v>
      </c>
      <c r="U216" s="2">
        <v>877</v>
      </c>
      <c r="V216" s="2">
        <v>5299</v>
      </c>
      <c r="W216" s="3">
        <v>0.85699999999999998</v>
      </c>
      <c r="X216" s="3">
        <v>0.14199999999999999</v>
      </c>
      <c r="Y216" s="2">
        <v>635</v>
      </c>
      <c r="Z216" s="2">
        <v>206</v>
      </c>
      <c r="AA216" s="2">
        <v>263</v>
      </c>
      <c r="AB216" s="2">
        <v>232</v>
      </c>
      <c r="AC216" s="2">
        <v>537</v>
      </c>
      <c r="AD216" s="2">
        <v>566</v>
      </c>
      <c r="AE216" s="2">
        <v>780</v>
      </c>
      <c r="AF216" s="2">
        <v>555</v>
      </c>
      <c r="AG216" s="2">
        <v>839</v>
      </c>
      <c r="AH216" s="2">
        <v>609</v>
      </c>
      <c r="AI216" s="2">
        <v>747</v>
      </c>
      <c r="AJ216" s="2">
        <v>238</v>
      </c>
      <c r="AK216" s="2">
        <v>12</v>
      </c>
      <c r="AL216" s="2">
        <v>6219</v>
      </c>
      <c r="AM216" s="4">
        <v>0.48</v>
      </c>
      <c r="AN216" s="2">
        <v>131.1</v>
      </c>
      <c r="AO216" s="2">
        <v>24766</v>
      </c>
      <c r="AP216" s="3">
        <v>0.108</v>
      </c>
      <c r="AQ216" s="11">
        <v>0.19800000000000001</v>
      </c>
      <c r="AR216" s="2">
        <v>9.6999999999999993</v>
      </c>
      <c r="AS216" s="7">
        <v>1.8871485185884129E-4</v>
      </c>
      <c r="AT216" s="2">
        <v>769</v>
      </c>
      <c r="AU216" s="2">
        <v>1509</v>
      </c>
      <c r="AV216" s="2">
        <v>2811</v>
      </c>
      <c r="AW216" s="3">
        <v>0.151</v>
      </c>
      <c r="AX216" s="3">
        <v>0.29699999999999999</v>
      </c>
      <c r="AY216" s="3">
        <v>0.55200000000000005</v>
      </c>
      <c r="AZ216" s="37">
        <v>2576</v>
      </c>
      <c r="BA216" s="37">
        <v>44.9</v>
      </c>
      <c r="BB216" s="43">
        <f t="shared" si="27"/>
        <v>2560.1979999999999</v>
      </c>
      <c r="BC216" s="44">
        <f t="shared" si="28"/>
        <v>1561.6840350322313</v>
      </c>
      <c r="BD216" s="44">
        <f t="shared" si="29"/>
        <v>1966.1179649677688</v>
      </c>
      <c r="BE216" s="44">
        <f t="shared" si="30"/>
        <v>88</v>
      </c>
      <c r="BF216">
        <f t="shared" si="31"/>
        <v>6176</v>
      </c>
      <c r="BG216" s="57">
        <f t="shared" si="32"/>
        <v>0.4145398316062176</v>
      </c>
      <c r="BH216" s="13">
        <f t="shared" si="33"/>
        <v>0.2528633476412292</v>
      </c>
      <c r="BI216" s="13">
        <f t="shared" si="34"/>
        <v>0.31834811608934083</v>
      </c>
      <c r="BJ216" s="13">
        <f t="shared" si="35"/>
        <v>1.4248704663212436E-2</v>
      </c>
      <c r="BK216" s="58"/>
    </row>
    <row r="217" spans="1:63">
      <c r="A217" s="1" t="s">
        <v>310</v>
      </c>
      <c r="B217" s="1" t="s">
        <v>124</v>
      </c>
      <c r="C217" s="1" t="s">
        <v>93</v>
      </c>
      <c r="D217" s="1" t="s">
        <v>89</v>
      </c>
      <c r="E217" s="2">
        <v>13453</v>
      </c>
      <c r="F217" s="14">
        <v>0.18144651750538912</v>
      </c>
      <c r="G217" s="3">
        <v>0.92100000000000004</v>
      </c>
      <c r="H217" s="3">
        <v>0.877</v>
      </c>
      <c r="I217" s="2">
        <v>5748</v>
      </c>
      <c r="J217" s="2">
        <v>2.3199999999999998</v>
      </c>
      <c r="K217" s="2">
        <v>4674</v>
      </c>
      <c r="L217" s="2">
        <v>1152</v>
      </c>
      <c r="M217" s="2">
        <v>1378</v>
      </c>
      <c r="N217" s="2">
        <v>4243</v>
      </c>
      <c r="O217" s="3">
        <v>0.755</v>
      </c>
      <c r="P217" s="3">
        <v>0.245</v>
      </c>
      <c r="Q217" s="2">
        <v>80</v>
      </c>
      <c r="R217" s="2">
        <v>61</v>
      </c>
      <c r="S217" s="2">
        <v>19</v>
      </c>
      <c r="T217" s="2">
        <v>1.4</v>
      </c>
      <c r="U217" s="2">
        <v>1192</v>
      </c>
      <c r="V217" s="2">
        <v>4901</v>
      </c>
      <c r="W217" s="3">
        <v>0.80400000000000005</v>
      </c>
      <c r="X217" s="3">
        <v>0.19600000000000001</v>
      </c>
      <c r="Y217" s="2">
        <v>109</v>
      </c>
      <c r="Z217" s="2">
        <v>92</v>
      </c>
      <c r="AA217" s="2">
        <v>285</v>
      </c>
      <c r="AB217" s="2">
        <v>252</v>
      </c>
      <c r="AC217" s="2">
        <v>581</v>
      </c>
      <c r="AD217" s="2">
        <v>540</v>
      </c>
      <c r="AE217" s="2">
        <v>961</v>
      </c>
      <c r="AF217" s="2">
        <v>735</v>
      </c>
      <c r="AG217" s="2">
        <v>853</v>
      </c>
      <c r="AH217" s="2">
        <v>664</v>
      </c>
      <c r="AI217" s="2">
        <v>848</v>
      </c>
      <c r="AJ217" s="2">
        <v>235</v>
      </c>
      <c r="AK217" s="2">
        <v>30</v>
      </c>
      <c r="AL217" s="2">
        <v>6185</v>
      </c>
      <c r="AM217" s="3">
        <v>0.46100000000000002</v>
      </c>
      <c r="AN217" s="2">
        <v>134.69999999999999</v>
      </c>
      <c r="AO217" s="2">
        <v>23396</v>
      </c>
      <c r="AP217" s="3">
        <v>0.11700000000000001</v>
      </c>
      <c r="AQ217" s="11">
        <v>0.20100000000000001</v>
      </c>
      <c r="AR217" s="2">
        <v>15.1</v>
      </c>
      <c r="AS217" s="7">
        <v>1.224239951030402E-3</v>
      </c>
      <c r="AT217" s="2">
        <v>213</v>
      </c>
      <c r="AU217" s="2">
        <v>924</v>
      </c>
      <c r="AV217" s="2">
        <v>3537</v>
      </c>
      <c r="AW217" s="3">
        <v>4.5999999999999999E-2</v>
      </c>
      <c r="AX217" s="3">
        <v>0.19800000000000001</v>
      </c>
      <c r="AY217" s="3">
        <v>0.75700000000000001</v>
      </c>
      <c r="AZ217" s="37">
        <v>2229</v>
      </c>
      <c r="BA217" s="37">
        <v>38.700000000000003</v>
      </c>
      <c r="BB217" s="43">
        <f t="shared" si="27"/>
        <v>2175.3270000000002</v>
      </c>
      <c r="BC217" s="44">
        <f t="shared" si="28"/>
        <v>1539.5296341772355</v>
      </c>
      <c r="BD217" s="44">
        <f t="shared" si="29"/>
        <v>2317.1433658227643</v>
      </c>
      <c r="BE217" s="44">
        <f t="shared" si="30"/>
        <v>61</v>
      </c>
      <c r="BF217">
        <f t="shared" si="31"/>
        <v>6093</v>
      </c>
      <c r="BG217" s="57">
        <f t="shared" si="32"/>
        <v>0.35702067946824229</v>
      </c>
      <c r="BH217" s="13">
        <f t="shared" si="33"/>
        <v>0.25267185855526597</v>
      </c>
      <c r="BI217" s="13">
        <f t="shared" si="34"/>
        <v>0.38029597338302384</v>
      </c>
      <c r="BJ217" s="13">
        <f t="shared" si="35"/>
        <v>1.0011488593467914E-2</v>
      </c>
      <c r="BK217" s="58"/>
    </row>
    <row r="218" spans="1:63">
      <c r="A218" s="1" t="s">
        <v>311</v>
      </c>
      <c r="B218" s="1" t="s">
        <v>124</v>
      </c>
      <c r="C218" s="1" t="s">
        <v>93</v>
      </c>
      <c r="D218" s="1" t="s">
        <v>89</v>
      </c>
      <c r="E218" s="2">
        <v>21784</v>
      </c>
      <c r="F218" s="14">
        <v>0.14170951156812339</v>
      </c>
      <c r="G218" s="4">
        <v>0.85</v>
      </c>
      <c r="H218" s="3">
        <v>0.78900000000000003</v>
      </c>
      <c r="I218" s="2">
        <v>9061</v>
      </c>
      <c r="J218" s="2">
        <v>2.39</v>
      </c>
      <c r="K218" s="2">
        <v>7054</v>
      </c>
      <c r="L218" s="2">
        <v>1864</v>
      </c>
      <c r="M218" s="2">
        <v>2547</v>
      </c>
      <c r="N218" s="2">
        <v>6226</v>
      </c>
      <c r="O218" s="4">
        <v>0.71</v>
      </c>
      <c r="P218" s="4">
        <v>0.28999999999999998</v>
      </c>
      <c r="Q218" s="2">
        <v>455</v>
      </c>
      <c r="R218" s="2">
        <v>429</v>
      </c>
      <c r="S218" s="2">
        <v>26</v>
      </c>
      <c r="T218" s="2">
        <v>5.0999999999999996</v>
      </c>
      <c r="U218" s="2">
        <v>1901</v>
      </c>
      <c r="V218" s="2">
        <v>7283</v>
      </c>
      <c r="W218" s="3">
        <v>0.78800000000000003</v>
      </c>
      <c r="X218" s="3">
        <v>0.20599999999999999</v>
      </c>
      <c r="Y218" s="2">
        <v>136</v>
      </c>
      <c r="Z218" s="2">
        <v>190</v>
      </c>
      <c r="AA218" s="2">
        <v>176</v>
      </c>
      <c r="AB218" s="2">
        <v>442</v>
      </c>
      <c r="AC218" s="2">
        <v>785</v>
      </c>
      <c r="AD218" s="2">
        <v>657</v>
      </c>
      <c r="AE218" s="2">
        <v>1209</v>
      </c>
      <c r="AF218" s="2">
        <v>1330</v>
      </c>
      <c r="AG218" s="2">
        <v>1706</v>
      </c>
      <c r="AH218" s="2">
        <v>1224</v>
      </c>
      <c r="AI218" s="2">
        <v>1441</v>
      </c>
      <c r="AJ218" s="2">
        <v>331</v>
      </c>
      <c r="AK218" s="2">
        <v>107</v>
      </c>
      <c r="AL218" s="2">
        <v>9734</v>
      </c>
      <c r="AM218" s="3">
        <v>0.46700000000000003</v>
      </c>
      <c r="AN218" s="2">
        <v>127.5</v>
      </c>
      <c r="AO218" s="2">
        <v>21673</v>
      </c>
      <c r="AP218" s="3">
        <v>0.128</v>
      </c>
      <c r="AQ218" s="11">
        <v>0.23200000000000001</v>
      </c>
      <c r="AR218" s="2">
        <v>20.2</v>
      </c>
      <c r="AS218" s="7">
        <v>1.3730605519703419E-4</v>
      </c>
      <c r="AT218" s="2">
        <v>582</v>
      </c>
      <c r="AU218" s="2">
        <v>2052</v>
      </c>
      <c r="AV218" s="2">
        <v>4420</v>
      </c>
      <c r="AW218" s="3">
        <v>8.3000000000000004E-2</v>
      </c>
      <c r="AX218" s="3">
        <v>0.29099999999999998</v>
      </c>
      <c r="AY218" s="3">
        <v>0.627</v>
      </c>
      <c r="AZ218" s="37">
        <v>3495</v>
      </c>
      <c r="BA218" s="37">
        <v>38.5</v>
      </c>
      <c r="BB218" s="43">
        <f t="shared" si="27"/>
        <v>3377.605</v>
      </c>
      <c r="BC218" s="44">
        <f t="shared" si="28"/>
        <v>2311.9025080213905</v>
      </c>
      <c r="BD218" s="44">
        <f t="shared" si="29"/>
        <v>3065.4924919786099</v>
      </c>
      <c r="BE218" s="44">
        <f t="shared" si="30"/>
        <v>429</v>
      </c>
      <c r="BF218">
        <f t="shared" si="31"/>
        <v>9184</v>
      </c>
      <c r="BG218" s="57">
        <f t="shared" si="32"/>
        <v>0.36777057926829271</v>
      </c>
      <c r="BH218" s="13">
        <f t="shared" si="33"/>
        <v>0.25173154486295629</v>
      </c>
      <c r="BI218" s="13">
        <f t="shared" si="34"/>
        <v>0.33378620339488346</v>
      </c>
      <c r="BJ218" s="13">
        <f t="shared" si="35"/>
        <v>4.6711672473867594E-2</v>
      </c>
      <c r="BK218" s="58"/>
    </row>
    <row r="219" spans="1:63">
      <c r="A219" s="1" t="s">
        <v>312</v>
      </c>
      <c r="B219" s="1" t="s">
        <v>124</v>
      </c>
      <c r="C219" s="1" t="s">
        <v>93</v>
      </c>
      <c r="D219" s="1" t="s">
        <v>89</v>
      </c>
      <c r="E219" s="2">
        <v>18829</v>
      </c>
      <c r="F219" s="14">
        <v>0.15306176642413299</v>
      </c>
      <c r="G219" s="3">
        <v>0.878</v>
      </c>
      <c r="H219" s="3">
        <v>0.81399999999999995</v>
      </c>
      <c r="I219" s="2">
        <v>8191</v>
      </c>
      <c r="J219" s="2">
        <v>2.2799999999999998</v>
      </c>
      <c r="K219" s="2">
        <v>5754</v>
      </c>
      <c r="L219" s="2">
        <v>2550</v>
      </c>
      <c r="M219" s="2">
        <v>2030</v>
      </c>
      <c r="N219" s="2">
        <v>6060</v>
      </c>
      <c r="O219" s="3">
        <v>0.749</v>
      </c>
      <c r="P219" s="3">
        <v>0.251</v>
      </c>
      <c r="Q219" s="2">
        <v>222</v>
      </c>
      <c r="R219" s="2">
        <v>190</v>
      </c>
      <c r="S219" s="2">
        <v>32</v>
      </c>
      <c r="T219" s="2">
        <v>2.7</v>
      </c>
      <c r="U219" s="2">
        <v>2579</v>
      </c>
      <c r="V219" s="2">
        <v>5946</v>
      </c>
      <c r="W219" s="4">
        <v>0.69</v>
      </c>
      <c r="X219" s="3">
        <v>0.29899999999999999</v>
      </c>
      <c r="Y219" s="2">
        <v>331</v>
      </c>
      <c r="Z219" s="2">
        <v>287</v>
      </c>
      <c r="AA219" s="2">
        <v>226</v>
      </c>
      <c r="AB219" s="2">
        <v>352</v>
      </c>
      <c r="AC219" s="2">
        <v>658</v>
      </c>
      <c r="AD219" s="2">
        <v>605</v>
      </c>
      <c r="AE219" s="2">
        <v>2503</v>
      </c>
      <c r="AF219" s="2">
        <v>877</v>
      </c>
      <c r="AG219" s="2">
        <v>1027</v>
      </c>
      <c r="AH219" s="2">
        <v>856</v>
      </c>
      <c r="AI219" s="2">
        <v>771</v>
      </c>
      <c r="AJ219" s="2">
        <v>152</v>
      </c>
      <c r="AK219" s="2">
        <v>26</v>
      </c>
      <c r="AL219" s="2">
        <v>8671</v>
      </c>
      <c r="AM219" s="3">
        <v>0.45800000000000002</v>
      </c>
      <c r="AN219" s="2">
        <v>123.8</v>
      </c>
      <c r="AO219" s="2">
        <v>23419</v>
      </c>
      <c r="AP219" s="3">
        <v>0.112</v>
      </c>
      <c r="AQ219" s="11">
        <v>0.27300000000000002</v>
      </c>
      <c r="AR219" s="2">
        <v>14.6</v>
      </c>
      <c r="AS219" s="7">
        <v>3.3636057854019509E-4</v>
      </c>
      <c r="AT219" s="2">
        <v>2704</v>
      </c>
      <c r="AU219" s="2">
        <v>1779</v>
      </c>
      <c r="AV219" s="2">
        <v>1271</v>
      </c>
      <c r="AW219" s="4">
        <v>0.47</v>
      </c>
      <c r="AX219" s="3">
        <v>0.309</v>
      </c>
      <c r="AY219" s="3">
        <v>0.221</v>
      </c>
      <c r="AZ219" s="37">
        <v>2544</v>
      </c>
      <c r="BA219" s="37">
        <v>31</v>
      </c>
      <c r="BB219" s="43">
        <f t="shared" si="27"/>
        <v>2507.9</v>
      </c>
      <c r="BC219" s="44">
        <f t="shared" si="28"/>
        <v>2134.8583027418008</v>
      </c>
      <c r="BD219" s="44">
        <f t="shared" si="29"/>
        <v>3692.2416972581996</v>
      </c>
      <c r="BE219" s="44">
        <f t="shared" si="30"/>
        <v>190</v>
      </c>
      <c r="BF219">
        <f t="shared" si="31"/>
        <v>8525</v>
      </c>
      <c r="BG219" s="57">
        <f t="shared" si="32"/>
        <v>0.29418181818181821</v>
      </c>
      <c r="BH219" s="13">
        <f t="shared" si="33"/>
        <v>0.25042326131868631</v>
      </c>
      <c r="BI219" s="13">
        <f t="shared" si="34"/>
        <v>0.43310753047017003</v>
      </c>
      <c r="BJ219" s="13">
        <f t="shared" si="35"/>
        <v>2.2287390029325515E-2</v>
      </c>
      <c r="BK219" s="58"/>
    </row>
    <row r="220" spans="1:63">
      <c r="A220" s="1" t="s">
        <v>313</v>
      </c>
      <c r="B220" s="1" t="s">
        <v>124</v>
      </c>
      <c r="C220" s="1" t="s">
        <v>93</v>
      </c>
      <c r="D220" s="1" t="s">
        <v>89</v>
      </c>
      <c r="E220" s="2">
        <v>23541</v>
      </c>
      <c r="F220" s="14">
        <v>0.14583067839089248</v>
      </c>
      <c r="G220" s="3">
        <v>0.89200000000000002</v>
      </c>
      <c r="H220" s="3">
        <v>0.84799999999999998</v>
      </c>
      <c r="I220" s="2">
        <v>9915</v>
      </c>
      <c r="J220" s="2">
        <v>2.35</v>
      </c>
      <c r="K220" s="2">
        <v>8812</v>
      </c>
      <c r="L220" s="2">
        <v>1296</v>
      </c>
      <c r="M220" s="2">
        <v>1917</v>
      </c>
      <c r="N220" s="2">
        <v>7891</v>
      </c>
      <c r="O220" s="3">
        <v>0.80500000000000005</v>
      </c>
      <c r="P220" s="3">
        <v>0.19500000000000001</v>
      </c>
      <c r="Q220" s="2">
        <v>363</v>
      </c>
      <c r="R220" s="2">
        <v>326</v>
      </c>
      <c r="S220" s="2">
        <v>37</v>
      </c>
      <c r="T220" s="2">
        <v>3.7</v>
      </c>
      <c r="U220" s="2">
        <v>1334</v>
      </c>
      <c r="V220" s="2">
        <v>9177</v>
      </c>
      <c r="W220" s="3">
        <v>0.85399999999999998</v>
      </c>
      <c r="X220" s="3">
        <v>0.124</v>
      </c>
      <c r="Y220" s="2">
        <v>190</v>
      </c>
      <c r="Z220" s="2">
        <v>149</v>
      </c>
      <c r="AA220" s="2">
        <v>373</v>
      </c>
      <c r="AB220" s="2">
        <v>488</v>
      </c>
      <c r="AC220" s="2">
        <v>1697</v>
      </c>
      <c r="AD220" s="2">
        <v>1408</v>
      </c>
      <c r="AE220" s="2">
        <v>1356</v>
      </c>
      <c r="AF220" s="2">
        <v>910</v>
      </c>
      <c r="AG220" s="2">
        <v>1126</v>
      </c>
      <c r="AH220" s="2">
        <v>1435</v>
      </c>
      <c r="AI220" s="2">
        <v>1360</v>
      </c>
      <c r="AJ220" s="2">
        <v>325</v>
      </c>
      <c r="AK220" s="2">
        <v>64</v>
      </c>
      <c r="AL220" s="2">
        <v>10881</v>
      </c>
      <c r="AM220" s="3">
        <v>0.46400000000000002</v>
      </c>
      <c r="AN220" s="2">
        <v>127.3</v>
      </c>
      <c r="AO220" s="2">
        <v>21353</v>
      </c>
      <c r="AP220" s="3">
        <v>0.14799999999999999</v>
      </c>
      <c r="AQ220" s="11">
        <v>0.254</v>
      </c>
      <c r="AR220" s="2">
        <v>15.7</v>
      </c>
      <c r="AS220" s="7">
        <v>0</v>
      </c>
      <c r="AT220" s="2">
        <v>279</v>
      </c>
      <c r="AU220" s="2">
        <v>1867</v>
      </c>
      <c r="AV220" s="2">
        <v>6666</v>
      </c>
      <c r="AW220" s="3">
        <v>3.2000000000000001E-2</v>
      </c>
      <c r="AX220" s="3">
        <v>0.21199999999999999</v>
      </c>
      <c r="AY220" s="3">
        <v>0.75600000000000001</v>
      </c>
      <c r="AZ220" s="37">
        <v>4635</v>
      </c>
      <c r="BA220" s="37">
        <v>46.7</v>
      </c>
      <c r="BB220" s="43">
        <f t="shared" si="27"/>
        <v>4580.3360000000002</v>
      </c>
      <c r="BC220" s="44">
        <f t="shared" si="28"/>
        <v>2622.4306747448409</v>
      </c>
      <c r="BD220" s="44">
        <f t="shared" si="29"/>
        <v>2982.2333252551589</v>
      </c>
      <c r="BE220" s="44">
        <f t="shared" si="30"/>
        <v>326</v>
      </c>
      <c r="BF220">
        <f t="shared" si="31"/>
        <v>10511</v>
      </c>
      <c r="BG220" s="57">
        <f t="shared" si="32"/>
        <v>0.43576595947103036</v>
      </c>
      <c r="BH220" s="13">
        <f t="shared" si="33"/>
        <v>0.24949392776565893</v>
      </c>
      <c r="BI220" s="13">
        <f t="shared" si="34"/>
        <v>0.28372498575351146</v>
      </c>
      <c r="BJ220" s="13">
        <f t="shared" si="35"/>
        <v>3.1015127009799259E-2</v>
      </c>
      <c r="BK220" s="58"/>
    </row>
    <row r="221" spans="1:63">
      <c r="A221" s="1" t="s">
        <v>314</v>
      </c>
      <c r="B221" s="1" t="s">
        <v>99</v>
      </c>
      <c r="C221" s="1" t="s">
        <v>93</v>
      </c>
      <c r="D221" s="1" t="s">
        <v>89</v>
      </c>
      <c r="E221" s="2">
        <v>23410</v>
      </c>
      <c r="F221" s="14">
        <v>0.17210593763348997</v>
      </c>
      <c r="G221" s="4">
        <v>0.92</v>
      </c>
      <c r="H221" s="3">
        <v>0.879</v>
      </c>
      <c r="I221" s="2">
        <v>9820</v>
      </c>
      <c r="J221" s="2">
        <v>2.34</v>
      </c>
      <c r="K221" s="2">
        <v>8967</v>
      </c>
      <c r="L221" s="2">
        <v>1310</v>
      </c>
      <c r="M221" s="2">
        <v>2377</v>
      </c>
      <c r="N221" s="2">
        <v>7367</v>
      </c>
      <c r="O221" s="3">
        <v>0.75600000000000001</v>
      </c>
      <c r="P221" s="3">
        <v>0.24399999999999999</v>
      </c>
      <c r="Q221" s="2">
        <v>266</v>
      </c>
      <c r="R221" s="2">
        <v>208</v>
      </c>
      <c r="S221" s="2">
        <v>58</v>
      </c>
      <c r="T221" s="2">
        <v>2.7</v>
      </c>
      <c r="U221" s="2">
        <v>1312</v>
      </c>
      <c r="V221" s="2">
        <v>9223</v>
      </c>
      <c r="W221" s="3">
        <v>0.874</v>
      </c>
      <c r="X221" s="3">
        <v>0.124</v>
      </c>
      <c r="Y221" s="2">
        <v>660</v>
      </c>
      <c r="Z221" s="2">
        <v>148</v>
      </c>
      <c r="AA221" s="2">
        <v>227</v>
      </c>
      <c r="AB221" s="2">
        <v>440</v>
      </c>
      <c r="AC221" s="2">
        <v>920</v>
      </c>
      <c r="AD221" s="2">
        <v>1183</v>
      </c>
      <c r="AE221" s="2">
        <v>1783</v>
      </c>
      <c r="AF221" s="2">
        <v>940</v>
      </c>
      <c r="AG221" s="2">
        <v>1434</v>
      </c>
      <c r="AH221" s="2">
        <v>1130</v>
      </c>
      <c r="AI221" s="2">
        <v>1357</v>
      </c>
      <c r="AJ221" s="2">
        <v>369</v>
      </c>
      <c r="AK221" s="2">
        <v>30</v>
      </c>
      <c r="AL221" s="2">
        <v>10621</v>
      </c>
      <c r="AM221" s="3">
        <v>0.47299999999999998</v>
      </c>
      <c r="AN221" s="2">
        <v>132.69999999999999</v>
      </c>
      <c r="AO221" s="2" t="s">
        <v>128</v>
      </c>
      <c r="AP221" s="3">
        <v>9.8000000000000004E-2</v>
      </c>
      <c r="AQ221" s="11">
        <v>0.17799999999999999</v>
      </c>
      <c r="AR221" s="2">
        <v>12.5</v>
      </c>
      <c r="AS221" s="7">
        <v>1.0842459069717013E-3</v>
      </c>
      <c r="AT221" s="2">
        <v>731</v>
      </c>
      <c r="AU221" s="2">
        <v>2479</v>
      </c>
      <c r="AV221" s="2">
        <v>5757</v>
      </c>
      <c r="AW221" s="3">
        <v>8.2000000000000003E-2</v>
      </c>
      <c r="AX221" s="3">
        <v>0.27600000000000002</v>
      </c>
      <c r="AY221" s="3">
        <v>0.64200000000000002</v>
      </c>
      <c r="AZ221" s="37">
        <v>4398</v>
      </c>
      <c r="BA221" s="37">
        <v>44.7</v>
      </c>
      <c r="BB221" s="43">
        <f t="shared" si="27"/>
        <v>4355.5680000000002</v>
      </c>
      <c r="BC221" s="44">
        <f t="shared" si="28"/>
        <v>2620.5562781497956</v>
      </c>
      <c r="BD221" s="44">
        <f t="shared" si="29"/>
        <v>3350.8757218502042</v>
      </c>
      <c r="BE221" s="44">
        <f t="shared" si="30"/>
        <v>208</v>
      </c>
      <c r="BF221">
        <f t="shared" si="31"/>
        <v>10535</v>
      </c>
      <c r="BG221" s="57">
        <f t="shared" si="32"/>
        <v>0.41343787375415286</v>
      </c>
      <c r="BH221" s="13">
        <f t="shared" si="33"/>
        <v>0.248747629629786</v>
      </c>
      <c r="BI221" s="13">
        <f t="shared" si="34"/>
        <v>0.31807078517799753</v>
      </c>
      <c r="BJ221" s="13">
        <f t="shared" si="35"/>
        <v>1.9743711438063596E-2</v>
      </c>
      <c r="BK221" s="58"/>
    </row>
    <row r="222" spans="1:63">
      <c r="A222" s="1" t="s">
        <v>315</v>
      </c>
      <c r="B222" s="1" t="s">
        <v>124</v>
      </c>
      <c r="C222" s="1" t="s">
        <v>93</v>
      </c>
      <c r="D222" s="1" t="s">
        <v>89</v>
      </c>
      <c r="E222" s="2">
        <v>25634</v>
      </c>
      <c r="F222" s="14">
        <v>0.17055473199656707</v>
      </c>
      <c r="G222" s="3">
        <v>0.91300000000000003</v>
      </c>
      <c r="H222" s="3">
        <v>0.878</v>
      </c>
      <c r="I222" s="2">
        <v>10935</v>
      </c>
      <c r="J222" s="2">
        <v>2.3199999999999998</v>
      </c>
      <c r="K222" s="2">
        <v>9183</v>
      </c>
      <c r="L222" s="2">
        <v>1951</v>
      </c>
      <c r="M222" s="2">
        <v>2548</v>
      </c>
      <c r="N222" s="2">
        <v>8299</v>
      </c>
      <c r="O222" s="3">
        <v>0.76500000000000001</v>
      </c>
      <c r="P222" s="3">
        <v>0.23499999999999999</v>
      </c>
      <c r="Q222" s="2">
        <v>629</v>
      </c>
      <c r="R222" s="2">
        <v>597</v>
      </c>
      <c r="S222" s="2">
        <v>32</v>
      </c>
      <c r="T222" s="2">
        <v>5.8</v>
      </c>
      <c r="U222" s="2">
        <v>1987</v>
      </c>
      <c r="V222" s="2">
        <v>9508</v>
      </c>
      <c r="W222" s="3">
        <v>0.82199999999999995</v>
      </c>
      <c r="X222" s="3">
        <v>0.17199999999999999</v>
      </c>
      <c r="Y222" s="2">
        <v>93</v>
      </c>
      <c r="Z222" s="2">
        <v>182</v>
      </c>
      <c r="AA222" s="2">
        <v>240</v>
      </c>
      <c r="AB222" s="2">
        <v>471</v>
      </c>
      <c r="AC222" s="2">
        <v>1329</v>
      </c>
      <c r="AD222" s="2">
        <v>1354</v>
      </c>
      <c r="AE222" s="2">
        <v>2051</v>
      </c>
      <c r="AF222" s="2">
        <v>1202</v>
      </c>
      <c r="AG222" s="2">
        <v>1570</v>
      </c>
      <c r="AH222" s="2">
        <v>1618</v>
      </c>
      <c r="AI222" s="2">
        <v>1341</v>
      </c>
      <c r="AJ222" s="2">
        <v>208</v>
      </c>
      <c r="AK222" s="2">
        <v>89</v>
      </c>
      <c r="AL222" s="2">
        <v>11748</v>
      </c>
      <c r="AM222" s="3">
        <v>0.45700000000000002</v>
      </c>
      <c r="AN222" s="2">
        <v>129.5</v>
      </c>
      <c r="AO222" s="2">
        <v>22190</v>
      </c>
      <c r="AP222" s="3">
        <v>0.13700000000000001</v>
      </c>
      <c r="AQ222" s="11">
        <v>0.23100000000000001</v>
      </c>
      <c r="AR222" s="2">
        <v>18.600000000000001</v>
      </c>
      <c r="AS222" s="7">
        <v>7.3622212873369799E-4</v>
      </c>
      <c r="AT222" s="2">
        <v>668</v>
      </c>
      <c r="AU222" s="2">
        <v>2354</v>
      </c>
      <c r="AV222" s="2">
        <v>6161</v>
      </c>
      <c r="AW222" s="3">
        <v>7.2999999999999995E-2</v>
      </c>
      <c r="AX222" s="3">
        <v>0.25600000000000001</v>
      </c>
      <c r="AY222" s="3">
        <v>0.67100000000000004</v>
      </c>
      <c r="AZ222" s="37">
        <v>4424</v>
      </c>
      <c r="BA222" s="37">
        <v>40.4</v>
      </c>
      <c r="BB222" s="43">
        <f t="shared" si="27"/>
        <v>4382.1880000000001</v>
      </c>
      <c r="BC222" s="44">
        <f t="shared" si="28"/>
        <v>2856.2847326673891</v>
      </c>
      <c r="BD222" s="44">
        <f t="shared" si="29"/>
        <v>3659.5272673326108</v>
      </c>
      <c r="BE222" s="44">
        <f t="shared" si="30"/>
        <v>597</v>
      </c>
      <c r="BF222">
        <f t="shared" si="31"/>
        <v>11495</v>
      </c>
      <c r="BG222" s="57">
        <f t="shared" si="32"/>
        <v>0.38122557633753806</v>
      </c>
      <c r="BH222" s="13">
        <f t="shared" si="33"/>
        <v>0.24848062050173023</v>
      </c>
      <c r="BI222" s="13">
        <f t="shared" si="34"/>
        <v>0.3183581789763037</v>
      </c>
      <c r="BJ222" s="13">
        <f t="shared" si="35"/>
        <v>5.1935624184428014E-2</v>
      </c>
      <c r="BK222" s="58"/>
    </row>
    <row r="223" spans="1:63">
      <c r="A223" s="1" t="s">
        <v>316</v>
      </c>
      <c r="B223" s="1" t="s">
        <v>124</v>
      </c>
      <c r="C223" s="1" t="s">
        <v>93</v>
      </c>
      <c r="D223" s="1" t="s">
        <v>89</v>
      </c>
      <c r="E223" s="2">
        <v>22109</v>
      </c>
      <c r="F223" s="14">
        <v>0.17246370256456647</v>
      </c>
      <c r="G223" s="3">
        <v>0.90700000000000003</v>
      </c>
      <c r="H223" s="3">
        <v>0.85599999999999998</v>
      </c>
      <c r="I223" s="2">
        <v>9803</v>
      </c>
      <c r="J223" s="2">
        <v>2.23</v>
      </c>
      <c r="K223" s="2">
        <v>7535</v>
      </c>
      <c r="L223" s="2">
        <v>2694</v>
      </c>
      <c r="M223" s="2">
        <v>2732</v>
      </c>
      <c r="N223" s="2">
        <v>6939</v>
      </c>
      <c r="O223" s="3">
        <v>0.71799999999999997</v>
      </c>
      <c r="P223" s="3">
        <v>0.28199999999999997</v>
      </c>
      <c r="Q223" s="2">
        <v>805</v>
      </c>
      <c r="R223" s="2">
        <v>784</v>
      </c>
      <c r="S223" s="2">
        <v>21</v>
      </c>
      <c r="T223" s="2">
        <v>8.3000000000000007</v>
      </c>
      <c r="U223" s="2">
        <v>2743</v>
      </c>
      <c r="V223" s="2">
        <v>7784</v>
      </c>
      <c r="W223" s="3">
        <v>0.73499999999999999</v>
      </c>
      <c r="X223" s="3">
        <v>0.25900000000000001</v>
      </c>
      <c r="Y223" s="2">
        <v>745</v>
      </c>
      <c r="Z223" s="2">
        <v>432</v>
      </c>
      <c r="AA223" s="2">
        <v>436</v>
      </c>
      <c r="AB223" s="2">
        <v>554</v>
      </c>
      <c r="AC223" s="2">
        <v>984</v>
      </c>
      <c r="AD223" s="2">
        <v>1116</v>
      </c>
      <c r="AE223" s="2">
        <v>1465</v>
      </c>
      <c r="AF223" s="2">
        <v>1029</v>
      </c>
      <c r="AG223" s="2">
        <v>1129</v>
      </c>
      <c r="AH223" s="2">
        <v>1197</v>
      </c>
      <c r="AI223" s="2">
        <v>1252</v>
      </c>
      <c r="AJ223" s="2">
        <v>375</v>
      </c>
      <c r="AK223" s="2">
        <v>25</v>
      </c>
      <c r="AL223" s="2">
        <v>10739</v>
      </c>
      <c r="AM223" s="3">
        <v>0.46600000000000003</v>
      </c>
      <c r="AN223" s="2">
        <v>120.9</v>
      </c>
      <c r="AO223" s="2">
        <v>24377</v>
      </c>
      <c r="AP223" s="3">
        <v>0.126</v>
      </c>
      <c r="AQ223" s="11">
        <v>0.22900000000000001</v>
      </c>
      <c r="AR223" s="2">
        <v>13.4</v>
      </c>
      <c r="AS223" s="7">
        <v>3.8540596094552927E-4</v>
      </c>
      <c r="AT223" s="2">
        <v>2564</v>
      </c>
      <c r="AU223" s="2">
        <v>2284</v>
      </c>
      <c r="AV223" s="2">
        <v>2687</v>
      </c>
      <c r="AW223" s="4">
        <v>0.34</v>
      </c>
      <c r="AX223" s="3">
        <v>0.30299999999999999</v>
      </c>
      <c r="AY223" s="3">
        <v>0.35699999999999998</v>
      </c>
      <c r="AZ223" s="37">
        <v>3456</v>
      </c>
      <c r="BA223" s="37">
        <v>35.200000000000003</v>
      </c>
      <c r="BB223" s="43">
        <f t="shared" si="27"/>
        <v>3404.1920000000005</v>
      </c>
      <c r="BC223" s="44">
        <f t="shared" si="28"/>
        <v>2601.2715991097966</v>
      </c>
      <c r="BD223" s="44">
        <f t="shared" si="29"/>
        <v>3737.5364008902025</v>
      </c>
      <c r="BE223" s="44">
        <f t="shared" si="30"/>
        <v>784</v>
      </c>
      <c r="BF223">
        <f t="shared" si="31"/>
        <v>10527</v>
      </c>
      <c r="BG223" s="57">
        <f t="shared" si="32"/>
        <v>0.3233772204806688</v>
      </c>
      <c r="BH223" s="13">
        <f t="shared" si="33"/>
        <v>0.24710474010732369</v>
      </c>
      <c r="BI223" s="13">
        <f t="shared" si="34"/>
        <v>0.35504288029734993</v>
      </c>
      <c r="BJ223" s="13">
        <f t="shared" si="35"/>
        <v>7.4475159114657546E-2</v>
      </c>
      <c r="BK223" s="58"/>
    </row>
    <row r="224" spans="1:63">
      <c r="A224" s="1" t="s">
        <v>317</v>
      </c>
      <c r="B224" s="1" t="s">
        <v>87</v>
      </c>
      <c r="C224" s="1" t="s">
        <v>88</v>
      </c>
      <c r="D224" s="1" t="s">
        <v>89</v>
      </c>
      <c r="E224" s="2">
        <v>40025</v>
      </c>
      <c r="F224" s="14">
        <v>0.16722048719550281</v>
      </c>
      <c r="G224" s="3">
        <v>0.86199999999999999</v>
      </c>
      <c r="H224" s="3">
        <v>0.81899999999999995</v>
      </c>
      <c r="I224" s="2">
        <v>17558</v>
      </c>
      <c r="J224" s="2">
        <v>2.2599999999999998</v>
      </c>
      <c r="K224" s="2">
        <v>13758</v>
      </c>
      <c r="L224" s="2">
        <v>4527</v>
      </c>
      <c r="M224" s="2">
        <v>5379</v>
      </c>
      <c r="N224" s="2">
        <v>12082</v>
      </c>
      <c r="O224" s="3">
        <v>0.69199999999999995</v>
      </c>
      <c r="P224" s="3">
        <v>0.308</v>
      </c>
      <c r="Q224" s="2">
        <v>1206</v>
      </c>
      <c r="R224" s="2">
        <v>1072</v>
      </c>
      <c r="S224" s="2">
        <v>134</v>
      </c>
      <c r="T224" s="2">
        <v>7</v>
      </c>
      <c r="U224" s="2">
        <v>4498</v>
      </c>
      <c r="V224" s="2">
        <v>14351</v>
      </c>
      <c r="W224" s="3">
        <v>0.755</v>
      </c>
      <c r="X224" s="3">
        <v>0.23699999999999999</v>
      </c>
      <c r="Y224" s="2">
        <v>844</v>
      </c>
      <c r="Z224" s="2">
        <v>420</v>
      </c>
      <c r="AA224" s="2">
        <v>670</v>
      </c>
      <c r="AB224" s="2">
        <v>772</v>
      </c>
      <c r="AC224" s="2">
        <v>2330</v>
      </c>
      <c r="AD224" s="2">
        <v>1912</v>
      </c>
      <c r="AE224" s="2">
        <v>3004</v>
      </c>
      <c r="AF224" s="2">
        <v>1824</v>
      </c>
      <c r="AG224" s="2">
        <v>1968</v>
      </c>
      <c r="AH224" s="2">
        <v>2033</v>
      </c>
      <c r="AI224" s="2">
        <v>2564</v>
      </c>
      <c r="AJ224" s="2">
        <v>799</v>
      </c>
      <c r="AK224" s="2">
        <v>30</v>
      </c>
      <c r="AL224" s="2">
        <v>19170</v>
      </c>
      <c r="AM224" s="3">
        <v>0.47199999999999998</v>
      </c>
      <c r="AN224" s="2">
        <v>119.4</v>
      </c>
      <c r="AO224" s="2">
        <v>22271</v>
      </c>
      <c r="AP224" s="3">
        <v>0.17100000000000001</v>
      </c>
      <c r="AQ224" s="11">
        <v>0.253</v>
      </c>
      <c r="AR224" s="2">
        <v>13.6</v>
      </c>
      <c r="AS224" s="7">
        <v>6.9681555292314123E-5</v>
      </c>
      <c r="AT224" s="2">
        <v>3637</v>
      </c>
      <c r="AU224" s="2">
        <v>4821</v>
      </c>
      <c r="AV224" s="2">
        <v>5300</v>
      </c>
      <c r="AW224" s="3">
        <v>0.26400000000000001</v>
      </c>
      <c r="AX224" s="4">
        <v>0.35</v>
      </c>
      <c r="AY224" s="3">
        <v>0.38500000000000001</v>
      </c>
      <c r="AZ224" s="37">
        <v>6436</v>
      </c>
      <c r="BA224" s="37">
        <v>36.6</v>
      </c>
      <c r="BB224" s="43">
        <f t="shared" si="27"/>
        <v>6390.7259999999997</v>
      </c>
      <c r="BC224" s="44">
        <f t="shared" si="28"/>
        <v>4634.0404098476456</v>
      </c>
      <c r="BD224" s="44">
        <f t="shared" si="29"/>
        <v>6752.2335901523556</v>
      </c>
      <c r="BE224" s="44">
        <f t="shared" si="30"/>
        <v>1072</v>
      </c>
      <c r="BF224">
        <f t="shared" si="31"/>
        <v>18849</v>
      </c>
      <c r="BG224" s="57">
        <f t="shared" si="32"/>
        <v>0.33904854368932036</v>
      </c>
      <c r="BH224" s="13">
        <f t="shared" si="33"/>
        <v>0.24585073000411936</v>
      </c>
      <c r="BI224" s="13">
        <f t="shared" si="34"/>
        <v>0.35822768264376653</v>
      </c>
      <c r="BJ224" s="13">
        <f t="shared" si="35"/>
        <v>5.6873043662793783E-2</v>
      </c>
      <c r="BK224" s="58"/>
    </row>
    <row r="225" spans="1:63">
      <c r="A225" s="1" t="s">
        <v>318</v>
      </c>
      <c r="B225" s="1" t="s">
        <v>87</v>
      </c>
      <c r="C225" s="1" t="s">
        <v>93</v>
      </c>
      <c r="D225" s="1" t="s">
        <v>89</v>
      </c>
      <c r="E225" s="2">
        <v>20768</v>
      </c>
      <c r="F225" s="14">
        <v>0.15287942989214176</v>
      </c>
      <c r="G225" s="3">
        <v>0.93300000000000005</v>
      </c>
      <c r="H225" s="3">
        <v>0.91300000000000003</v>
      </c>
      <c r="I225" s="2">
        <v>8612</v>
      </c>
      <c r="J225" s="2">
        <v>2.36</v>
      </c>
      <c r="K225" s="2">
        <v>8012</v>
      </c>
      <c r="L225" s="2">
        <v>915</v>
      </c>
      <c r="M225" s="2">
        <v>2056</v>
      </c>
      <c r="N225" s="2">
        <v>6501</v>
      </c>
      <c r="O225" s="4">
        <v>0.76</v>
      </c>
      <c r="P225" s="4">
        <v>0.24</v>
      </c>
      <c r="Q225" s="2">
        <v>381</v>
      </c>
      <c r="R225" s="2">
        <v>339</v>
      </c>
      <c r="S225" s="2">
        <v>42</v>
      </c>
      <c r="T225" s="2">
        <v>4.5</v>
      </c>
      <c r="U225" s="2">
        <v>869</v>
      </c>
      <c r="V225" s="2">
        <v>8346</v>
      </c>
      <c r="W225" s="3">
        <v>0.90600000000000003</v>
      </c>
      <c r="X225" s="3">
        <v>9.4E-2</v>
      </c>
      <c r="Y225" s="2">
        <v>1062</v>
      </c>
      <c r="Z225" s="2">
        <v>390</v>
      </c>
      <c r="AA225" s="2">
        <v>343</v>
      </c>
      <c r="AB225" s="2">
        <v>401</v>
      </c>
      <c r="AC225" s="2">
        <v>719</v>
      </c>
      <c r="AD225" s="2">
        <v>734</v>
      </c>
      <c r="AE225" s="2">
        <v>975</v>
      </c>
      <c r="AF225" s="2">
        <v>757</v>
      </c>
      <c r="AG225" s="2">
        <v>1090</v>
      </c>
      <c r="AH225" s="2">
        <v>1192</v>
      </c>
      <c r="AI225" s="2">
        <v>1288</v>
      </c>
      <c r="AJ225" s="2">
        <v>358</v>
      </c>
      <c r="AK225" s="2">
        <v>86</v>
      </c>
      <c r="AL225" s="2">
        <v>9395</v>
      </c>
      <c r="AM225" s="3">
        <v>0.501</v>
      </c>
      <c r="AN225" s="2">
        <v>129.9</v>
      </c>
      <c r="AO225" s="2" t="s">
        <v>128</v>
      </c>
      <c r="AP225" s="3">
        <v>0.14399999999999999</v>
      </c>
      <c r="AQ225" s="11">
        <v>0.21199999999999999</v>
      </c>
      <c r="AR225" s="2">
        <v>13.2</v>
      </c>
      <c r="AS225" s="7">
        <v>2.3963575365444525E-4</v>
      </c>
      <c r="AT225" s="2">
        <v>1086</v>
      </c>
      <c r="AU225" s="2">
        <v>2150</v>
      </c>
      <c r="AV225" s="2">
        <v>4776</v>
      </c>
      <c r="AW225" s="3">
        <v>0.13600000000000001</v>
      </c>
      <c r="AX225" s="3">
        <v>0.26800000000000002</v>
      </c>
      <c r="AY225" s="3">
        <v>0.59599999999999997</v>
      </c>
      <c r="AZ225" s="37">
        <v>4207</v>
      </c>
      <c r="BA225" s="37">
        <v>48.8</v>
      </c>
      <c r="BB225" s="43">
        <f t="shared" si="27"/>
        <v>4175.8159999999998</v>
      </c>
      <c r="BC225" s="44">
        <f t="shared" si="28"/>
        <v>2239.6304629649044</v>
      </c>
      <c r="BD225" s="44">
        <f t="shared" si="29"/>
        <v>2460.5535370350958</v>
      </c>
      <c r="BE225" s="44">
        <f t="shared" si="30"/>
        <v>339</v>
      </c>
      <c r="BF225">
        <f t="shared" si="31"/>
        <v>9215</v>
      </c>
      <c r="BG225" s="57">
        <f t="shared" si="32"/>
        <v>0.45315420510037979</v>
      </c>
      <c r="BH225" s="13">
        <f t="shared" si="33"/>
        <v>0.24304182994735804</v>
      </c>
      <c r="BI225" s="13">
        <f t="shared" si="34"/>
        <v>0.26701611904884381</v>
      </c>
      <c r="BJ225" s="13">
        <f t="shared" si="35"/>
        <v>3.678784590341834E-2</v>
      </c>
      <c r="BK225" s="58"/>
    </row>
    <row r="226" spans="1:63">
      <c r="A226" s="1" t="s">
        <v>319</v>
      </c>
      <c r="B226" s="1" t="s">
        <v>92</v>
      </c>
      <c r="C226" s="1" t="s">
        <v>93</v>
      </c>
      <c r="D226" s="1" t="s">
        <v>89</v>
      </c>
      <c r="E226" s="2">
        <v>17680</v>
      </c>
      <c r="F226" s="14">
        <v>0.14751131221719457</v>
      </c>
      <c r="G226" s="3">
        <v>0.92400000000000004</v>
      </c>
      <c r="H226" s="3">
        <v>0.88200000000000001</v>
      </c>
      <c r="I226" s="2">
        <v>7291</v>
      </c>
      <c r="J226" s="2">
        <v>2.4</v>
      </c>
      <c r="K226" s="2">
        <v>6304</v>
      </c>
      <c r="L226" s="2">
        <v>1043</v>
      </c>
      <c r="M226" s="2">
        <v>1195</v>
      </c>
      <c r="N226" s="2">
        <v>6013</v>
      </c>
      <c r="O226" s="3">
        <v>0.83399999999999996</v>
      </c>
      <c r="P226" s="3">
        <v>0.16600000000000001</v>
      </c>
      <c r="Q226" s="2">
        <v>82</v>
      </c>
      <c r="R226" s="2">
        <v>74</v>
      </c>
      <c r="S226" s="2">
        <v>8</v>
      </c>
      <c r="T226" s="2">
        <v>1.1000000000000001</v>
      </c>
      <c r="U226" s="2">
        <v>1068</v>
      </c>
      <c r="V226" s="2">
        <v>6522</v>
      </c>
      <c r="W226" s="3">
        <v>0.85899999999999999</v>
      </c>
      <c r="X226" s="3">
        <v>0.14099999999999999</v>
      </c>
      <c r="Y226" s="2">
        <v>273</v>
      </c>
      <c r="Z226" s="2">
        <v>248</v>
      </c>
      <c r="AA226" s="2">
        <v>322</v>
      </c>
      <c r="AB226" s="2">
        <v>432</v>
      </c>
      <c r="AC226" s="2">
        <v>948</v>
      </c>
      <c r="AD226" s="2">
        <v>826</v>
      </c>
      <c r="AE226" s="2">
        <v>894</v>
      </c>
      <c r="AF226" s="2">
        <v>754</v>
      </c>
      <c r="AG226" s="2">
        <v>943</v>
      </c>
      <c r="AH226" s="2">
        <v>729</v>
      </c>
      <c r="AI226" s="2">
        <v>999</v>
      </c>
      <c r="AJ226" s="2">
        <v>439</v>
      </c>
      <c r="AK226" s="2">
        <v>10</v>
      </c>
      <c r="AL226" s="2">
        <v>7817</v>
      </c>
      <c r="AM226" s="3">
        <v>0.47599999999999998</v>
      </c>
      <c r="AN226" s="2">
        <v>133</v>
      </c>
      <c r="AO226" s="2">
        <v>26115</v>
      </c>
      <c r="AP226" s="3">
        <v>8.6999999999999994E-2</v>
      </c>
      <c r="AQ226" s="11">
        <v>0.17199999999999999</v>
      </c>
      <c r="AR226" s="2">
        <v>8.6999999999999993</v>
      </c>
      <c r="AS226" s="7">
        <v>1.3799448022079118E-3</v>
      </c>
      <c r="AT226" s="2">
        <v>442</v>
      </c>
      <c r="AU226" s="2">
        <v>1572</v>
      </c>
      <c r="AV226" s="2">
        <v>4290</v>
      </c>
      <c r="AW226" s="4">
        <v>7.0000000000000007E-2</v>
      </c>
      <c r="AX226" s="3">
        <v>0.249</v>
      </c>
      <c r="AY226" s="3">
        <v>0.68100000000000005</v>
      </c>
      <c r="AZ226" s="37">
        <v>3257</v>
      </c>
      <c r="BA226" s="37">
        <v>44.7</v>
      </c>
      <c r="BB226" s="43">
        <f t="shared" si="27"/>
        <v>3221.9760000000001</v>
      </c>
      <c r="BC226" s="44">
        <f t="shared" si="28"/>
        <v>1844.0767382401336</v>
      </c>
      <c r="BD226" s="44">
        <f t="shared" si="29"/>
        <v>2449.9472617598658</v>
      </c>
      <c r="BE226" s="44">
        <f t="shared" si="30"/>
        <v>74</v>
      </c>
      <c r="BF226">
        <f t="shared" si="31"/>
        <v>7590</v>
      </c>
      <c r="BG226" s="57">
        <f t="shared" si="32"/>
        <v>0.42450276679841897</v>
      </c>
      <c r="BH226" s="13">
        <f t="shared" si="33"/>
        <v>0.24296136208697414</v>
      </c>
      <c r="BI226" s="13">
        <f t="shared" si="34"/>
        <v>0.32278620049537099</v>
      </c>
      <c r="BJ226" s="13">
        <f t="shared" si="35"/>
        <v>9.7496706192358364E-3</v>
      </c>
      <c r="BK226" s="58"/>
    </row>
    <row r="227" spans="1:63">
      <c r="A227" s="1" t="s">
        <v>320</v>
      </c>
      <c r="B227" s="1" t="s">
        <v>124</v>
      </c>
      <c r="C227" s="1" t="s">
        <v>93</v>
      </c>
      <c r="D227" s="1" t="s">
        <v>89</v>
      </c>
      <c r="E227" s="2">
        <v>10584</v>
      </c>
      <c r="F227" s="14">
        <v>0.17035147392290251</v>
      </c>
      <c r="G227" s="3">
        <v>0.81100000000000005</v>
      </c>
      <c r="H227" s="3">
        <v>0.72499999999999998</v>
      </c>
      <c r="I227" s="2">
        <v>4408</v>
      </c>
      <c r="J227" s="2">
        <v>2.36</v>
      </c>
      <c r="K227" s="2">
        <v>2840</v>
      </c>
      <c r="L227" s="2">
        <v>1757</v>
      </c>
      <c r="M227" s="2">
        <v>1254</v>
      </c>
      <c r="N227" s="2">
        <v>3080</v>
      </c>
      <c r="O227" s="3">
        <v>0.71099999999999997</v>
      </c>
      <c r="P227" s="3">
        <v>0.28899999999999998</v>
      </c>
      <c r="Q227" s="2">
        <v>42</v>
      </c>
      <c r="R227" s="2">
        <v>27</v>
      </c>
      <c r="S227" s="2">
        <v>15</v>
      </c>
      <c r="T227" s="2">
        <v>1</v>
      </c>
      <c r="U227" s="2">
        <v>1785</v>
      </c>
      <c r="V227" s="2">
        <v>2976</v>
      </c>
      <c r="W227" s="3">
        <v>0.61899999999999999</v>
      </c>
      <c r="X227" s="3">
        <v>0.371</v>
      </c>
      <c r="Y227" s="2">
        <v>160</v>
      </c>
      <c r="Z227" s="2">
        <v>381</v>
      </c>
      <c r="AA227" s="2">
        <v>274</v>
      </c>
      <c r="AB227" s="2">
        <v>288</v>
      </c>
      <c r="AC227" s="2">
        <v>781</v>
      </c>
      <c r="AD227" s="2">
        <v>511</v>
      </c>
      <c r="AE227" s="2">
        <v>548</v>
      </c>
      <c r="AF227" s="2">
        <v>363</v>
      </c>
      <c r="AG227" s="2">
        <v>367</v>
      </c>
      <c r="AH227" s="2">
        <v>389</v>
      </c>
      <c r="AI227" s="2">
        <v>674</v>
      </c>
      <c r="AJ227" s="2">
        <v>95</v>
      </c>
      <c r="AK227" s="2">
        <v>9</v>
      </c>
      <c r="AL227" s="2">
        <v>4840</v>
      </c>
      <c r="AM227" s="3">
        <v>0.443</v>
      </c>
      <c r="AN227" s="2">
        <v>113.9</v>
      </c>
      <c r="AO227" s="2">
        <v>22621</v>
      </c>
      <c r="AP227" s="3">
        <v>0.14299999999999999</v>
      </c>
      <c r="AQ227" s="11">
        <v>0.26400000000000001</v>
      </c>
      <c r="AR227" s="2">
        <v>17.5</v>
      </c>
      <c r="AS227" s="7">
        <v>0</v>
      </c>
      <c r="AT227" s="2">
        <v>1410</v>
      </c>
      <c r="AU227" s="2">
        <v>918</v>
      </c>
      <c r="AV227" s="2">
        <v>512</v>
      </c>
      <c r="AW227" s="3">
        <v>0.496</v>
      </c>
      <c r="AX227" s="3">
        <v>0.32300000000000001</v>
      </c>
      <c r="AY227" s="4">
        <v>0.18</v>
      </c>
      <c r="AZ227" s="37">
        <v>1159</v>
      </c>
      <c r="BA227" s="37">
        <v>26.2</v>
      </c>
      <c r="BB227" s="43">
        <f t="shared" si="27"/>
        <v>1135.508</v>
      </c>
      <c r="BC227" s="44">
        <f t="shared" si="28"/>
        <v>1156.0261817669975</v>
      </c>
      <c r="BD227" s="44">
        <f t="shared" si="29"/>
        <v>2442.4658182330027</v>
      </c>
      <c r="BE227" s="44">
        <f t="shared" si="30"/>
        <v>27</v>
      </c>
      <c r="BF227">
        <f t="shared" si="31"/>
        <v>4761</v>
      </c>
      <c r="BG227" s="57">
        <f t="shared" si="32"/>
        <v>0.23850199537912203</v>
      </c>
      <c r="BH227" s="13">
        <f t="shared" si="33"/>
        <v>0.24281163238122191</v>
      </c>
      <c r="BI227" s="13">
        <f t="shared" si="34"/>
        <v>0.51301529473493024</v>
      </c>
      <c r="BJ227" s="13">
        <f t="shared" si="35"/>
        <v>5.6710775047258983E-3</v>
      </c>
      <c r="BK227" s="58"/>
    </row>
    <row r="228" spans="1:63">
      <c r="A228" s="1" t="s">
        <v>321</v>
      </c>
      <c r="B228" s="1" t="s">
        <v>124</v>
      </c>
      <c r="C228" s="1" t="s">
        <v>93</v>
      </c>
      <c r="D228" s="1" t="s">
        <v>89</v>
      </c>
      <c r="E228" s="2">
        <v>38631</v>
      </c>
      <c r="F228" s="14">
        <v>0.15466853045481607</v>
      </c>
      <c r="G228" s="3">
        <v>0.80400000000000005</v>
      </c>
      <c r="H228" s="3">
        <v>0.752</v>
      </c>
      <c r="I228" s="2">
        <v>16947</v>
      </c>
      <c r="J228" s="2">
        <v>2.2599999999999998</v>
      </c>
      <c r="K228" s="2">
        <v>12915</v>
      </c>
      <c r="L228" s="2">
        <v>4770</v>
      </c>
      <c r="M228" s="2">
        <v>4886</v>
      </c>
      <c r="N228" s="2">
        <v>11827</v>
      </c>
      <c r="O228" s="3">
        <v>0.70799999999999996</v>
      </c>
      <c r="P228" s="3">
        <v>0.29199999999999998</v>
      </c>
      <c r="Q228" s="2">
        <v>945</v>
      </c>
      <c r="R228" s="2">
        <v>893</v>
      </c>
      <c r="S228" s="2">
        <v>52</v>
      </c>
      <c r="T228" s="2">
        <v>5.6</v>
      </c>
      <c r="U228" s="2">
        <v>4874</v>
      </c>
      <c r="V228" s="2">
        <v>13458</v>
      </c>
      <c r="W228" s="3">
        <v>0.73199999999999998</v>
      </c>
      <c r="X228" s="3">
        <v>0.26500000000000001</v>
      </c>
      <c r="Y228" s="2">
        <v>98</v>
      </c>
      <c r="Z228" s="2">
        <v>342</v>
      </c>
      <c r="AA228" s="2">
        <v>934</v>
      </c>
      <c r="AB228" s="2">
        <v>846</v>
      </c>
      <c r="AC228" s="2">
        <v>2689</v>
      </c>
      <c r="AD228" s="2">
        <v>2645</v>
      </c>
      <c r="AE228" s="2">
        <v>2007</v>
      </c>
      <c r="AF228" s="2">
        <v>1667</v>
      </c>
      <c r="AG228" s="2">
        <v>1930</v>
      </c>
      <c r="AH228" s="2">
        <v>2252</v>
      </c>
      <c r="AI228" s="2">
        <v>2388</v>
      </c>
      <c r="AJ228" s="2">
        <v>639</v>
      </c>
      <c r="AK228" s="2">
        <v>126</v>
      </c>
      <c r="AL228" s="2">
        <v>18563</v>
      </c>
      <c r="AM228" s="3">
        <v>0.433</v>
      </c>
      <c r="AN228" s="2">
        <v>117.4</v>
      </c>
      <c r="AO228" s="2">
        <v>21576</v>
      </c>
      <c r="AP228" s="3">
        <v>0.16500000000000001</v>
      </c>
      <c r="AQ228" s="11">
        <v>0.30099999999999999</v>
      </c>
      <c r="AR228" s="2">
        <v>20.9</v>
      </c>
      <c r="AS228" s="7">
        <v>3.7152622975182049E-4</v>
      </c>
      <c r="AT228" s="2">
        <v>1784</v>
      </c>
      <c r="AU228" s="2">
        <v>3558</v>
      </c>
      <c r="AV228" s="2">
        <v>7573</v>
      </c>
      <c r="AW228" s="3">
        <v>0.13800000000000001</v>
      </c>
      <c r="AX228" s="3">
        <v>0.27500000000000002</v>
      </c>
      <c r="AY228" s="3">
        <v>0.58599999999999997</v>
      </c>
      <c r="AZ228" s="37">
        <v>6280</v>
      </c>
      <c r="BA228" s="37">
        <v>37.1</v>
      </c>
      <c r="BB228" s="43">
        <f t="shared" si="27"/>
        <v>6200.5230000000001</v>
      </c>
      <c r="BC228" s="44">
        <f t="shared" si="28"/>
        <v>4422.1346195724627</v>
      </c>
      <c r="BD228" s="44">
        <f t="shared" si="29"/>
        <v>6816.3423804275362</v>
      </c>
      <c r="BE228" s="44">
        <f t="shared" si="30"/>
        <v>893</v>
      </c>
      <c r="BF228">
        <f t="shared" si="31"/>
        <v>18332</v>
      </c>
      <c r="BG228" s="57">
        <f t="shared" si="32"/>
        <v>0.33823494435958978</v>
      </c>
      <c r="BH228" s="13">
        <f t="shared" si="33"/>
        <v>0.2412248865138808</v>
      </c>
      <c r="BI228" s="13">
        <f t="shared" si="34"/>
        <v>0.371827535480446</v>
      </c>
      <c r="BJ228" s="13">
        <f t="shared" si="35"/>
        <v>4.8712633646083352E-2</v>
      </c>
      <c r="BK228" s="58"/>
    </row>
    <row r="229" spans="1:63">
      <c r="A229" s="1" t="s">
        <v>322</v>
      </c>
      <c r="B229" s="1" t="s">
        <v>124</v>
      </c>
      <c r="C229" s="1" t="s">
        <v>93</v>
      </c>
      <c r="D229" s="1" t="s">
        <v>89</v>
      </c>
      <c r="E229" s="2">
        <v>23014</v>
      </c>
      <c r="F229" s="14">
        <v>0.18219344746675936</v>
      </c>
      <c r="G229" s="3">
        <v>0.82399999999999995</v>
      </c>
      <c r="H229" s="3">
        <v>0.745</v>
      </c>
      <c r="I229" s="2">
        <v>10103</v>
      </c>
      <c r="J229" s="2">
        <v>2.2599999999999998</v>
      </c>
      <c r="K229" s="2">
        <v>6064</v>
      </c>
      <c r="L229" s="2">
        <v>4667</v>
      </c>
      <c r="M229" s="2">
        <v>2692</v>
      </c>
      <c r="N229" s="2">
        <v>7312</v>
      </c>
      <c r="O229" s="3">
        <v>0.73099999999999998</v>
      </c>
      <c r="P229" s="3">
        <v>0.26900000000000002</v>
      </c>
      <c r="Q229" s="2">
        <v>404</v>
      </c>
      <c r="R229" s="2">
        <v>365</v>
      </c>
      <c r="S229" s="2">
        <v>39</v>
      </c>
      <c r="T229" s="2">
        <v>4.0999999999999996</v>
      </c>
      <c r="U229" s="2">
        <v>4715</v>
      </c>
      <c r="V229" s="2">
        <v>6256</v>
      </c>
      <c r="W229" s="3">
        <v>0.56899999999999995</v>
      </c>
      <c r="X229" s="3">
        <v>0.42899999999999999</v>
      </c>
      <c r="Y229" s="2">
        <v>118</v>
      </c>
      <c r="Z229" s="2">
        <v>430</v>
      </c>
      <c r="AA229" s="2">
        <v>616</v>
      </c>
      <c r="AB229" s="2">
        <v>385</v>
      </c>
      <c r="AC229" s="2">
        <v>1583</v>
      </c>
      <c r="AD229" s="2">
        <v>2223</v>
      </c>
      <c r="AE229" s="2">
        <v>2806</v>
      </c>
      <c r="AF229" s="2">
        <v>738</v>
      </c>
      <c r="AG229" s="2">
        <v>628</v>
      </c>
      <c r="AH229" s="2">
        <v>280</v>
      </c>
      <c r="AI229" s="2">
        <v>865</v>
      </c>
      <c r="AJ229" s="2">
        <v>344</v>
      </c>
      <c r="AK229" s="2">
        <v>26</v>
      </c>
      <c r="AL229" s="2">
        <v>11042</v>
      </c>
      <c r="AM229" s="3">
        <v>0.42699999999999999</v>
      </c>
      <c r="AN229" s="2">
        <v>113.3</v>
      </c>
      <c r="AO229" s="2">
        <v>25474</v>
      </c>
      <c r="AP229" s="3">
        <v>0.113</v>
      </c>
      <c r="AQ229" s="11">
        <v>0.253</v>
      </c>
      <c r="AR229" s="2">
        <v>10.6</v>
      </c>
      <c r="AS229" s="7">
        <v>3.1969309462915604E-4</v>
      </c>
      <c r="AT229" s="2">
        <v>3104</v>
      </c>
      <c r="AU229" s="2">
        <v>2079</v>
      </c>
      <c r="AV229" s="2">
        <v>881</v>
      </c>
      <c r="AW229" s="3">
        <v>0.51200000000000001</v>
      </c>
      <c r="AX229" s="3">
        <v>0.34300000000000003</v>
      </c>
      <c r="AY229" s="3">
        <v>0.14499999999999999</v>
      </c>
      <c r="AZ229" s="37">
        <v>2166</v>
      </c>
      <c r="BA229" s="37">
        <v>21.4</v>
      </c>
      <c r="BB229" s="43">
        <f t="shared" si="27"/>
        <v>2140.8559999999998</v>
      </c>
      <c r="BC229" s="44">
        <f t="shared" si="28"/>
        <v>2645.7097728615727</v>
      </c>
      <c r="BD229" s="44">
        <f t="shared" si="29"/>
        <v>5819.4342271384276</v>
      </c>
      <c r="BE229" s="44">
        <f t="shared" si="30"/>
        <v>365</v>
      </c>
      <c r="BF229">
        <f t="shared" si="31"/>
        <v>10971</v>
      </c>
      <c r="BG229" s="57">
        <f t="shared" si="32"/>
        <v>0.1951377267341172</v>
      </c>
      <c r="BH229" s="13">
        <f t="shared" si="33"/>
        <v>0.24115484211663227</v>
      </c>
      <c r="BI229" s="13">
        <f t="shared" si="34"/>
        <v>0.53043790239161681</v>
      </c>
      <c r="BJ229" s="13">
        <f t="shared" si="35"/>
        <v>3.3269528757633761E-2</v>
      </c>
      <c r="BK229" s="58"/>
    </row>
    <row r="230" spans="1:63">
      <c r="A230" s="1" t="s">
        <v>323</v>
      </c>
      <c r="B230" s="1" t="s">
        <v>124</v>
      </c>
      <c r="C230" s="1" t="s">
        <v>93</v>
      </c>
      <c r="D230" s="1" t="s">
        <v>89</v>
      </c>
      <c r="E230" s="2">
        <v>8887</v>
      </c>
      <c r="F230" s="14">
        <v>0.1463936086418364</v>
      </c>
      <c r="G230" s="3">
        <v>0.84099999999999997</v>
      </c>
      <c r="H230" s="3">
        <v>0.79900000000000004</v>
      </c>
      <c r="I230" s="2">
        <v>3500</v>
      </c>
      <c r="J230" s="2">
        <v>2.4700000000000002</v>
      </c>
      <c r="K230" s="2">
        <v>2877</v>
      </c>
      <c r="L230" s="2">
        <v>630</v>
      </c>
      <c r="M230" s="2">
        <v>1001</v>
      </c>
      <c r="N230" s="2">
        <v>2457</v>
      </c>
      <c r="O230" s="3">
        <v>0.71099999999999997</v>
      </c>
      <c r="P230" s="3">
        <v>0.28899999999999998</v>
      </c>
      <c r="Q230" s="2">
        <v>139</v>
      </c>
      <c r="R230" s="2">
        <v>134</v>
      </c>
      <c r="S230" s="2">
        <v>5</v>
      </c>
      <c r="T230" s="2">
        <v>4</v>
      </c>
      <c r="U230" s="2">
        <v>640</v>
      </c>
      <c r="V230" s="2">
        <v>2971</v>
      </c>
      <c r="W230" s="3">
        <v>0.82199999999999995</v>
      </c>
      <c r="X230" s="3">
        <v>0.17699999999999999</v>
      </c>
      <c r="Y230" s="2">
        <v>178</v>
      </c>
      <c r="Z230" s="2">
        <v>90</v>
      </c>
      <c r="AA230" s="2">
        <v>63</v>
      </c>
      <c r="AB230" s="2">
        <v>217</v>
      </c>
      <c r="AC230" s="2">
        <v>284</v>
      </c>
      <c r="AD230" s="2">
        <v>282</v>
      </c>
      <c r="AE230" s="2">
        <v>623</v>
      </c>
      <c r="AF230" s="2">
        <v>544</v>
      </c>
      <c r="AG230" s="2">
        <v>495</v>
      </c>
      <c r="AH230" s="2">
        <v>448</v>
      </c>
      <c r="AI230" s="2">
        <v>393</v>
      </c>
      <c r="AJ230" s="2">
        <v>165</v>
      </c>
      <c r="AK230" s="2">
        <v>23</v>
      </c>
      <c r="AL230" s="2">
        <v>3805</v>
      </c>
      <c r="AM230" s="3">
        <v>0.45800000000000002</v>
      </c>
      <c r="AN230" s="2">
        <v>126.6</v>
      </c>
      <c r="AO230" s="2">
        <v>21036</v>
      </c>
      <c r="AP230" s="3">
        <v>0.13700000000000001</v>
      </c>
      <c r="AQ230" s="11">
        <v>0.22800000000000001</v>
      </c>
      <c r="AR230" s="2">
        <v>14.3</v>
      </c>
      <c r="AS230" s="7">
        <v>2.6926960619320095E-3</v>
      </c>
      <c r="AT230" s="2">
        <v>171</v>
      </c>
      <c r="AU230" s="2">
        <v>929</v>
      </c>
      <c r="AV230" s="2">
        <v>1777</v>
      </c>
      <c r="AW230" s="3">
        <v>5.8999999999999997E-2</v>
      </c>
      <c r="AX230" s="3">
        <v>0.32300000000000001</v>
      </c>
      <c r="AY230" s="3">
        <v>0.61799999999999999</v>
      </c>
      <c r="AZ230" s="37">
        <v>1440</v>
      </c>
      <c r="BA230" s="37">
        <v>41.1</v>
      </c>
      <c r="BB230" s="43">
        <f t="shared" si="27"/>
        <v>1421.2380000000001</v>
      </c>
      <c r="BC230" s="44">
        <f t="shared" si="28"/>
        <v>864.18240103749667</v>
      </c>
      <c r="BD230" s="44">
        <f t="shared" si="29"/>
        <v>1191.579598962503</v>
      </c>
      <c r="BE230" s="44">
        <f t="shared" si="30"/>
        <v>134</v>
      </c>
      <c r="BF230">
        <f t="shared" si="31"/>
        <v>3611</v>
      </c>
      <c r="BG230" s="57">
        <f t="shared" si="32"/>
        <v>0.39358571032954864</v>
      </c>
      <c r="BH230" s="13">
        <f t="shared" si="33"/>
        <v>0.23931941319232808</v>
      </c>
      <c r="BI230" s="13">
        <f t="shared" si="34"/>
        <v>0.32998604236015039</v>
      </c>
      <c r="BJ230" s="13">
        <f t="shared" si="35"/>
        <v>3.7108834117972861E-2</v>
      </c>
      <c r="BK230" s="58"/>
    </row>
    <row r="231" spans="1:63">
      <c r="A231" s="1" t="s">
        <v>324</v>
      </c>
      <c r="B231" s="1" t="s">
        <v>124</v>
      </c>
      <c r="C231" s="1" t="s">
        <v>93</v>
      </c>
      <c r="D231" s="1" t="s">
        <v>89</v>
      </c>
      <c r="E231" s="2">
        <v>30634</v>
      </c>
      <c r="F231" s="14">
        <v>0.148690996931514</v>
      </c>
      <c r="G231" s="3">
        <v>0.88900000000000001</v>
      </c>
      <c r="H231" s="3">
        <v>0.83499999999999996</v>
      </c>
      <c r="I231" s="2">
        <v>12544</v>
      </c>
      <c r="J231" s="2">
        <v>2.41</v>
      </c>
      <c r="K231" s="2">
        <v>10092</v>
      </c>
      <c r="L231" s="2">
        <v>2482</v>
      </c>
      <c r="M231" s="2">
        <v>2903</v>
      </c>
      <c r="N231" s="2">
        <v>9456</v>
      </c>
      <c r="O231" s="3">
        <v>0.76500000000000001</v>
      </c>
      <c r="P231" s="3">
        <v>0.23499999999999999</v>
      </c>
      <c r="Q231" s="2">
        <v>474</v>
      </c>
      <c r="R231" s="2">
        <v>455</v>
      </c>
      <c r="S231" s="2">
        <v>19</v>
      </c>
      <c r="T231" s="2">
        <v>3.8</v>
      </c>
      <c r="U231" s="2">
        <v>2513</v>
      </c>
      <c r="V231" s="2">
        <v>10438</v>
      </c>
      <c r="W231" s="3">
        <v>0.80300000000000005</v>
      </c>
      <c r="X231" s="3">
        <v>0.193</v>
      </c>
      <c r="Y231" s="2">
        <v>161</v>
      </c>
      <c r="Z231" s="2">
        <v>171</v>
      </c>
      <c r="AA231" s="2">
        <v>226</v>
      </c>
      <c r="AB231" s="2">
        <v>418</v>
      </c>
      <c r="AC231" s="2">
        <v>1247</v>
      </c>
      <c r="AD231" s="2">
        <v>1178</v>
      </c>
      <c r="AE231" s="2">
        <v>1615</v>
      </c>
      <c r="AF231" s="2">
        <v>1854</v>
      </c>
      <c r="AG231" s="2">
        <v>2321</v>
      </c>
      <c r="AH231" s="2">
        <v>1854</v>
      </c>
      <c r="AI231" s="2">
        <v>1929</v>
      </c>
      <c r="AJ231" s="2">
        <v>306</v>
      </c>
      <c r="AK231" s="2">
        <v>248</v>
      </c>
      <c r="AL231" s="2">
        <v>13528</v>
      </c>
      <c r="AM231" s="4">
        <v>0.47</v>
      </c>
      <c r="AN231" s="2">
        <v>135.6</v>
      </c>
      <c r="AO231" s="2">
        <v>23494</v>
      </c>
      <c r="AP231" s="3">
        <v>0.11799999999999999</v>
      </c>
      <c r="AQ231" s="11">
        <v>0.219</v>
      </c>
      <c r="AR231" s="2">
        <v>15.6</v>
      </c>
      <c r="AS231" s="7">
        <v>1.9160758766047136E-4</v>
      </c>
      <c r="AT231" s="2">
        <v>480</v>
      </c>
      <c r="AU231" s="2">
        <v>2411</v>
      </c>
      <c r="AV231" s="2">
        <v>7201</v>
      </c>
      <c r="AW231" s="3">
        <v>4.8000000000000001E-2</v>
      </c>
      <c r="AX231" s="3">
        <v>0.23899999999999999</v>
      </c>
      <c r="AY231" s="3">
        <v>0.71399999999999997</v>
      </c>
      <c r="AZ231" s="37">
        <v>5053</v>
      </c>
      <c r="BA231" s="37">
        <v>40.200000000000003</v>
      </c>
      <c r="BB231" s="43">
        <f t="shared" si="27"/>
        <v>4968.3180000000002</v>
      </c>
      <c r="BC231" s="44">
        <f t="shared" si="28"/>
        <v>3098.3857601433738</v>
      </c>
      <c r="BD231" s="44">
        <f t="shared" si="29"/>
        <v>4429.296239856626</v>
      </c>
      <c r="BE231" s="44">
        <f t="shared" si="30"/>
        <v>455</v>
      </c>
      <c r="BF231">
        <f t="shared" si="31"/>
        <v>12951</v>
      </c>
      <c r="BG231" s="57">
        <f t="shared" si="32"/>
        <v>0.3836242761176743</v>
      </c>
      <c r="BH231" s="13">
        <f t="shared" si="33"/>
        <v>0.23923911359303326</v>
      </c>
      <c r="BI231" s="13">
        <f t="shared" si="34"/>
        <v>0.34200418808251304</v>
      </c>
      <c r="BJ231" s="13">
        <f t="shared" si="35"/>
        <v>3.5132422206779403E-2</v>
      </c>
      <c r="BK231" s="58"/>
    </row>
    <row r="232" spans="1:63">
      <c r="A232" s="1" t="s">
        <v>325</v>
      </c>
      <c r="B232" s="1" t="s">
        <v>99</v>
      </c>
      <c r="C232" s="1" t="s">
        <v>93</v>
      </c>
      <c r="D232" s="1" t="s">
        <v>89</v>
      </c>
      <c r="E232" s="2">
        <v>2013</v>
      </c>
      <c r="F232" s="14">
        <v>0.21758569299552907</v>
      </c>
      <c r="G232" s="3">
        <v>0.97699999999999998</v>
      </c>
      <c r="H232" s="3">
        <v>0.95899999999999996</v>
      </c>
      <c r="I232" s="2">
        <v>792</v>
      </c>
      <c r="J232" s="2">
        <v>2.4</v>
      </c>
      <c r="K232" s="2">
        <v>837</v>
      </c>
      <c r="L232" s="2">
        <v>12</v>
      </c>
      <c r="M232" s="2">
        <v>85</v>
      </c>
      <c r="N232" s="2">
        <v>707</v>
      </c>
      <c r="O232" s="3">
        <v>0.89300000000000002</v>
      </c>
      <c r="P232" s="3">
        <v>0.107</v>
      </c>
      <c r="Q232" s="2">
        <v>0</v>
      </c>
      <c r="R232" s="2">
        <v>0</v>
      </c>
      <c r="S232" s="2">
        <v>0</v>
      </c>
      <c r="T232" s="2">
        <v>0</v>
      </c>
      <c r="U232" s="2">
        <v>8</v>
      </c>
      <c r="V232" s="2">
        <v>868</v>
      </c>
      <c r="W232" s="3">
        <v>0.98199999999999998</v>
      </c>
      <c r="X232" s="3">
        <v>8.9999999999999993E-3</v>
      </c>
      <c r="Y232" s="2">
        <v>236</v>
      </c>
      <c r="Z232" s="2">
        <v>71</v>
      </c>
      <c r="AA232" s="2">
        <v>28</v>
      </c>
      <c r="AB232" s="2">
        <v>41</v>
      </c>
      <c r="AC232" s="2">
        <v>70</v>
      </c>
      <c r="AD232" s="2">
        <v>64</v>
      </c>
      <c r="AE232" s="2">
        <v>76</v>
      </c>
      <c r="AF232" s="2">
        <v>47</v>
      </c>
      <c r="AG232" s="2">
        <v>93</v>
      </c>
      <c r="AH232" s="2">
        <v>72</v>
      </c>
      <c r="AI232" s="2">
        <v>71</v>
      </c>
      <c r="AJ232" s="2">
        <v>20</v>
      </c>
      <c r="AK232" s="2" t="s">
        <v>90</v>
      </c>
      <c r="AL232" s="2">
        <v>889</v>
      </c>
      <c r="AM232" s="3">
        <v>0.46700000000000003</v>
      </c>
      <c r="AN232" s="2">
        <v>144.5</v>
      </c>
      <c r="AO232" s="2">
        <v>26406</v>
      </c>
      <c r="AP232" s="3">
        <v>0.11600000000000001</v>
      </c>
      <c r="AQ232" s="11">
        <v>0.112</v>
      </c>
      <c r="AR232" s="2">
        <v>9.5</v>
      </c>
      <c r="AS232" s="7">
        <v>8.0645161290322578E-3</v>
      </c>
      <c r="AT232" s="2">
        <v>75</v>
      </c>
      <c r="AU232" s="2">
        <v>163</v>
      </c>
      <c r="AV232" s="2">
        <v>599</v>
      </c>
      <c r="AW232" s="4">
        <v>0.09</v>
      </c>
      <c r="AX232" s="3">
        <v>0.19500000000000001</v>
      </c>
      <c r="AY232" s="3">
        <v>0.71599999999999997</v>
      </c>
      <c r="AZ232" s="37">
        <v>401</v>
      </c>
      <c r="BA232" s="37">
        <v>50.6</v>
      </c>
      <c r="BB232" s="43">
        <f t="shared" si="27"/>
        <v>400.75200000000001</v>
      </c>
      <c r="BC232" s="44">
        <f t="shared" si="28"/>
        <v>208.9371565919011</v>
      </c>
      <c r="BD232" s="44">
        <f t="shared" si="29"/>
        <v>266.31084340809889</v>
      </c>
      <c r="BE232" s="44">
        <f t="shared" si="30"/>
        <v>0</v>
      </c>
      <c r="BF232">
        <f t="shared" si="31"/>
        <v>876</v>
      </c>
      <c r="BG232" s="57">
        <f t="shared" si="32"/>
        <v>0.45747945205479451</v>
      </c>
      <c r="BH232" s="13">
        <f t="shared" si="33"/>
        <v>0.23851273583550353</v>
      </c>
      <c r="BI232" s="13">
        <f t="shared" si="34"/>
        <v>0.3040078121097019</v>
      </c>
      <c r="BJ232" s="13">
        <f t="shared" si="35"/>
        <v>0</v>
      </c>
      <c r="BK232" s="58"/>
    </row>
    <row r="233" spans="1:63">
      <c r="A233" s="1" t="s">
        <v>326</v>
      </c>
      <c r="B233" s="1" t="s">
        <v>87</v>
      </c>
      <c r="C233" s="1" t="s">
        <v>93</v>
      </c>
      <c r="D233" s="1" t="s">
        <v>89</v>
      </c>
      <c r="E233" s="2">
        <v>24276</v>
      </c>
      <c r="F233" s="14">
        <v>0.17132146976437634</v>
      </c>
      <c r="G233" s="3">
        <v>0.93400000000000005</v>
      </c>
      <c r="H233" s="3">
        <v>0.90600000000000003</v>
      </c>
      <c r="I233" s="2">
        <v>10274</v>
      </c>
      <c r="J233" s="2">
        <v>2.34</v>
      </c>
      <c r="K233" s="2">
        <v>9031</v>
      </c>
      <c r="L233" s="2">
        <v>1616</v>
      </c>
      <c r="M233" s="2">
        <v>2598</v>
      </c>
      <c r="N233" s="2">
        <v>7616</v>
      </c>
      <c r="O233" s="3">
        <v>0.746</v>
      </c>
      <c r="P233" s="3">
        <v>0.254</v>
      </c>
      <c r="Q233" s="2">
        <v>493</v>
      </c>
      <c r="R233" s="2">
        <v>472</v>
      </c>
      <c r="S233" s="2">
        <v>21</v>
      </c>
      <c r="T233" s="2">
        <v>4.8</v>
      </c>
      <c r="U233" s="2">
        <v>1566</v>
      </c>
      <c r="V233" s="2">
        <v>9344</v>
      </c>
      <c r="W233" s="3">
        <v>0.84799999999999998</v>
      </c>
      <c r="X233" s="3">
        <v>0.14199999999999999</v>
      </c>
      <c r="Y233" s="2">
        <v>990</v>
      </c>
      <c r="Z233" s="2">
        <v>386</v>
      </c>
      <c r="AA233" s="2">
        <v>246</v>
      </c>
      <c r="AB233" s="2">
        <v>539</v>
      </c>
      <c r="AC233" s="2">
        <v>771</v>
      </c>
      <c r="AD233" s="2">
        <v>1143</v>
      </c>
      <c r="AE233" s="2">
        <v>1920</v>
      </c>
      <c r="AF233" s="2">
        <v>970</v>
      </c>
      <c r="AG233" s="2">
        <v>1163</v>
      </c>
      <c r="AH233" s="2">
        <v>1258</v>
      </c>
      <c r="AI233" s="2">
        <v>1412</v>
      </c>
      <c r="AJ233" s="2">
        <v>371</v>
      </c>
      <c r="AK233" s="2">
        <v>17</v>
      </c>
      <c r="AL233" s="2">
        <v>11186</v>
      </c>
      <c r="AM233" s="3">
        <v>0.47799999999999998</v>
      </c>
      <c r="AN233" s="2">
        <v>124.6</v>
      </c>
      <c r="AO233" s="2">
        <v>22913</v>
      </c>
      <c r="AP233" s="3">
        <v>0.126</v>
      </c>
      <c r="AQ233" s="11">
        <v>0.185</v>
      </c>
      <c r="AR233" s="2">
        <v>11.9</v>
      </c>
      <c r="AS233" s="7">
        <v>0</v>
      </c>
      <c r="AT233" s="2">
        <v>1481</v>
      </c>
      <c r="AU233" s="2">
        <v>2731</v>
      </c>
      <c r="AV233" s="2">
        <v>4819</v>
      </c>
      <c r="AW233" s="3">
        <v>0.16400000000000001</v>
      </c>
      <c r="AX233" s="3">
        <v>0.30199999999999999</v>
      </c>
      <c r="AY233" s="3">
        <v>0.53400000000000003</v>
      </c>
      <c r="AZ233" s="37">
        <v>4463</v>
      </c>
      <c r="BA233" s="37">
        <v>43.4</v>
      </c>
      <c r="BB233" s="43">
        <f t="shared" si="27"/>
        <v>4432.8760000000002</v>
      </c>
      <c r="BC233" s="44">
        <f t="shared" si="28"/>
        <v>2601.6659567621919</v>
      </c>
      <c r="BD233" s="44">
        <f t="shared" si="29"/>
        <v>3403.4580432378079</v>
      </c>
      <c r="BE233" s="44">
        <f t="shared" si="30"/>
        <v>472</v>
      </c>
      <c r="BF233">
        <f t="shared" si="31"/>
        <v>10910</v>
      </c>
      <c r="BG233" s="57">
        <f t="shared" si="32"/>
        <v>0.40631310724106329</v>
      </c>
      <c r="BH233" s="13">
        <f t="shared" si="33"/>
        <v>0.23846617385537963</v>
      </c>
      <c r="BI233" s="13">
        <f t="shared" si="34"/>
        <v>0.31195765749200804</v>
      </c>
      <c r="BJ233" s="13">
        <f t="shared" si="35"/>
        <v>4.3263061411549036E-2</v>
      </c>
      <c r="BK233" s="58"/>
    </row>
    <row r="234" spans="1:63">
      <c r="A234" s="1" t="s">
        <v>327</v>
      </c>
      <c r="B234" s="1" t="s">
        <v>87</v>
      </c>
      <c r="C234" s="1" t="s">
        <v>93</v>
      </c>
      <c r="D234" s="1" t="s">
        <v>89</v>
      </c>
      <c r="E234" s="2">
        <v>23467</v>
      </c>
      <c r="F234" s="14">
        <v>0.16478459112796692</v>
      </c>
      <c r="G234" s="3">
        <v>0.95199999999999996</v>
      </c>
      <c r="H234" s="3">
        <v>0.92800000000000005</v>
      </c>
      <c r="I234" s="2">
        <v>9945</v>
      </c>
      <c r="J234" s="2">
        <v>2.34</v>
      </c>
      <c r="K234" s="2">
        <v>8919</v>
      </c>
      <c r="L234" s="2">
        <v>1343</v>
      </c>
      <c r="M234" s="2">
        <v>2192</v>
      </c>
      <c r="N234" s="2">
        <v>7668</v>
      </c>
      <c r="O234" s="3">
        <v>0.77800000000000002</v>
      </c>
      <c r="P234" s="3">
        <v>0.222</v>
      </c>
      <c r="Q234" s="2">
        <v>547</v>
      </c>
      <c r="R234" s="2">
        <v>520</v>
      </c>
      <c r="S234" s="2">
        <v>27</v>
      </c>
      <c r="T234" s="2">
        <v>5.6</v>
      </c>
      <c r="U234" s="2">
        <v>1361</v>
      </c>
      <c r="V234" s="2">
        <v>9256</v>
      </c>
      <c r="W234" s="3">
        <v>0.86699999999999999</v>
      </c>
      <c r="X234" s="3">
        <v>0.127</v>
      </c>
      <c r="Y234" s="2">
        <v>551</v>
      </c>
      <c r="Z234" s="2">
        <v>241</v>
      </c>
      <c r="AA234" s="2">
        <v>299</v>
      </c>
      <c r="AB234" s="2">
        <v>637</v>
      </c>
      <c r="AC234" s="2">
        <v>946</v>
      </c>
      <c r="AD234" s="2">
        <v>1232</v>
      </c>
      <c r="AE234" s="2">
        <v>1773</v>
      </c>
      <c r="AF234" s="2">
        <v>1115</v>
      </c>
      <c r="AG234" s="2">
        <v>1318</v>
      </c>
      <c r="AH234" s="2">
        <v>866</v>
      </c>
      <c r="AI234" s="2">
        <v>1354</v>
      </c>
      <c r="AJ234" s="2">
        <v>438</v>
      </c>
      <c r="AK234" s="2">
        <v>25</v>
      </c>
      <c r="AL234" s="2">
        <v>10795</v>
      </c>
      <c r="AM234" s="3">
        <v>0.48399999999999999</v>
      </c>
      <c r="AN234" s="2">
        <v>129.4</v>
      </c>
      <c r="AO234" s="2">
        <v>22605</v>
      </c>
      <c r="AP234" s="3">
        <v>0.128</v>
      </c>
      <c r="AQ234" s="11">
        <v>0.187</v>
      </c>
      <c r="AR234" s="2">
        <v>13.6</v>
      </c>
      <c r="AS234" s="7">
        <v>1.08038029386344E-4</v>
      </c>
      <c r="AT234" s="2">
        <v>1189</v>
      </c>
      <c r="AU234" s="2">
        <v>2849</v>
      </c>
      <c r="AV234" s="2">
        <v>4881</v>
      </c>
      <c r="AW234" s="3">
        <v>0.13300000000000001</v>
      </c>
      <c r="AX234" s="3">
        <v>0.31900000000000001</v>
      </c>
      <c r="AY234" s="3">
        <v>0.54700000000000004</v>
      </c>
      <c r="AZ234" s="37">
        <v>4603</v>
      </c>
      <c r="BA234" s="37">
        <v>46.3</v>
      </c>
      <c r="BB234" s="43">
        <f t="shared" si="27"/>
        <v>4565.1799999999994</v>
      </c>
      <c r="BC234" s="44">
        <f t="shared" si="28"/>
        <v>2530.0887543827657</v>
      </c>
      <c r="BD234" s="44">
        <f t="shared" si="29"/>
        <v>3001.7312456172349</v>
      </c>
      <c r="BE234" s="44">
        <f t="shared" si="30"/>
        <v>520</v>
      </c>
      <c r="BF234">
        <f t="shared" si="31"/>
        <v>10617</v>
      </c>
      <c r="BG234" s="57">
        <f t="shared" si="32"/>
        <v>0.42998775548648388</v>
      </c>
      <c r="BH234" s="13">
        <f t="shared" si="33"/>
        <v>0.23830543038360796</v>
      </c>
      <c r="BI234" s="13">
        <f t="shared" si="34"/>
        <v>0.28272876006567155</v>
      </c>
      <c r="BJ234" s="13">
        <f t="shared" si="35"/>
        <v>4.8978054064236602E-2</v>
      </c>
      <c r="BK234" s="58"/>
    </row>
    <row r="235" spans="1:63">
      <c r="A235" s="1" t="s">
        <v>328</v>
      </c>
      <c r="B235" s="1" t="s">
        <v>107</v>
      </c>
      <c r="C235" s="1" t="s">
        <v>88</v>
      </c>
      <c r="D235" s="1" t="s">
        <v>89</v>
      </c>
      <c r="E235" s="2">
        <v>25832</v>
      </c>
      <c r="F235" s="14">
        <v>0.16402136884484361</v>
      </c>
      <c r="G235" s="3">
        <v>0.755</v>
      </c>
      <c r="H235" s="3">
        <v>0.67400000000000004</v>
      </c>
      <c r="I235" s="2">
        <v>11262</v>
      </c>
      <c r="J235" s="2">
        <v>2.2799999999999998</v>
      </c>
      <c r="K235" s="2">
        <v>8840</v>
      </c>
      <c r="L235" s="2">
        <v>2731</v>
      </c>
      <c r="M235" s="2">
        <v>3304</v>
      </c>
      <c r="N235" s="2">
        <v>7870</v>
      </c>
      <c r="O235" s="3">
        <v>0.70399999999999996</v>
      </c>
      <c r="P235" s="3">
        <v>0.29599999999999999</v>
      </c>
      <c r="Q235" s="2">
        <v>969</v>
      </c>
      <c r="R235" s="2">
        <v>936</v>
      </c>
      <c r="S235" s="2">
        <v>33</v>
      </c>
      <c r="T235" s="2">
        <v>8.6</v>
      </c>
      <c r="U235" s="2">
        <v>2777</v>
      </c>
      <c r="V235" s="2">
        <v>9242</v>
      </c>
      <c r="W235" s="3">
        <v>0.76700000000000002</v>
      </c>
      <c r="X235" s="3">
        <v>0.23100000000000001</v>
      </c>
      <c r="Y235" s="2">
        <v>470</v>
      </c>
      <c r="Z235" s="2">
        <v>184</v>
      </c>
      <c r="AA235" s="2">
        <v>213</v>
      </c>
      <c r="AB235" s="2">
        <v>535</v>
      </c>
      <c r="AC235" s="2">
        <v>1275</v>
      </c>
      <c r="AD235" s="2">
        <v>1473</v>
      </c>
      <c r="AE235" s="2">
        <v>1992</v>
      </c>
      <c r="AF235" s="2">
        <v>1367</v>
      </c>
      <c r="AG235" s="2">
        <v>1778</v>
      </c>
      <c r="AH235" s="2">
        <v>1552</v>
      </c>
      <c r="AI235" s="2">
        <v>951</v>
      </c>
      <c r="AJ235" s="2">
        <v>367</v>
      </c>
      <c r="AK235" s="2">
        <v>25</v>
      </c>
      <c r="AL235" s="2">
        <v>12182</v>
      </c>
      <c r="AM235" s="3">
        <v>0.38700000000000001</v>
      </c>
      <c r="AN235" s="2">
        <v>123.1</v>
      </c>
      <c r="AO235" s="2">
        <v>20351</v>
      </c>
      <c r="AP235" s="3">
        <v>0.17699999999999999</v>
      </c>
      <c r="AQ235" s="11">
        <v>0.30199999999999999</v>
      </c>
      <c r="AR235" s="2">
        <v>15.1</v>
      </c>
      <c r="AS235" s="7">
        <v>1.0820168794633196E-4</v>
      </c>
      <c r="AT235" s="2">
        <v>1024</v>
      </c>
      <c r="AU235" s="2">
        <v>2277</v>
      </c>
      <c r="AV235" s="2">
        <v>5539</v>
      </c>
      <c r="AW235" s="3">
        <v>0.11600000000000001</v>
      </c>
      <c r="AX235" s="3">
        <v>0.25800000000000001</v>
      </c>
      <c r="AY235" s="3">
        <v>0.627</v>
      </c>
      <c r="AZ235" s="37">
        <v>4358</v>
      </c>
      <c r="BA235" s="37">
        <v>38.700000000000003</v>
      </c>
      <c r="BB235" s="43">
        <f t="shared" si="27"/>
        <v>4324.3379999999997</v>
      </c>
      <c r="BC235" s="44">
        <f t="shared" si="28"/>
        <v>2844.5571306165102</v>
      </c>
      <c r="BD235" s="44">
        <f t="shared" si="29"/>
        <v>3914.10486938349</v>
      </c>
      <c r="BE235" s="44">
        <f t="shared" si="30"/>
        <v>936</v>
      </c>
      <c r="BF235">
        <f t="shared" si="31"/>
        <v>12019</v>
      </c>
      <c r="BG235" s="57">
        <f t="shared" si="32"/>
        <v>0.35979182960312833</v>
      </c>
      <c r="BH235" s="13">
        <f t="shared" si="33"/>
        <v>0.23667169736388305</v>
      </c>
      <c r="BI235" s="13">
        <f t="shared" si="34"/>
        <v>0.32565977780044014</v>
      </c>
      <c r="BJ235" s="13">
        <f t="shared" si="35"/>
        <v>7.7876695232548462E-2</v>
      </c>
      <c r="BK235" s="58"/>
    </row>
    <row r="236" spans="1:63">
      <c r="A236" s="1" t="s">
        <v>329</v>
      </c>
      <c r="B236" s="1" t="s">
        <v>107</v>
      </c>
      <c r="C236" s="1" t="s">
        <v>93</v>
      </c>
      <c r="D236" s="1" t="s">
        <v>89</v>
      </c>
      <c r="E236" s="2">
        <v>12984</v>
      </c>
      <c r="F236" s="14">
        <v>0.14101971657424522</v>
      </c>
      <c r="G236" s="3">
        <v>0.82599999999999996</v>
      </c>
      <c r="H236" s="3">
        <v>0.76100000000000001</v>
      </c>
      <c r="I236" s="2">
        <v>5336</v>
      </c>
      <c r="J236" s="2">
        <v>2.42</v>
      </c>
      <c r="K236" s="2">
        <v>4798</v>
      </c>
      <c r="L236" s="2">
        <v>730</v>
      </c>
      <c r="M236" s="2">
        <v>1018</v>
      </c>
      <c r="N236" s="2">
        <v>4253</v>
      </c>
      <c r="O236" s="3">
        <v>0.80700000000000005</v>
      </c>
      <c r="P236" s="3">
        <v>0.193</v>
      </c>
      <c r="Q236" s="2">
        <v>206</v>
      </c>
      <c r="R236" s="2">
        <v>179</v>
      </c>
      <c r="S236" s="2">
        <v>27</v>
      </c>
      <c r="T236" s="2">
        <v>3.9</v>
      </c>
      <c r="U236" s="2">
        <v>736</v>
      </c>
      <c r="V236" s="2">
        <v>4995</v>
      </c>
      <c r="W236" s="3">
        <v>0.86899999999999999</v>
      </c>
      <c r="X236" s="3">
        <v>0.128</v>
      </c>
      <c r="Y236" s="2">
        <v>69</v>
      </c>
      <c r="Z236" s="2">
        <v>65</v>
      </c>
      <c r="AA236" s="2">
        <v>83</v>
      </c>
      <c r="AB236" s="2">
        <v>178</v>
      </c>
      <c r="AC236" s="2">
        <v>847</v>
      </c>
      <c r="AD236" s="2">
        <v>726</v>
      </c>
      <c r="AE236" s="2">
        <v>818</v>
      </c>
      <c r="AF236" s="2">
        <v>672</v>
      </c>
      <c r="AG236" s="2">
        <v>775</v>
      </c>
      <c r="AH236" s="2">
        <v>635</v>
      </c>
      <c r="AI236" s="2">
        <v>609</v>
      </c>
      <c r="AJ236" s="2">
        <v>360</v>
      </c>
      <c r="AK236" s="2">
        <v>12</v>
      </c>
      <c r="AL236" s="2">
        <v>5849</v>
      </c>
      <c r="AM236" s="3">
        <v>0.437</v>
      </c>
      <c r="AN236" s="2">
        <v>133.80000000000001</v>
      </c>
      <c r="AO236" s="2">
        <v>20654</v>
      </c>
      <c r="AP236" s="3">
        <v>0.14299999999999999</v>
      </c>
      <c r="AQ236" s="11">
        <v>0.28899999999999998</v>
      </c>
      <c r="AR236" s="2">
        <v>14.6</v>
      </c>
      <c r="AS236" s="7">
        <v>0</v>
      </c>
      <c r="AT236" s="2">
        <v>183</v>
      </c>
      <c r="AU236" s="2">
        <v>767</v>
      </c>
      <c r="AV236" s="2">
        <v>3848</v>
      </c>
      <c r="AW236" s="3">
        <v>3.7999999999999999E-2</v>
      </c>
      <c r="AX236" s="4">
        <v>0.16</v>
      </c>
      <c r="AY236" s="3">
        <v>0.80200000000000005</v>
      </c>
      <c r="AZ236" s="37">
        <v>2603</v>
      </c>
      <c r="BA236" s="37">
        <v>48.7</v>
      </c>
      <c r="BB236" s="43">
        <f t="shared" si="27"/>
        <v>2566.9770000000003</v>
      </c>
      <c r="BC236" s="44">
        <f t="shared" si="28"/>
        <v>1355.6705227562932</v>
      </c>
      <c r="BD236" s="44">
        <f t="shared" si="29"/>
        <v>1629.3524772437065</v>
      </c>
      <c r="BE236" s="44">
        <f t="shared" si="30"/>
        <v>179</v>
      </c>
      <c r="BF236">
        <f t="shared" si="31"/>
        <v>5731</v>
      </c>
      <c r="BG236" s="57">
        <f t="shared" si="32"/>
        <v>0.44791083580526964</v>
      </c>
      <c r="BH236" s="13">
        <f t="shared" si="33"/>
        <v>0.23655043147030066</v>
      </c>
      <c r="BI236" s="13">
        <f t="shared" si="34"/>
        <v>0.2843050911261048</v>
      </c>
      <c r="BJ236" s="13">
        <f t="shared" si="35"/>
        <v>3.12336415983249E-2</v>
      </c>
      <c r="BK236" s="58"/>
    </row>
    <row r="237" spans="1:63">
      <c r="A237" s="1" t="s">
        <v>330</v>
      </c>
      <c r="B237" s="1" t="s">
        <v>87</v>
      </c>
      <c r="C237" s="1" t="s">
        <v>93</v>
      </c>
      <c r="D237" s="1" t="s">
        <v>89</v>
      </c>
      <c r="E237" s="2">
        <v>8063</v>
      </c>
      <c r="F237" s="14">
        <v>0.14659555996527346</v>
      </c>
      <c r="G237" s="3">
        <v>0.90700000000000003</v>
      </c>
      <c r="H237" s="3">
        <v>0.88300000000000001</v>
      </c>
      <c r="I237" s="2">
        <v>3437</v>
      </c>
      <c r="J237" s="2">
        <v>2.33</v>
      </c>
      <c r="K237" s="2">
        <v>3043</v>
      </c>
      <c r="L237" s="2">
        <v>736</v>
      </c>
      <c r="M237" s="2">
        <v>786</v>
      </c>
      <c r="N237" s="2">
        <v>2636</v>
      </c>
      <c r="O237" s="4">
        <v>0.77</v>
      </c>
      <c r="P237" s="4">
        <v>0.23</v>
      </c>
      <c r="Q237" s="2">
        <v>193</v>
      </c>
      <c r="R237" s="2">
        <v>184</v>
      </c>
      <c r="S237" s="2">
        <v>9</v>
      </c>
      <c r="T237" s="2">
        <v>5.7</v>
      </c>
      <c r="U237" s="2">
        <v>542</v>
      </c>
      <c r="V237" s="2">
        <v>3140</v>
      </c>
      <c r="W237" s="3">
        <v>0.85299999999999998</v>
      </c>
      <c r="X237" s="3">
        <v>0.14699999999999999</v>
      </c>
      <c r="Y237" s="2">
        <v>310</v>
      </c>
      <c r="Z237" s="2">
        <v>99</v>
      </c>
      <c r="AA237" s="2">
        <v>90</v>
      </c>
      <c r="AB237" s="2">
        <v>135</v>
      </c>
      <c r="AC237" s="2">
        <v>387</v>
      </c>
      <c r="AD237" s="2">
        <v>417</v>
      </c>
      <c r="AE237" s="2">
        <v>442</v>
      </c>
      <c r="AF237" s="2">
        <v>423</v>
      </c>
      <c r="AG237" s="2">
        <v>474</v>
      </c>
      <c r="AH237" s="2">
        <v>342</v>
      </c>
      <c r="AI237" s="2">
        <v>528</v>
      </c>
      <c r="AJ237" s="2">
        <v>57</v>
      </c>
      <c r="AK237" s="2">
        <v>16</v>
      </c>
      <c r="AL237" s="2">
        <v>3720</v>
      </c>
      <c r="AM237" s="4">
        <v>0.5</v>
      </c>
      <c r="AN237" s="2">
        <v>126.3</v>
      </c>
      <c r="AO237" s="2">
        <v>20449</v>
      </c>
      <c r="AP237" s="3">
        <v>0.13900000000000001</v>
      </c>
      <c r="AQ237" s="11">
        <v>0.23699999999999999</v>
      </c>
      <c r="AR237" s="2">
        <v>14.3</v>
      </c>
      <c r="AS237" s="7">
        <v>0</v>
      </c>
      <c r="AT237" s="2">
        <v>507</v>
      </c>
      <c r="AU237" s="2">
        <v>1030</v>
      </c>
      <c r="AV237" s="2">
        <v>1506</v>
      </c>
      <c r="AW237" s="3">
        <v>0.16700000000000001</v>
      </c>
      <c r="AX237" s="3">
        <v>0.33800000000000002</v>
      </c>
      <c r="AY237" s="3">
        <v>0.495</v>
      </c>
      <c r="AZ237" s="37">
        <v>1425</v>
      </c>
      <c r="BA237" s="37">
        <v>41.4</v>
      </c>
      <c r="BB237" s="43">
        <f t="shared" si="27"/>
        <v>1416.7079999999999</v>
      </c>
      <c r="BC237" s="44">
        <f t="shared" si="28"/>
        <v>869.4082523996251</v>
      </c>
      <c r="BD237" s="44">
        <f t="shared" si="29"/>
        <v>1211.8837476003753</v>
      </c>
      <c r="BE237" s="44">
        <f t="shared" si="30"/>
        <v>184</v>
      </c>
      <c r="BF237">
        <f t="shared" si="31"/>
        <v>3682</v>
      </c>
      <c r="BG237" s="57">
        <f t="shared" si="32"/>
        <v>0.38476588810429113</v>
      </c>
      <c r="BH237" s="13">
        <f t="shared" si="33"/>
        <v>0.23612391428561247</v>
      </c>
      <c r="BI237" s="13">
        <f t="shared" si="34"/>
        <v>0.32913735676273093</v>
      </c>
      <c r="BJ237" s="13">
        <f t="shared" si="35"/>
        <v>4.9972840847365564E-2</v>
      </c>
      <c r="BK237" s="58"/>
    </row>
    <row r="238" spans="1:63">
      <c r="A238" s="1" t="s">
        <v>331</v>
      </c>
      <c r="B238" s="1" t="s">
        <v>124</v>
      </c>
      <c r="C238" s="1" t="s">
        <v>93</v>
      </c>
      <c r="D238" s="1" t="s">
        <v>89</v>
      </c>
      <c r="E238" s="2">
        <v>17025</v>
      </c>
      <c r="F238" s="14">
        <v>0.14743024963289281</v>
      </c>
      <c r="G238" s="3">
        <v>0.92700000000000005</v>
      </c>
      <c r="H238" s="3">
        <v>0.89100000000000001</v>
      </c>
      <c r="I238" s="2">
        <v>7173</v>
      </c>
      <c r="J238" s="2">
        <v>2.36</v>
      </c>
      <c r="K238" s="2">
        <v>5896</v>
      </c>
      <c r="L238" s="2">
        <v>1194</v>
      </c>
      <c r="M238" s="2">
        <v>1590</v>
      </c>
      <c r="N238" s="2">
        <v>5520</v>
      </c>
      <c r="O238" s="3">
        <v>0.77600000000000002</v>
      </c>
      <c r="P238" s="3">
        <v>0.224</v>
      </c>
      <c r="Q238" s="2">
        <v>206</v>
      </c>
      <c r="R238" s="2">
        <v>183</v>
      </c>
      <c r="S238" s="2">
        <v>23</v>
      </c>
      <c r="T238" s="2">
        <v>2.9</v>
      </c>
      <c r="U238" s="2">
        <v>1231</v>
      </c>
      <c r="V238" s="2">
        <v>6086</v>
      </c>
      <c r="W238" s="4">
        <v>0.83</v>
      </c>
      <c r="X238" s="3">
        <v>0.16800000000000001</v>
      </c>
      <c r="Y238" s="2">
        <v>247</v>
      </c>
      <c r="Z238" s="2">
        <v>58</v>
      </c>
      <c r="AA238" s="2">
        <v>154</v>
      </c>
      <c r="AB238" s="2">
        <v>252</v>
      </c>
      <c r="AC238" s="2">
        <v>723</v>
      </c>
      <c r="AD238" s="2">
        <v>898</v>
      </c>
      <c r="AE238" s="2">
        <v>1167</v>
      </c>
      <c r="AF238" s="2">
        <v>935</v>
      </c>
      <c r="AG238" s="2">
        <v>1033</v>
      </c>
      <c r="AH238" s="2">
        <v>1019</v>
      </c>
      <c r="AI238" s="2">
        <v>905</v>
      </c>
      <c r="AJ238" s="2">
        <v>281</v>
      </c>
      <c r="AK238" s="2">
        <v>49</v>
      </c>
      <c r="AL238" s="2">
        <v>7721</v>
      </c>
      <c r="AM238" s="3">
        <v>0.46700000000000003</v>
      </c>
      <c r="AN238" s="2">
        <v>127.3</v>
      </c>
      <c r="AO238" s="2">
        <v>22274</v>
      </c>
      <c r="AP238" s="3">
        <v>0.13700000000000001</v>
      </c>
      <c r="AQ238" s="11">
        <v>0.215</v>
      </c>
      <c r="AR238" s="2">
        <v>15.2</v>
      </c>
      <c r="AS238" s="7">
        <v>6.5724613867893531E-4</v>
      </c>
      <c r="AT238" s="2">
        <v>395</v>
      </c>
      <c r="AU238" s="2">
        <v>1103</v>
      </c>
      <c r="AV238" s="2">
        <v>4398</v>
      </c>
      <c r="AW238" s="3">
        <v>6.7000000000000004E-2</v>
      </c>
      <c r="AX238" s="3">
        <v>0.187</v>
      </c>
      <c r="AY238" s="3">
        <v>0.746</v>
      </c>
      <c r="AZ238" s="37">
        <v>3051</v>
      </c>
      <c r="BA238" s="37">
        <v>42.4</v>
      </c>
      <c r="BB238" s="43">
        <f t="shared" si="27"/>
        <v>3014.64</v>
      </c>
      <c r="BC238" s="44">
        <f t="shared" si="28"/>
        <v>1725.6722893885344</v>
      </c>
      <c r="BD238" s="44">
        <f t="shared" si="29"/>
        <v>2393.6877106114662</v>
      </c>
      <c r="BE238" s="44">
        <f t="shared" si="30"/>
        <v>183</v>
      </c>
      <c r="BF238">
        <f t="shared" si="31"/>
        <v>7317</v>
      </c>
      <c r="BG238" s="57">
        <f t="shared" si="32"/>
        <v>0.41200492004920047</v>
      </c>
      <c r="BH238" s="13">
        <f t="shared" si="33"/>
        <v>0.23584423799214629</v>
      </c>
      <c r="BI238" s="13">
        <f t="shared" si="34"/>
        <v>0.3271405918561523</v>
      </c>
      <c r="BJ238" s="13">
        <f t="shared" si="35"/>
        <v>2.5010250102501026E-2</v>
      </c>
      <c r="BK238" s="58"/>
    </row>
    <row r="239" spans="1:63">
      <c r="A239" s="1" t="s">
        <v>332</v>
      </c>
      <c r="B239" s="1" t="s">
        <v>87</v>
      </c>
      <c r="C239" s="1" t="s">
        <v>93</v>
      </c>
      <c r="D239" s="1" t="s">
        <v>89</v>
      </c>
      <c r="E239" s="2">
        <v>9322</v>
      </c>
      <c r="F239" s="14">
        <v>0.15189873417721519</v>
      </c>
      <c r="G239" s="3">
        <v>0.94799999999999995</v>
      </c>
      <c r="H239" s="3">
        <v>0.92900000000000005</v>
      </c>
      <c r="I239" s="2">
        <v>3949</v>
      </c>
      <c r="J239" s="2">
        <v>2.34</v>
      </c>
      <c r="K239" s="2">
        <v>3440</v>
      </c>
      <c r="L239" s="2">
        <v>527</v>
      </c>
      <c r="M239" s="2">
        <v>936</v>
      </c>
      <c r="N239" s="2">
        <v>2993</v>
      </c>
      <c r="O239" s="3">
        <v>0.76200000000000001</v>
      </c>
      <c r="P239" s="3">
        <v>0.23799999999999999</v>
      </c>
      <c r="Q239" s="2">
        <v>141</v>
      </c>
      <c r="R239" s="2">
        <v>129</v>
      </c>
      <c r="S239" s="2">
        <v>12</v>
      </c>
      <c r="T239" s="2">
        <v>3.6</v>
      </c>
      <c r="U239" s="2">
        <v>563</v>
      </c>
      <c r="V239" s="2">
        <v>3591</v>
      </c>
      <c r="W239" s="3">
        <v>0.86299999999999999</v>
      </c>
      <c r="X239" s="3">
        <v>0.13500000000000001</v>
      </c>
      <c r="Y239" s="2">
        <v>249</v>
      </c>
      <c r="Z239" s="2">
        <v>184</v>
      </c>
      <c r="AA239" s="2">
        <v>246</v>
      </c>
      <c r="AB239" s="2">
        <v>303</v>
      </c>
      <c r="AC239" s="2">
        <v>344</v>
      </c>
      <c r="AD239" s="2">
        <v>463</v>
      </c>
      <c r="AE239" s="2">
        <v>520</v>
      </c>
      <c r="AF239" s="2">
        <v>355</v>
      </c>
      <c r="AG239" s="2">
        <v>494</v>
      </c>
      <c r="AH239" s="2">
        <v>365</v>
      </c>
      <c r="AI239" s="2">
        <v>498</v>
      </c>
      <c r="AJ239" s="2">
        <v>158</v>
      </c>
      <c r="AK239" s="2">
        <v>59</v>
      </c>
      <c r="AL239" s="2">
        <v>4238</v>
      </c>
      <c r="AM239" s="3">
        <v>0.496</v>
      </c>
      <c r="AN239" s="2">
        <v>123.2</v>
      </c>
      <c r="AO239" s="2">
        <v>21048</v>
      </c>
      <c r="AP239" s="3">
        <v>0.14799999999999999</v>
      </c>
      <c r="AQ239" s="11">
        <v>0.20200000000000001</v>
      </c>
      <c r="AR239" s="2">
        <v>10.199999999999999</v>
      </c>
      <c r="AS239" s="7">
        <v>2.7847396268448898E-4</v>
      </c>
      <c r="AT239" s="2">
        <v>549</v>
      </c>
      <c r="AU239" s="2">
        <v>1054</v>
      </c>
      <c r="AV239" s="2">
        <v>1837</v>
      </c>
      <c r="AW239" s="4">
        <v>0.16</v>
      </c>
      <c r="AX239" s="3">
        <v>0.30599999999999999</v>
      </c>
      <c r="AY239" s="3">
        <v>0.53400000000000003</v>
      </c>
      <c r="AZ239" s="37">
        <v>1849</v>
      </c>
      <c r="BA239" s="37">
        <v>46.8</v>
      </c>
      <c r="BB239" s="43">
        <f t="shared" si="27"/>
        <v>1838.7719999999999</v>
      </c>
      <c r="BC239" s="44">
        <f t="shared" si="28"/>
        <v>977.19485203732916</v>
      </c>
      <c r="BD239" s="44">
        <f t="shared" si="29"/>
        <v>1209.0331479626709</v>
      </c>
      <c r="BE239" s="44">
        <f t="shared" si="30"/>
        <v>129</v>
      </c>
      <c r="BF239">
        <f t="shared" si="31"/>
        <v>4154</v>
      </c>
      <c r="BG239" s="57">
        <f t="shared" si="32"/>
        <v>0.44265093885411649</v>
      </c>
      <c r="BH239" s="13">
        <f t="shared" si="33"/>
        <v>0.23524189986454722</v>
      </c>
      <c r="BI239" s="13">
        <f t="shared" si="34"/>
        <v>0.29105275588894342</v>
      </c>
      <c r="BJ239" s="13">
        <f t="shared" si="35"/>
        <v>3.1054405392392875E-2</v>
      </c>
      <c r="BK239" s="58"/>
    </row>
    <row r="240" spans="1:63">
      <c r="A240" s="1" t="s">
        <v>333</v>
      </c>
      <c r="B240" s="1" t="s">
        <v>107</v>
      </c>
      <c r="C240" s="1" t="s">
        <v>88</v>
      </c>
      <c r="D240" s="1" t="s">
        <v>89</v>
      </c>
      <c r="E240" s="2">
        <v>12854</v>
      </c>
      <c r="F240" s="14">
        <v>0.16072817799906644</v>
      </c>
      <c r="G240" s="3">
        <v>0.91900000000000004</v>
      </c>
      <c r="H240" s="3">
        <v>0.876</v>
      </c>
      <c r="I240" s="2">
        <v>5466</v>
      </c>
      <c r="J240" s="2">
        <v>2.33</v>
      </c>
      <c r="K240" s="2">
        <v>4809</v>
      </c>
      <c r="L240" s="2">
        <v>804</v>
      </c>
      <c r="M240" s="2">
        <v>1079</v>
      </c>
      <c r="N240" s="2">
        <v>4330</v>
      </c>
      <c r="O240" s="3">
        <v>0.80100000000000005</v>
      </c>
      <c r="P240" s="3">
        <v>0.19900000000000001</v>
      </c>
      <c r="Q240" s="2">
        <v>195</v>
      </c>
      <c r="R240" s="2">
        <v>153</v>
      </c>
      <c r="S240" s="2">
        <v>42</v>
      </c>
      <c r="T240" s="2">
        <v>3.6</v>
      </c>
      <c r="U240" s="2">
        <v>803</v>
      </c>
      <c r="V240" s="2">
        <v>4990</v>
      </c>
      <c r="W240" s="4">
        <v>0.86</v>
      </c>
      <c r="X240" s="3">
        <v>0.13800000000000001</v>
      </c>
      <c r="Y240" s="2">
        <v>208</v>
      </c>
      <c r="Z240" s="2">
        <v>101</v>
      </c>
      <c r="AA240" s="2">
        <v>122</v>
      </c>
      <c r="AB240" s="2">
        <v>254</v>
      </c>
      <c r="AC240" s="2">
        <v>765</v>
      </c>
      <c r="AD240" s="2">
        <v>640</v>
      </c>
      <c r="AE240" s="2">
        <v>821</v>
      </c>
      <c r="AF240" s="2">
        <v>724</v>
      </c>
      <c r="AG240" s="2">
        <v>805</v>
      </c>
      <c r="AH240" s="2">
        <v>670</v>
      </c>
      <c r="AI240" s="2">
        <v>596</v>
      </c>
      <c r="AJ240" s="2">
        <v>123</v>
      </c>
      <c r="AK240" s="2">
        <v>7</v>
      </c>
      <c r="AL240" s="2">
        <v>5836</v>
      </c>
      <c r="AM240" s="3">
        <v>0.46899999999999997</v>
      </c>
      <c r="AN240" s="2">
        <v>134.30000000000001</v>
      </c>
      <c r="AO240" s="2">
        <v>22742</v>
      </c>
      <c r="AP240" s="3">
        <v>0.13600000000000001</v>
      </c>
      <c r="AQ240" s="11">
        <v>0.23100000000000001</v>
      </c>
      <c r="AR240" s="2">
        <v>12.6</v>
      </c>
      <c r="AS240" s="7">
        <v>4.0080160320641282E-4</v>
      </c>
      <c r="AT240" s="2">
        <v>219</v>
      </c>
      <c r="AU240" s="2">
        <v>1073</v>
      </c>
      <c r="AV240" s="2">
        <v>3517</v>
      </c>
      <c r="AW240" s="3">
        <v>4.5999999999999999E-2</v>
      </c>
      <c r="AX240" s="3">
        <v>0.223</v>
      </c>
      <c r="AY240" s="3">
        <v>0.73099999999999998</v>
      </c>
      <c r="AZ240" s="37">
        <v>2495</v>
      </c>
      <c r="BA240" s="37">
        <v>45.7</v>
      </c>
      <c r="BB240" s="43">
        <f t="shared" si="27"/>
        <v>2471.913</v>
      </c>
      <c r="BC240" s="44">
        <f t="shared" si="28"/>
        <v>1360.3714145342506</v>
      </c>
      <c r="BD240" s="44">
        <f t="shared" si="29"/>
        <v>1807.7155854657494</v>
      </c>
      <c r="BE240" s="44">
        <f t="shared" si="30"/>
        <v>153</v>
      </c>
      <c r="BF240">
        <f t="shared" si="31"/>
        <v>5793</v>
      </c>
      <c r="BG240" s="57">
        <f t="shared" si="32"/>
        <v>0.42670688762299325</v>
      </c>
      <c r="BH240" s="13">
        <f t="shared" si="33"/>
        <v>0.23483021138171079</v>
      </c>
      <c r="BI240" s="13">
        <f t="shared" si="34"/>
        <v>0.31205171508126178</v>
      </c>
      <c r="BJ240" s="13">
        <f t="shared" si="35"/>
        <v>2.6411185914034178E-2</v>
      </c>
      <c r="BK240" s="58"/>
    </row>
    <row r="241" spans="1:63">
      <c r="A241" s="1" t="s">
        <v>334</v>
      </c>
      <c r="B241" s="1" t="s">
        <v>107</v>
      </c>
      <c r="C241" s="1" t="s">
        <v>93</v>
      </c>
      <c r="D241" s="1" t="s">
        <v>89</v>
      </c>
      <c r="E241" s="2">
        <v>11937</v>
      </c>
      <c r="F241" s="14">
        <v>0.16570327552986513</v>
      </c>
      <c r="G241" s="3">
        <v>0.90600000000000003</v>
      </c>
      <c r="H241" s="3">
        <v>0.85799999999999998</v>
      </c>
      <c r="I241" s="2">
        <v>5017</v>
      </c>
      <c r="J241" s="2">
        <v>2.35</v>
      </c>
      <c r="K241" s="2">
        <v>4372</v>
      </c>
      <c r="L241" s="2">
        <v>774</v>
      </c>
      <c r="M241" s="2">
        <v>1018</v>
      </c>
      <c r="N241" s="2">
        <v>3965</v>
      </c>
      <c r="O241" s="3">
        <v>0.79600000000000004</v>
      </c>
      <c r="P241" s="3">
        <v>0.20399999999999999</v>
      </c>
      <c r="Q241" s="2">
        <v>152</v>
      </c>
      <c r="R241" s="2">
        <v>134</v>
      </c>
      <c r="S241" s="2">
        <v>18</v>
      </c>
      <c r="T241" s="2">
        <v>3.1</v>
      </c>
      <c r="U241" s="2">
        <v>781</v>
      </c>
      <c r="V241" s="2">
        <v>4532</v>
      </c>
      <c r="W241" s="3">
        <v>0.84399999999999997</v>
      </c>
      <c r="X241" s="3">
        <v>0.14499999999999999</v>
      </c>
      <c r="Y241" s="2">
        <v>150</v>
      </c>
      <c r="Z241" s="2">
        <v>59</v>
      </c>
      <c r="AA241" s="2">
        <v>154</v>
      </c>
      <c r="AB241" s="2">
        <v>249</v>
      </c>
      <c r="AC241" s="2">
        <v>677</v>
      </c>
      <c r="AD241" s="2">
        <v>776</v>
      </c>
      <c r="AE241" s="2">
        <v>760</v>
      </c>
      <c r="AF241" s="2">
        <v>611</v>
      </c>
      <c r="AG241" s="2">
        <v>728</v>
      </c>
      <c r="AH241" s="2">
        <v>449</v>
      </c>
      <c r="AI241" s="2">
        <v>629</v>
      </c>
      <c r="AJ241" s="2">
        <v>158</v>
      </c>
      <c r="AK241" s="2">
        <v>5</v>
      </c>
      <c r="AL241" s="2">
        <v>5405</v>
      </c>
      <c r="AM241" s="3">
        <v>0.47099999999999997</v>
      </c>
      <c r="AN241" s="2">
        <v>134.9</v>
      </c>
      <c r="AO241" s="2">
        <v>22481</v>
      </c>
      <c r="AP241" s="3">
        <v>0.14899999999999999</v>
      </c>
      <c r="AQ241" s="12">
        <v>0.24</v>
      </c>
      <c r="AR241" s="2">
        <v>12.9</v>
      </c>
      <c r="AS241" s="7">
        <v>0</v>
      </c>
      <c r="AT241" s="2">
        <v>205</v>
      </c>
      <c r="AU241" s="2">
        <v>1117</v>
      </c>
      <c r="AV241" s="2">
        <v>3050</v>
      </c>
      <c r="AW241" s="3">
        <v>4.7E-2</v>
      </c>
      <c r="AX241" s="3">
        <v>0.255</v>
      </c>
      <c r="AY241" s="3">
        <v>0.69799999999999995</v>
      </c>
      <c r="AZ241" s="37">
        <v>2231</v>
      </c>
      <c r="BA241" s="37">
        <v>44.5</v>
      </c>
      <c r="BB241" s="43">
        <f t="shared" si="27"/>
        <v>2217.4349999999999</v>
      </c>
      <c r="BC241" s="44">
        <f t="shared" si="28"/>
        <v>1239.4401218141497</v>
      </c>
      <c r="BD241" s="44">
        <f t="shared" si="29"/>
        <v>1722.1248781858503</v>
      </c>
      <c r="BE241" s="44">
        <f t="shared" si="30"/>
        <v>134</v>
      </c>
      <c r="BF241">
        <f t="shared" si="31"/>
        <v>5313</v>
      </c>
      <c r="BG241" s="57">
        <f t="shared" si="32"/>
        <v>0.41736024844720498</v>
      </c>
      <c r="BH241" s="13">
        <f t="shared" si="33"/>
        <v>0.23328441969022204</v>
      </c>
      <c r="BI241" s="13">
        <f t="shared" si="34"/>
        <v>0.32413417620663471</v>
      </c>
      <c r="BJ241" s="13">
        <f t="shared" si="35"/>
        <v>2.5221155655938264E-2</v>
      </c>
      <c r="BK241" s="58"/>
    </row>
    <row r="242" spans="1:63">
      <c r="A242" s="1" t="s">
        <v>335</v>
      </c>
      <c r="B242" s="1" t="s">
        <v>107</v>
      </c>
      <c r="C242" s="1" t="s">
        <v>93</v>
      </c>
      <c r="D242" s="1" t="s">
        <v>89</v>
      </c>
      <c r="E242" s="2">
        <v>30370</v>
      </c>
      <c r="F242" s="14">
        <v>0.1553836022390517</v>
      </c>
      <c r="G242" s="3">
        <v>0.88100000000000001</v>
      </c>
      <c r="H242" s="3">
        <v>0.82299999999999995</v>
      </c>
      <c r="I242" s="2">
        <v>13145</v>
      </c>
      <c r="J242" s="2">
        <v>2.2999999999999998</v>
      </c>
      <c r="K242" s="2">
        <v>10358</v>
      </c>
      <c r="L242" s="2">
        <v>3036</v>
      </c>
      <c r="M242" s="2">
        <v>2996</v>
      </c>
      <c r="N242" s="2">
        <v>10044</v>
      </c>
      <c r="O242" s="4">
        <v>0.77</v>
      </c>
      <c r="P242" s="4">
        <v>0.23</v>
      </c>
      <c r="Q242" s="2">
        <v>780</v>
      </c>
      <c r="R242" s="2">
        <v>694</v>
      </c>
      <c r="S242" s="2">
        <v>86</v>
      </c>
      <c r="T242" s="2">
        <v>6</v>
      </c>
      <c r="U242" s="2">
        <v>3047</v>
      </c>
      <c r="V242" s="2">
        <v>10701</v>
      </c>
      <c r="W242" s="3">
        <v>0.77500000000000002</v>
      </c>
      <c r="X242" s="3">
        <v>0.221</v>
      </c>
      <c r="Y242" s="2">
        <v>111</v>
      </c>
      <c r="Z242" s="2">
        <v>127</v>
      </c>
      <c r="AA242" s="2">
        <v>335</v>
      </c>
      <c r="AB242" s="2">
        <v>651</v>
      </c>
      <c r="AC242" s="2">
        <v>1590</v>
      </c>
      <c r="AD242" s="2">
        <v>1820</v>
      </c>
      <c r="AE242" s="2">
        <v>2187</v>
      </c>
      <c r="AF242" s="2">
        <v>1263</v>
      </c>
      <c r="AG242" s="2">
        <v>1827</v>
      </c>
      <c r="AH242" s="2">
        <v>2011</v>
      </c>
      <c r="AI242" s="2">
        <v>1593</v>
      </c>
      <c r="AJ242" s="2">
        <v>441</v>
      </c>
      <c r="AK242" s="2">
        <v>29</v>
      </c>
      <c r="AL242" s="2">
        <v>13985</v>
      </c>
      <c r="AM242" s="4">
        <v>0.46</v>
      </c>
      <c r="AN242" s="2">
        <v>130.4</v>
      </c>
      <c r="AO242" s="2" t="s">
        <v>128</v>
      </c>
      <c r="AP242" s="3">
        <v>0.13300000000000001</v>
      </c>
      <c r="AQ242" s="12">
        <v>0.26</v>
      </c>
      <c r="AR242" s="2">
        <v>16.899999999999999</v>
      </c>
      <c r="AS242" s="7">
        <v>0</v>
      </c>
      <c r="AT242" s="2">
        <v>611</v>
      </c>
      <c r="AU242" s="2">
        <v>2923</v>
      </c>
      <c r="AV242" s="2">
        <v>6824</v>
      </c>
      <c r="AW242" s="3">
        <v>5.8999999999999997E-2</v>
      </c>
      <c r="AX242" s="3">
        <v>0.28199999999999997</v>
      </c>
      <c r="AY242" s="3">
        <v>0.65900000000000003</v>
      </c>
      <c r="AZ242" s="37">
        <v>5128</v>
      </c>
      <c r="BA242" s="37">
        <v>39</v>
      </c>
      <c r="BB242" s="43">
        <f t="shared" si="27"/>
        <v>5085.6000000000004</v>
      </c>
      <c r="BC242" s="44">
        <f t="shared" si="28"/>
        <v>3204.8469068007935</v>
      </c>
      <c r="BD242" s="44">
        <f t="shared" si="29"/>
        <v>4763.5530931992062</v>
      </c>
      <c r="BE242" s="44">
        <f t="shared" si="30"/>
        <v>694</v>
      </c>
      <c r="BF242">
        <f t="shared" si="31"/>
        <v>13748</v>
      </c>
      <c r="BG242" s="57">
        <f t="shared" si="32"/>
        <v>0.36991562409077688</v>
      </c>
      <c r="BH242" s="13">
        <f t="shared" si="33"/>
        <v>0.23311368248478276</v>
      </c>
      <c r="BI242" s="13">
        <f t="shared" si="34"/>
        <v>0.34649062359610172</v>
      </c>
      <c r="BJ242" s="13">
        <f t="shared" si="35"/>
        <v>5.0480069828338671E-2</v>
      </c>
      <c r="BK242" s="58"/>
    </row>
    <row r="243" spans="1:63">
      <c r="A243" s="1" t="s">
        <v>336</v>
      </c>
      <c r="B243" s="1" t="s">
        <v>124</v>
      </c>
      <c r="C243" s="1" t="s">
        <v>93</v>
      </c>
      <c r="D243" s="1" t="s">
        <v>89</v>
      </c>
      <c r="E243" s="2">
        <v>22588</v>
      </c>
      <c r="F243" s="14">
        <v>0.18930405525057553</v>
      </c>
      <c r="G243" s="3">
        <v>0.92600000000000005</v>
      </c>
      <c r="H243" s="3">
        <v>0.88300000000000001</v>
      </c>
      <c r="I243" s="2">
        <v>9453</v>
      </c>
      <c r="J243" s="2">
        <v>2.34</v>
      </c>
      <c r="K243" s="2">
        <v>7883</v>
      </c>
      <c r="L243" s="2">
        <v>1814</v>
      </c>
      <c r="M243" s="2">
        <v>1855</v>
      </c>
      <c r="N243" s="2">
        <v>7467</v>
      </c>
      <c r="O243" s="3">
        <v>0.80100000000000005</v>
      </c>
      <c r="P243" s="3">
        <v>0.19900000000000001</v>
      </c>
      <c r="Q243" s="2">
        <v>159</v>
      </c>
      <c r="R243" s="2">
        <v>133</v>
      </c>
      <c r="S243" s="2">
        <v>26</v>
      </c>
      <c r="T243" s="2">
        <v>1.7</v>
      </c>
      <c r="U243" s="2">
        <v>1867</v>
      </c>
      <c r="V243" s="2">
        <v>8119</v>
      </c>
      <c r="W243" s="3">
        <v>0.80800000000000005</v>
      </c>
      <c r="X243" s="3">
        <v>0.186</v>
      </c>
      <c r="Y243" s="2">
        <v>86</v>
      </c>
      <c r="Z243" s="2">
        <v>73</v>
      </c>
      <c r="AA243" s="2">
        <v>254</v>
      </c>
      <c r="AB243" s="2">
        <v>258</v>
      </c>
      <c r="AC243" s="2">
        <v>894</v>
      </c>
      <c r="AD243" s="2">
        <v>1020</v>
      </c>
      <c r="AE243" s="2">
        <v>1974</v>
      </c>
      <c r="AF243" s="2">
        <v>1265</v>
      </c>
      <c r="AG243" s="2">
        <v>1395</v>
      </c>
      <c r="AH243" s="2">
        <v>1239</v>
      </c>
      <c r="AI243" s="2">
        <v>1250</v>
      </c>
      <c r="AJ243" s="2">
        <v>488</v>
      </c>
      <c r="AK243" s="2">
        <v>49</v>
      </c>
      <c r="AL243" s="2">
        <v>10245</v>
      </c>
      <c r="AM243" s="3">
        <v>0.443</v>
      </c>
      <c r="AN243" s="2">
        <v>137.5</v>
      </c>
      <c r="AO243" s="2">
        <v>24854</v>
      </c>
      <c r="AP243" s="3">
        <v>0.11600000000000001</v>
      </c>
      <c r="AQ243" s="11">
        <v>0.17199999999999999</v>
      </c>
      <c r="AR243" s="2">
        <v>8.4</v>
      </c>
      <c r="AS243" s="7">
        <v>4.9267151126986084E-4</v>
      </c>
      <c r="AT243" s="2">
        <v>240</v>
      </c>
      <c r="AU243" s="2">
        <v>1184</v>
      </c>
      <c r="AV243" s="2">
        <v>6459</v>
      </c>
      <c r="AW243" s="4">
        <v>0.03</v>
      </c>
      <c r="AX243" s="4">
        <v>0.15</v>
      </c>
      <c r="AY243" s="3">
        <v>0.81899999999999995</v>
      </c>
      <c r="AZ243" s="37">
        <v>3773</v>
      </c>
      <c r="BA243" s="37">
        <v>39.9</v>
      </c>
      <c r="BB243" s="43">
        <f t="shared" si="27"/>
        <v>3719.4779999999996</v>
      </c>
      <c r="BC243" s="44">
        <f t="shared" si="28"/>
        <v>2310.3624187281039</v>
      </c>
      <c r="BD243" s="44">
        <f t="shared" si="29"/>
        <v>3823.159581271897</v>
      </c>
      <c r="BE243" s="44">
        <f t="shared" si="30"/>
        <v>133</v>
      </c>
      <c r="BF243">
        <f t="shared" si="31"/>
        <v>9986</v>
      </c>
      <c r="BG243" s="57">
        <f t="shared" si="32"/>
        <v>0.37246925695974359</v>
      </c>
      <c r="BH243" s="13">
        <f t="shared" si="33"/>
        <v>0.23136014607731864</v>
      </c>
      <c r="BI243" s="13">
        <f t="shared" si="34"/>
        <v>0.38285195085839147</v>
      </c>
      <c r="BJ243" s="13">
        <f t="shared" si="35"/>
        <v>1.3318646104546365E-2</v>
      </c>
      <c r="BK243" s="58"/>
    </row>
    <row r="244" spans="1:63">
      <c r="A244" s="1" t="s">
        <v>337</v>
      </c>
      <c r="B244" s="1" t="s">
        <v>92</v>
      </c>
      <c r="C244" s="1" t="s">
        <v>93</v>
      </c>
      <c r="D244" s="1" t="s">
        <v>89</v>
      </c>
      <c r="E244" s="2">
        <v>23027</v>
      </c>
      <c r="F244" s="14">
        <v>0.15017153776002085</v>
      </c>
      <c r="G244" s="3">
        <v>0.86399999999999999</v>
      </c>
      <c r="H244" s="3">
        <v>0.80200000000000005</v>
      </c>
      <c r="I244" s="2">
        <v>9654</v>
      </c>
      <c r="J244" s="2">
        <v>2.36</v>
      </c>
      <c r="K244" s="2">
        <v>7467</v>
      </c>
      <c r="L244" s="2">
        <v>2483</v>
      </c>
      <c r="M244" s="2">
        <v>2478</v>
      </c>
      <c r="N244" s="2">
        <v>7053</v>
      </c>
      <c r="O244" s="4">
        <v>0.74</v>
      </c>
      <c r="P244" s="4">
        <v>0.26</v>
      </c>
      <c r="Q244" s="2">
        <v>541</v>
      </c>
      <c r="R244" s="2">
        <v>531</v>
      </c>
      <c r="S244" s="2">
        <v>10</v>
      </c>
      <c r="T244" s="2">
        <v>5.7</v>
      </c>
      <c r="U244" s="2">
        <v>2491</v>
      </c>
      <c r="V244" s="2">
        <v>7675</v>
      </c>
      <c r="W244" s="3">
        <v>0.753</v>
      </c>
      <c r="X244" s="3">
        <v>0.24399999999999999</v>
      </c>
      <c r="Y244" s="2">
        <v>412</v>
      </c>
      <c r="Z244" s="2">
        <v>435</v>
      </c>
      <c r="AA244" s="2">
        <v>581</v>
      </c>
      <c r="AB244" s="2">
        <v>486</v>
      </c>
      <c r="AC244" s="2">
        <v>875</v>
      </c>
      <c r="AD244" s="2">
        <v>1233</v>
      </c>
      <c r="AE244" s="2">
        <v>1309</v>
      </c>
      <c r="AF244" s="2">
        <v>791</v>
      </c>
      <c r="AG244" s="2">
        <v>1147</v>
      </c>
      <c r="AH244" s="2">
        <v>1155</v>
      </c>
      <c r="AI244" s="2">
        <v>1280</v>
      </c>
      <c r="AJ244" s="2">
        <v>601</v>
      </c>
      <c r="AK244" s="2">
        <v>44</v>
      </c>
      <c r="AL244" s="2">
        <v>10349</v>
      </c>
      <c r="AM244" s="3">
        <v>0.46600000000000003</v>
      </c>
      <c r="AN244" s="2">
        <v>119.9</v>
      </c>
      <c r="AO244" s="2">
        <v>27599</v>
      </c>
      <c r="AP244" s="3">
        <v>0.10299999999999999</v>
      </c>
      <c r="AQ244" s="11">
        <v>0.20200000000000001</v>
      </c>
      <c r="AR244" s="2">
        <v>12.2</v>
      </c>
      <c r="AS244" s="7">
        <v>3.9087947882736156E-4</v>
      </c>
      <c r="AT244" s="2">
        <v>1293</v>
      </c>
      <c r="AU244" s="2">
        <v>2340</v>
      </c>
      <c r="AV244" s="2">
        <v>3834</v>
      </c>
      <c r="AW244" s="3">
        <v>0.17299999999999999</v>
      </c>
      <c r="AX244" s="3">
        <v>0.313</v>
      </c>
      <c r="AY244" s="3">
        <v>0.51300000000000001</v>
      </c>
      <c r="AZ244" s="37">
        <v>3652</v>
      </c>
      <c r="BA244" s="37">
        <v>37.799999999999997</v>
      </c>
      <c r="BB244" s="43">
        <f t="shared" si="27"/>
        <v>3602.7179999999994</v>
      </c>
      <c r="BC244" s="44">
        <f t="shared" si="28"/>
        <v>2349.9018573186795</v>
      </c>
      <c r="BD244" s="44">
        <f t="shared" si="29"/>
        <v>3682.3801426813216</v>
      </c>
      <c r="BE244" s="44">
        <f t="shared" si="30"/>
        <v>531</v>
      </c>
      <c r="BF244">
        <f t="shared" si="31"/>
        <v>10166</v>
      </c>
      <c r="BG244" s="57">
        <f t="shared" si="32"/>
        <v>0.35438894353728106</v>
      </c>
      <c r="BH244" s="13">
        <f t="shared" si="33"/>
        <v>0.23115304518184926</v>
      </c>
      <c r="BI244" s="13">
        <f t="shared" si="34"/>
        <v>0.36222507797376763</v>
      </c>
      <c r="BJ244" s="13">
        <f t="shared" si="35"/>
        <v>5.2232933307102103E-2</v>
      </c>
      <c r="BK244" s="58"/>
    </row>
    <row r="245" spans="1:63">
      <c r="A245" s="1" t="s">
        <v>338</v>
      </c>
      <c r="B245" s="1" t="s">
        <v>124</v>
      </c>
      <c r="C245" s="1" t="s">
        <v>93</v>
      </c>
      <c r="D245" s="1" t="s">
        <v>89</v>
      </c>
      <c r="E245" s="2">
        <v>21730</v>
      </c>
      <c r="F245" s="14">
        <v>0.16277036355269214</v>
      </c>
      <c r="G245" s="3">
        <v>0.875</v>
      </c>
      <c r="H245" s="3">
        <v>0.81899999999999995</v>
      </c>
      <c r="I245" s="2">
        <v>9124</v>
      </c>
      <c r="J245" s="2">
        <v>2.36</v>
      </c>
      <c r="K245" s="2">
        <v>6761</v>
      </c>
      <c r="L245" s="2">
        <v>2695</v>
      </c>
      <c r="M245" s="2">
        <v>2116</v>
      </c>
      <c r="N245" s="2">
        <v>6943</v>
      </c>
      <c r="O245" s="3">
        <v>0.76600000000000001</v>
      </c>
      <c r="P245" s="3">
        <v>0.23400000000000001</v>
      </c>
      <c r="Q245" s="2">
        <v>219</v>
      </c>
      <c r="R245" s="2">
        <v>175</v>
      </c>
      <c r="S245" s="2">
        <v>44</v>
      </c>
      <c r="T245" s="2">
        <v>2.4</v>
      </c>
      <c r="U245" s="2">
        <v>2713</v>
      </c>
      <c r="V245" s="2">
        <v>7038</v>
      </c>
      <c r="W245" s="3">
        <v>0.70799999999999996</v>
      </c>
      <c r="X245" s="3">
        <v>0.27300000000000002</v>
      </c>
      <c r="Y245" s="2">
        <v>429</v>
      </c>
      <c r="Z245" s="2">
        <v>491</v>
      </c>
      <c r="AA245" s="2">
        <v>494</v>
      </c>
      <c r="AB245" s="2">
        <v>406</v>
      </c>
      <c r="AC245" s="2">
        <v>894</v>
      </c>
      <c r="AD245" s="2">
        <v>1515</v>
      </c>
      <c r="AE245" s="2">
        <v>1449</v>
      </c>
      <c r="AF245" s="2">
        <v>927</v>
      </c>
      <c r="AG245" s="2">
        <v>1191</v>
      </c>
      <c r="AH245" s="2">
        <v>923</v>
      </c>
      <c r="AI245" s="2">
        <v>890</v>
      </c>
      <c r="AJ245" s="2">
        <v>378</v>
      </c>
      <c r="AK245" s="2">
        <v>38</v>
      </c>
      <c r="AL245" s="2">
        <v>10025</v>
      </c>
      <c r="AM245" s="4">
        <v>0.46</v>
      </c>
      <c r="AN245" s="2">
        <v>125</v>
      </c>
      <c r="AO245" s="2">
        <v>25513</v>
      </c>
      <c r="AP245" s="3">
        <v>0.109</v>
      </c>
      <c r="AQ245" s="11">
        <v>0.21099999999999999</v>
      </c>
      <c r="AR245" s="2">
        <v>11.3</v>
      </c>
      <c r="AS245" s="7">
        <v>5.6834327934072179E-4</v>
      </c>
      <c r="AT245" s="2">
        <v>2593</v>
      </c>
      <c r="AU245" s="2">
        <v>2160</v>
      </c>
      <c r="AV245" s="2">
        <v>2008</v>
      </c>
      <c r="AW245" s="3">
        <v>0.38400000000000001</v>
      </c>
      <c r="AX245" s="3">
        <v>0.31900000000000001</v>
      </c>
      <c r="AY245" s="3">
        <v>0.29699999999999999</v>
      </c>
      <c r="AZ245" s="37">
        <v>3195</v>
      </c>
      <c r="BA245" s="37">
        <v>35</v>
      </c>
      <c r="BB245" s="43">
        <f t="shared" si="27"/>
        <v>3170.6499999999996</v>
      </c>
      <c r="BC245" s="44">
        <f t="shared" si="28"/>
        <v>2241.8202553543806</v>
      </c>
      <c r="BD245" s="44">
        <f t="shared" si="29"/>
        <v>4163.5297446456198</v>
      </c>
      <c r="BE245" s="44">
        <f t="shared" si="30"/>
        <v>175</v>
      </c>
      <c r="BF245">
        <f t="shared" si="31"/>
        <v>9751</v>
      </c>
      <c r="BG245" s="57">
        <f t="shared" si="32"/>
        <v>0.32516152189519021</v>
      </c>
      <c r="BH245" s="13">
        <f t="shared" si="33"/>
        <v>0.22990670242584152</v>
      </c>
      <c r="BI245" s="13">
        <f t="shared" si="34"/>
        <v>0.42698489843560861</v>
      </c>
      <c r="BJ245" s="13">
        <f t="shared" si="35"/>
        <v>1.7946877243359655E-2</v>
      </c>
      <c r="BK245" s="58"/>
    </row>
    <row r="246" spans="1:63">
      <c r="A246" s="1" t="s">
        <v>339</v>
      </c>
      <c r="B246" s="1" t="s">
        <v>124</v>
      </c>
      <c r="C246" s="1" t="s">
        <v>93</v>
      </c>
      <c r="D246" s="1" t="s">
        <v>89</v>
      </c>
      <c r="E246" s="2">
        <v>19666</v>
      </c>
      <c r="F246" s="14">
        <v>0.16109020644767619</v>
      </c>
      <c r="G246" s="3">
        <v>0.90700000000000003</v>
      </c>
      <c r="H246" s="3">
        <v>0.86899999999999999</v>
      </c>
      <c r="I246" s="2">
        <v>8351</v>
      </c>
      <c r="J246" s="2">
        <v>2.34</v>
      </c>
      <c r="K246" s="2">
        <v>6920</v>
      </c>
      <c r="L246" s="2">
        <v>1609</v>
      </c>
      <c r="M246" s="2">
        <v>2083</v>
      </c>
      <c r="N246" s="2">
        <v>6166</v>
      </c>
      <c r="O246" s="3">
        <v>0.747</v>
      </c>
      <c r="P246" s="3">
        <v>0.253</v>
      </c>
      <c r="Q246" s="2">
        <v>417</v>
      </c>
      <c r="R246" s="2">
        <v>386</v>
      </c>
      <c r="S246" s="2">
        <v>31</v>
      </c>
      <c r="T246" s="2">
        <v>5.0999999999999996</v>
      </c>
      <c r="U246" s="2">
        <v>1637</v>
      </c>
      <c r="V246" s="2">
        <v>7146</v>
      </c>
      <c r="W246" s="3">
        <v>0.79300000000000004</v>
      </c>
      <c r="X246" s="3">
        <v>0.182</v>
      </c>
      <c r="Y246" s="2">
        <v>117</v>
      </c>
      <c r="Z246" s="2">
        <v>67</v>
      </c>
      <c r="AA246" s="2">
        <v>153</v>
      </c>
      <c r="AB246" s="2">
        <v>244</v>
      </c>
      <c r="AC246" s="2">
        <v>996</v>
      </c>
      <c r="AD246" s="2">
        <v>955</v>
      </c>
      <c r="AE246" s="2">
        <v>1411</v>
      </c>
      <c r="AF246" s="2">
        <v>1064</v>
      </c>
      <c r="AG246" s="2">
        <v>1207</v>
      </c>
      <c r="AH246" s="2">
        <v>1033</v>
      </c>
      <c r="AI246" s="2">
        <v>1439</v>
      </c>
      <c r="AJ246" s="2">
        <v>409</v>
      </c>
      <c r="AK246" s="2">
        <v>33</v>
      </c>
      <c r="AL246" s="2">
        <v>9128</v>
      </c>
      <c r="AM246" s="3">
        <v>0.46300000000000002</v>
      </c>
      <c r="AN246" s="2">
        <v>126.9</v>
      </c>
      <c r="AO246" s="2">
        <v>23276</v>
      </c>
      <c r="AP246" s="4">
        <v>0.13</v>
      </c>
      <c r="AQ246" s="12">
        <v>0.22</v>
      </c>
      <c r="AR246" s="2">
        <v>11.4</v>
      </c>
      <c r="AS246" s="7">
        <v>1.3993842709207949E-4</v>
      </c>
      <c r="AT246" s="2">
        <v>357</v>
      </c>
      <c r="AU246" s="2">
        <v>1485</v>
      </c>
      <c r="AV246" s="2">
        <v>5078</v>
      </c>
      <c r="AW246" s="3">
        <v>5.1999999999999998E-2</v>
      </c>
      <c r="AX246" s="3">
        <v>0.215</v>
      </c>
      <c r="AY246" s="3">
        <v>0.73399999999999999</v>
      </c>
      <c r="AZ246" s="37">
        <v>3526</v>
      </c>
      <c r="BA246" s="37">
        <v>42.2</v>
      </c>
      <c r="BB246" s="43">
        <f t="shared" si="27"/>
        <v>3481.0780000000004</v>
      </c>
      <c r="BC246" s="44">
        <f t="shared" si="28"/>
        <v>2018.4742507857736</v>
      </c>
      <c r="BD246" s="44">
        <f t="shared" si="29"/>
        <v>2897.447749214226</v>
      </c>
      <c r="BE246" s="44">
        <f t="shared" si="30"/>
        <v>386</v>
      </c>
      <c r="BF246">
        <f t="shared" si="31"/>
        <v>8783</v>
      </c>
      <c r="BG246" s="57">
        <f t="shared" si="32"/>
        <v>0.39634270750313111</v>
      </c>
      <c r="BH246" s="13">
        <f t="shared" si="33"/>
        <v>0.22981603675119819</v>
      </c>
      <c r="BI246" s="13">
        <f t="shared" si="34"/>
        <v>0.32989271879929705</v>
      </c>
      <c r="BJ246" s="13">
        <f t="shared" si="35"/>
        <v>4.3948536946373677E-2</v>
      </c>
      <c r="BK246" s="58"/>
    </row>
    <row r="247" spans="1:63">
      <c r="A247" s="1" t="s">
        <v>340</v>
      </c>
      <c r="B247" s="1" t="s">
        <v>124</v>
      </c>
      <c r="C247" s="1" t="s">
        <v>93</v>
      </c>
      <c r="D247" s="1" t="s">
        <v>89</v>
      </c>
      <c r="E247" s="2">
        <v>20242</v>
      </c>
      <c r="F247" s="14">
        <v>0.16450943582649935</v>
      </c>
      <c r="G247" s="3">
        <v>0.90700000000000003</v>
      </c>
      <c r="H247" s="3">
        <v>0.86499999999999999</v>
      </c>
      <c r="I247" s="2">
        <v>8267</v>
      </c>
      <c r="J247" s="2">
        <v>2.36</v>
      </c>
      <c r="K247" s="2">
        <v>6645</v>
      </c>
      <c r="L247" s="2">
        <v>1797</v>
      </c>
      <c r="M247" s="2">
        <v>1775</v>
      </c>
      <c r="N247" s="2">
        <v>6407</v>
      </c>
      <c r="O247" s="3">
        <v>0.78300000000000003</v>
      </c>
      <c r="P247" s="3">
        <v>0.217</v>
      </c>
      <c r="Q247" s="2">
        <v>81</v>
      </c>
      <c r="R247" s="2">
        <v>67</v>
      </c>
      <c r="S247" s="2">
        <v>14</v>
      </c>
      <c r="T247" s="2">
        <v>1</v>
      </c>
      <c r="U247" s="2">
        <v>1791</v>
      </c>
      <c r="V247" s="2">
        <v>6916</v>
      </c>
      <c r="W247" s="3">
        <v>0.79400000000000004</v>
      </c>
      <c r="X247" s="3">
        <v>0.20599999999999999</v>
      </c>
      <c r="Y247" s="2">
        <v>276</v>
      </c>
      <c r="Z247" s="2">
        <v>211</v>
      </c>
      <c r="AA247" s="2">
        <v>478</v>
      </c>
      <c r="AB247" s="2">
        <v>452</v>
      </c>
      <c r="AC247" s="2">
        <v>917</v>
      </c>
      <c r="AD247" s="2">
        <v>754</v>
      </c>
      <c r="AE247" s="2">
        <v>1242</v>
      </c>
      <c r="AF247" s="2">
        <v>1048</v>
      </c>
      <c r="AG247" s="2">
        <v>1103</v>
      </c>
      <c r="AH247" s="2">
        <v>973</v>
      </c>
      <c r="AI247" s="2">
        <v>1044</v>
      </c>
      <c r="AJ247" s="2">
        <v>316</v>
      </c>
      <c r="AK247" s="2">
        <v>40</v>
      </c>
      <c r="AL247" s="2">
        <v>8854</v>
      </c>
      <c r="AM247" s="3">
        <v>0.46300000000000002</v>
      </c>
      <c r="AN247" s="2">
        <v>134.5</v>
      </c>
      <c r="AO247" s="2">
        <v>23865</v>
      </c>
      <c r="AP247" s="3">
        <v>0.104</v>
      </c>
      <c r="AQ247" s="11">
        <v>0.188</v>
      </c>
      <c r="AR247" s="2">
        <v>11.6</v>
      </c>
      <c r="AS247" s="7">
        <v>1.3013302486986698E-3</v>
      </c>
      <c r="AT247" s="2">
        <v>672</v>
      </c>
      <c r="AU247" s="2">
        <v>2370</v>
      </c>
      <c r="AV247" s="2">
        <v>3603</v>
      </c>
      <c r="AW247" s="3">
        <v>0.10100000000000001</v>
      </c>
      <c r="AX247" s="3">
        <v>0.35699999999999998</v>
      </c>
      <c r="AY247" s="3">
        <v>0.54200000000000004</v>
      </c>
      <c r="AZ247" s="37">
        <v>3273</v>
      </c>
      <c r="BA247" s="37">
        <v>39.6</v>
      </c>
      <c r="BB247" s="43">
        <f t="shared" si="27"/>
        <v>3240.0720000000001</v>
      </c>
      <c r="BC247" s="44">
        <f t="shared" si="28"/>
        <v>1996.5229908212941</v>
      </c>
      <c r="BD247" s="44">
        <f t="shared" si="29"/>
        <v>3403.4050091787058</v>
      </c>
      <c r="BE247" s="44">
        <f t="shared" si="30"/>
        <v>67</v>
      </c>
      <c r="BF247">
        <f t="shared" si="31"/>
        <v>8707</v>
      </c>
      <c r="BG247" s="57">
        <f t="shared" si="32"/>
        <v>0.37212265992879295</v>
      </c>
      <c r="BH247" s="13">
        <f t="shared" si="33"/>
        <v>0.22930090626177721</v>
      </c>
      <c r="BI247" s="13">
        <f t="shared" si="34"/>
        <v>0.39088147572972387</v>
      </c>
      <c r="BJ247" s="13">
        <f t="shared" si="35"/>
        <v>7.694958079705984E-3</v>
      </c>
      <c r="BK247" s="58"/>
    </row>
    <row r="248" spans="1:63">
      <c r="A248" s="1" t="s">
        <v>341</v>
      </c>
      <c r="B248" s="1" t="s">
        <v>87</v>
      </c>
      <c r="C248" s="1" t="s">
        <v>93</v>
      </c>
      <c r="D248" s="1" t="s">
        <v>89</v>
      </c>
      <c r="E248" s="2">
        <v>16280</v>
      </c>
      <c r="F248" s="14">
        <v>0.16074938574938574</v>
      </c>
      <c r="G248" s="4">
        <v>0.94</v>
      </c>
      <c r="H248" s="3">
        <v>0.91700000000000004</v>
      </c>
      <c r="I248" s="2">
        <v>6879</v>
      </c>
      <c r="J248" s="2">
        <v>2.2999999999999998</v>
      </c>
      <c r="K248" s="2">
        <v>5932</v>
      </c>
      <c r="L248" s="2">
        <v>1112</v>
      </c>
      <c r="M248" s="2">
        <v>1781</v>
      </c>
      <c r="N248" s="2">
        <v>5023</v>
      </c>
      <c r="O248" s="3">
        <v>0.73799999999999999</v>
      </c>
      <c r="P248" s="3">
        <v>0.26200000000000001</v>
      </c>
      <c r="Q248" s="2">
        <v>258</v>
      </c>
      <c r="R248" s="2">
        <v>231</v>
      </c>
      <c r="S248" s="2">
        <v>27</v>
      </c>
      <c r="T248" s="2">
        <v>3.8</v>
      </c>
      <c r="U248" s="2">
        <v>1126</v>
      </c>
      <c r="V248" s="2">
        <v>6142</v>
      </c>
      <c r="W248" s="3">
        <v>0.84199999999999997</v>
      </c>
      <c r="X248" s="3">
        <v>0.154</v>
      </c>
      <c r="Y248" s="2">
        <v>916</v>
      </c>
      <c r="Z248" s="2">
        <v>181</v>
      </c>
      <c r="AA248" s="2">
        <v>236</v>
      </c>
      <c r="AB248" s="2">
        <v>267</v>
      </c>
      <c r="AC248" s="2">
        <v>598</v>
      </c>
      <c r="AD248" s="2">
        <v>713</v>
      </c>
      <c r="AE248" s="2">
        <v>1032</v>
      </c>
      <c r="AF248" s="2">
        <v>599</v>
      </c>
      <c r="AG248" s="2">
        <v>761</v>
      </c>
      <c r="AH248" s="2">
        <v>785</v>
      </c>
      <c r="AI248" s="2">
        <v>1013</v>
      </c>
      <c r="AJ248" s="2">
        <v>266</v>
      </c>
      <c r="AK248" s="2">
        <v>31</v>
      </c>
      <c r="AL248" s="2">
        <v>7398</v>
      </c>
      <c r="AM248" s="3">
        <v>0.47699999999999998</v>
      </c>
      <c r="AN248" s="2">
        <v>123.3</v>
      </c>
      <c r="AO248" s="2">
        <v>21944</v>
      </c>
      <c r="AP248" s="3">
        <v>0.14499999999999999</v>
      </c>
      <c r="AQ248" s="12">
        <v>0.2</v>
      </c>
      <c r="AR248" s="2">
        <v>12.8</v>
      </c>
      <c r="AS248" s="7">
        <v>0</v>
      </c>
      <c r="AT248" s="2">
        <v>726</v>
      </c>
      <c r="AU248" s="2">
        <v>2137</v>
      </c>
      <c r="AV248" s="2">
        <v>3069</v>
      </c>
      <c r="AW248" s="3">
        <v>0.122</v>
      </c>
      <c r="AX248" s="4">
        <v>0.36</v>
      </c>
      <c r="AY248" s="3">
        <v>0.51700000000000002</v>
      </c>
      <c r="AZ248" s="37">
        <v>3091</v>
      </c>
      <c r="BA248" s="37">
        <v>44.9</v>
      </c>
      <c r="BB248" s="43">
        <f t="shared" si="27"/>
        <v>3054.9960000000001</v>
      </c>
      <c r="BC248" s="44">
        <f t="shared" si="28"/>
        <v>1665.4133448119837</v>
      </c>
      <c r="BD248" s="44">
        <f t="shared" si="29"/>
        <v>2316.5906551880162</v>
      </c>
      <c r="BE248" s="44">
        <f t="shared" si="30"/>
        <v>231</v>
      </c>
      <c r="BF248">
        <f t="shared" si="31"/>
        <v>7268</v>
      </c>
      <c r="BG248" s="57">
        <f t="shared" si="32"/>
        <v>0.42033516785910846</v>
      </c>
      <c r="BH248" s="13">
        <f t="shared" si="33"/>
        <v>0.2291432780423753</v>
      </c>
      <c r="BI248" s="13">
        <f t="shared" si="34"/>
        <v>0.31873839504513157</v>
      </c>
      <c r="BJ248" s="13">
        <f t="shared" si="35"/>
        <v>3.1783159053384698E-2</v>
      </c>
      <c r="BK248" s="58"/>
    </row>
    <row r="249" spans="1:63">
      <c r="A249" s="1" t="s">
        <v>342</v>
      </c>
      <c r="B249" s="1" t="s">
        <v>107</v>
      </c>
      <c r="C249" s="1" t="s">
        <v>88</v>
      </c>
      <c r="D249" s="1" t="s">
        <v>89</v>
      </c>
      <c r="E249" s="2">
        <v>14501</v>
      </c>
      <c r="F249" s="14">
        <v>0.17240190331701263</v>
      </c>
      <c r="G249" s="3">
        <v>0.56499999999999995</v>
      </c>
      <c r="H249" s="3">
        <v>0.47399999999999998</v>
      </c>
      <c r="I249" s="2">
        <v>6120</v>
      </c>
      <c r="J249" s="2">
        <v>2.33</v>
      </c>
      <c r="K249" s="2">
        <v>5150</v>
      </c>
      <c r="L249" s="2">
        <v>1177</v>
      </c>
      <c r="M249" s="2">
        <v>1553</v>
      </c>
      <c r="N249" s="2">
        <v>4500</v>
      </c>
      <c r="O249" s="3">
        <v>0.74299999999999999</v>
      </c>
      <c r="P249" s="3">
        <v>0.25700000000000001</v>
      </c>
      <c r="Q249" s="2">
        <v>323</v>
      </c>
      <c r="R249" s="2">
        <v>283</v>
      </c>
      <c r="S249" s="2">
        <v>40</v>
      </c>
      <c r="T249" s="2">
        <v>5.3</v>
      </c>
      <c r="U249" s="2">
        <v>1203</v>
      </c>
      <c r="V249" s="2">
        <v>5295</v>
      </c>
      <c r="W249" s="3">
        <v>0.80700000000000005</v>
      </c>
      <c r="X249" s="3">
        <v>0.183</v>
      </c>
      <c r="Y249" s="2">
        <v>89</v>
      </c>
      <c r="Z249" s="2">
        <v>94</v>
      </c>
      <c r="AA249" s="2">
        <v>127</v>
      </c>
      <c r="AB249" s="2">
        <v>280</v>
      </c>
      <c r="AC249" s="2">
        <v>796</v>
      </c>
      <c r="AD249" s="2">
        <v>868</v>
      </c>
      <c r="AE249" s="2">
        <v>1264</v>
      </c>
      <c r="AF249" s="2">
        <v>761</v>
      </c>
      <c r="AG249" s="2">
        <v>916</v>
      </c>
      <c r="AH249" s="2">
        <v>722</v>
      </c>
      <c r="AI249" s="2">
        <v>470</v>
      </c>
      <c r="AJ249" s="2">
        <v>203</v>
      </c>
      <c r="AK249" s="2">
        <v>28</v>
      </c>
      <c r="AL249" s="2">
        <v>6618</v>
      </c>
      <c r="AM249" s="3">
        <v>0.32200000000000001</v>
      </c>
      <c r="AN249" s="2">
        <v>125.1</v>
      </c>
      <c r="AO249" s="2">
        <v>19631</v>
      </c>
      <c r="AP249" s="3">
        <v>0.16900000000000001</v>
      </c>
      <c r="AQ249" s="11">
        <v>0.29599999999999999</v>
      </c>
      <c r="AR249" s="2">
        <v>16</v>
      </c>
      <c r="AS249" s="7">
        <v>1.8885741265344664E-4</v>
      </c>
      <c r="AT249" s="2">
        <v>273</v>
      </c>
      <c r="AU249" s="2">
        <v>846</v>
      </c>
      <c r="AV249" s="2">
        <v>4031</v>
      </c>
      <c r="AW249" s="3">
        <v>5.2999999999999999E-2</v>
      </c>
      <c r="AX249" s="3">
        <v>0.16400000000000001</v>
      </c>
      <c r="AY249" s="3">
        <v>0.78300000000000003</v>
      </c>
      <c r="AZ249" s="37">
        <v>2580</v>
      </c>
      <c r="BA249" s="37">
        <v>42</v>
      </c>
      <c r="BB249" s="43">
        <f t="shared" si="27"/>
        <v>2542.2599999999998</v>
      </c>
      <c r="BC249" s="44">
        <f t="shared" si="28"/>
        <v>1480.3294775721401</v>
      </c>
      <c r="BD249" s="44">
        <f t="shared" si="29"/>
        <v>2192.4105224278601</v>
      </c>
      <c r="BE249" s="44">
        <f t="shared" si="30"/>
        <v>283</v>
      </c>
      <c r="BF249">
        <f t="shared" si="31"/>
        <v>6498</v>
      </c>
      <c r="BG249" s="57">
        <f t="shared" si="32"/>
        <v>0.3912373037857802</v>
      </c>
      <c r="BH249" s="13">
        <f t="shared" si="33"/>
        <v>0.2278130928858326</v>
      </c>
      <c r="BI249" s="13">
        <f t="shared" si="34"/>
        <v>0.33739774121696831</v>
      </c>
      <c r="BJ249" s="13">
        <f t="shared" si="35"/>
        <v>4.3551862111418899E-2</v>
      </c>
      <c r="BK249" s="58"/>
    </row>
    <row r="250" spans="1:63">
      <c r="A250" s="1" t="s">
        <v>343</v>
      </c>
      <c r="B250" s="1" t="s">
        <v>124</v>
      </c>
      <c r="C250" s="1" t="s">
        <v>93</v>
      </c>
      <c r="D250" s="1" t="s">
        <v>89</v>
      </c>
      <c r="E250" s="2">
        <v>14828</v>
      </c>
      <c r="F250" s="14">
        <v>0.17392770434313462</v>
      </c>
      <c r="G250" s="3">
        <v>0.80900000000000005</v>
      </c>
      <c r="H250" s="3">
        <v>0.747</v>
      </c>
      <c r="I250" s="2">
        <v>6044</v>
      </c>
      <c r="J250" s="2">
        <v>2.42</v>
      </c>
      <c r="K250" s="2">
        <v>5105</v>
      </c>
      <c r="L250" s="2">
        <v>1170</v>
      </c>
      <c r="M250" s="2">
        <v>1352</v>
      </c>
      <c r="N250" s="2">
        <v>4611</v>
      </c>
      <c r="O250" s="3">
        <v>0.77300000000000002</v>
      </c>
      <c r="P250" s="3">
        <v>0.22700000000000001</v>
      </c>
      <c r="Q250" s="2">
        <v>135</v>
      </c>
      <c r="R250" s="2">
        <v>125</v>
      </c>
      <c r="S250" s="2">
        <v>10</v>
      </c>
      <c r="T250" s="2">
        <v>2.2999999999999998</v>
      </c>
      <c r="U250" s="2">
        <v>1222</v>
      </c>
      <c r="V250" s="2">
        <v>5259</v>
      </c>
      <c r="W250" s="3">
        <v>0.80700000000000005</v>
      </c>
      <c r="X250" s="3">
        <v>0.188</v>
      </c>
      <c r="Y250" s="2">
        <v>191</v>
      </c>
      <c r="Z250" s="2">
        <v>73</v>
      </c>
      <c r="AA250" s="2">
        <v>101</v>
      </c>
      <c r="AB250" s="2">
        <v>236</v>
      </c>
      <c r="AC250" s="2">
        <v>499</v>
      </c>
      <c r="AD250" s="2">
        <v>808</v>
      </c>
      <c r="AE250" s="2">
        <v>1183</v>
      </c>
      <c r="AF250" s="2">
        <v>644</v>
      </c>
      <c r="AG250" s="2">
        <v>870</v>
      </c>
      <c r="AH250" s="2">
        <v>642</v>
      </c>
      <c r="AI250" s="2">
        <v>1097</v>
      </c>
      <c r="AJ250" s="2">
        <v>229</v>
      </c>
      <c r="AK250" s="2">
        <v>71</v>
      </c>
      <c r="AL250" s="2">
        <v>6644</v>
      </c>
      <c r="AM250" s="3">
        <v>0.41099999999999998</v>
      </c>
      <c r="AN250" s="2">
        <v>129.80000000000001</v>
      </c>
      <c r="AO250" s="2">
        <v>23092</v>
      </c>
      <c r="AP250" s="3">
        <v>0.113</v>
      </c>
      <c r="AQ250" s="11">
        <v>0.219</v>
      </c>
      <c r="AR250" s="2">
        <v>11.7</v>
      </c>
      <c r="AS250" s="7">
        <v>0</v>
      </c>
      <c r="AT250" s="2">
        <v>774</v>
      </c>
      <c r="AU250" s="2">
        <v>1433</v>
      </c>
      <c r="AV250" s="2">
        <v>2898</v>
      </c>
      <c r="AW250" s="3">
        <v>0.152</v>
      </c>
      <c r="AX250" s="3">
        <v>0.28100000000000003</v>
      </c>
      <c r="AY250" s="3">
        <v>0.56799999999999995</v>
      </c>
      <c r="AZ250" s="37">
        <v>2557</v>
      </c>
      <c r="BA250" s="37">
        <v>42.2</v>
      </c>
      <c r="BB250" s="43">
        <f t="shared" si="27"/>
        <v>2516.3860000000004</v>
      </c>
      <c r="BC250" s="44">
        <f t="shared" si="28"/>
        <v>1472.8677771054813</v>
      </c>
      <c r="BD250" s="44">
        <f t="shared" si="29"/>
        <v>2366.7462228945183</v>
      </c>
      <c r="BE250" s="44">
        <f t="shared" si="30"/>
        <v>125</v>
      </c>
      <c r="BF250">
        <f t="shared" si="31"/>
        <v>6481</v>
      </c>
      <c r="BG250" s="57">
        <f t="shared" si="32"/>
        <v>0.38827125443604388</v>
      </c>
      <c r="BH250" s="13">
        <f t="shared" si="33"/>
        <v>0.22725933916146912</v>
      </c>
      <c r="BI250" s="13">
        <f t="shared" si="34"/>
        <v>0.36518225935727794</v>
      </c>
      <c r="BJ250" s="13">
        <f t="shared" si="35"/>
        <v>1.9287147045209074E-2</v>
      </c>
      <c r="BK250" s="58"/>
    </row>
    <row r="251" spans="1:63">
      <c r="A251" s="1" t="s">
        <v>344</v>
      </c>
      <c r="B251" s="1" t="s">
        <v>87</v>
      </c>
      <c r="C251" s="1" t="s">
        <v>93</v>
      </c>
      <c r="D251" s="1" t="s">
        <v>89</v>
      </c>
      <c r="E251" s="2">
        <v>14847</v>
      </c>
      <c r="F251" s="14">
        <v>0.17761163871489188</v>
      </c>
      <c r="G251" s="3">
        <v>0.94899999999999995</v>
      </c>
      <c r="H251" s="3">
        <v>0.92400000000000004</v>
      </c>
      <c r="I251" s="2">
        <v>6315</v>
      </c>
      <c r="J251" s="2">
        <v>2.3199999999999998</v>
      </c>
      <c r="K251" s="2">
        <v>5846</v>
      </c>
      <c r="L251" s="2">
        <v>894</v>
      </c>
      <c r="M251" s="2">
        <v>1294</v>
      </c>
      <c r="N251" s="2">
        <v>4960</v>
      </c>
      <c r="O251" s="3">
        <v>0.79300000000000004</v>
      </c>
      <c r="P251" s="3">
        <v>0.20699999999999999</v>
      </c>
      <c r="Q251" s="2">
        <v>114</v>
      </c>
      <c r="R251" s="2">
        <v>105</v>
      </c>
      <c r="S251" s="2">
        <v>9</v>
      </c>
      <c r="T251" s="2">
        <v>1.9</v>
      </c>
      <c r="U251" s="2">
        <v>872</v>
      </c>
      <c r="V251" s="2">
        <v>6029</v>
      </c>
      <c r="W251" s="3">
        <v>0.873</v>
      </c>
      <c r="X251" s="3">
        <v>0.126</v>
      </c>
      <c r="Y251" s="2">
        <v>492</v>
      </c>
      <c r="Z251" s="2">
        <v>157</v>
      </c>
      <c r="AA251" s="2">
        <v>177</v>
      </c>
      <c r="AB251" s="2">
        <v>283</v>
      </c>
      <c r="AC251" s="2">
        <v>575</v>
      </c>
      <c r="AD251" s="2">
        <v>627</v>
      </c>
      <c r="AE251" s="2">
        <v>883</v>
      </c>
      <c r="AF251" s="2">
        <v>858</v>
      </c>
      <c r="AG251" s="2">
        <v>884</v>
      </c>
      <c r="AH251" s="2">
        <v>554</v>
      </c>
      <c r="AI251" s="2">
        <v>1002</v>
      </c>
      <c r="AJ251" s="2">
        <v>468</v>
      </c>
      <c r="AK251" s="2">
        <v>27</v>
      </c>
      <c r="AL251" s="2">
        <v>6987</v>
      </c>
      <c r="AM251" s="3">
        <v>0.48199999999999998</v>
      </c>
      <c r="AN251" s="2">
        <v>129.30000000000001</v>
      </c>
      <c r="AO251" s="2">
        <v>23824</v>
      </c>
      <c r="AP251" s="3">
        <v>0.11799999999999999</v>
      </c>
      <c r="AQ251" s="11">
        <v>0.17199999999999999</v>
      </c>
      <c r="AR251" s="2">
        <v>8</v>
      </c>
      <c r="AS251" s="7">
        <v>0</v>
      </c>
      <c r="AT251" s="2">
        <v>579</v>
      </c>
      <c r="AU251" s="2">
        <v>1583</v>
      </c>
      <c r="AV251" s="2">
        <v>3684</v>
      </c>
      <c r="AW251" s="3">
        <v>9.9000000000000005E-2</v>
      </c>
      <c r="AX251" s="3">
        <v>0.27100000000000002</v>
      </c>
      <c r="AY251" s="4">
        <v>0.63</v>
      </c>
      <c r="AZ251" s="37">
        <v>3017</v>
      </c>
      <c r="BA251" s="37">
        <v>47.6</v>
      </c>
      <c r="BB251" s="43">
        <f t="shared" si="27"/>
        <v>2976.904</v>
      </c>
      <c r="BC251" s="44">
        <f t="shared" si="28"/>
        <v>1565.9386345070529</v>
      </c>
      <c r="BD251" s="44">
        <f t="shared" si="29"/>
        <v>2253.1573654929471</v>
      </c>
      <c r="BE251" s="44">
        <f t="shared" si="30"/>
        <v>105</v>
      </c>
      <c r="BF251">
        <f t="shared" si="31"/>
        <v>6901</v>
      </c>
      <c r="BG251" s="57">
        <f t="shared" si="32"/>
        <v>0.43137284451528762</v>
      </c>
      <c r="BH251" s="13">
        <f t="shared" si="33"/>
        <v>0.22691474199493594</v>
      </c>
      <c r="BI251" s="13">
        <f t="shared" si="34"/>
        <v>0.32649722728487857</v>
      </c>
      <c r="BJ251" s="13">
        <f t="shared" si="35"/>
        <v>1.521518620489784E-2</v>
      </c>
      <c r="BK251" s="58"/>
    </row>
    <row r="252" spans="1:63">
      <c r="A252" s="1" t="s">
        <v>345</v>
      </c>
      <c r="B252" s="1" t="s">
        <v>124</v>
      </c>
      <c r="C252" s="1" t="s">
        <v>93</v>
      </c>
      <c r="D252" s="1" t="s">
        <v>89</v>
      </c>
      <c r="E252" s="2">
        <v>18621</v>
      </c>
      <c r="F252" s="14">
        <v>0.14446055528704152</v>
      </c>
      <c r="G252" s="3">
        <v>0.88300000000000001</v>
      </c>
      <c r="H252" s="3">
        <v>0.83299999999999996</v>
      </c>
      <c r="I252" s="2">
        <v>7637</v>
      </c>
      <c r="J252" s="2">
        <v>2.42</v>
      </c>
      <c r="K252" s="2">
        <v>6446</v>
      </c>
      <c r="L252" s="2">
        <v>1341</v>
      </c>
      <c r="M252" s="2">
        <v>1765</v>
      </c>
      <c r="N252" s="2">
        <v>5823</v>
      </c>
      <c r="O252" s="3">
        <v>0.76700000000000002</v>
      </c>
      <c r="P252" s="3">
        <v>0.23300000000000001</v>
      </c>
      <c r="Q252" s="2">
        <v>384</v>
      </c>
      <c r="R252" s="2">
        <v>370</v>
      </c>
      <c r="S252" s="2">
        <v>14</v>
      </c>
      <c r="T252" s="2">
        <v>5.0999999999999996</v>
      </c>
      <c r="U252" s="2">
        <v>1361</v>
      </c>
      <c r="V252" s="2">
        <v>6603</v>
      </c>
      <c r="W252" s="3">
        <v>0.82099999999999995</v>
      </c>
      <c r="X252" s="3">
        <v>0.16900000000000001</v>
      </c>
      <c r="Y252" s="2">
        <v>194</v>
      </c>
      <c r="Z252" s="2">
        <v>181</v>
      </c>
      <c r="AA252" s="2">
        <v>214</v>
      </c>
      <c r="AB252" s="2">
        <v>304</v>
      </c>
      <c r="AC252" s="2">
        <v>787</v>
      </c>
      <c r="AD252" s="2">
        <v>973</v>
      </c>
      <c r="AE252" s="2">
        <v>1130</v>
      </c>
      <c r="AF252" s="2">
        <v>787</v>
      </c>
      <c r="AG252" s="2">
        <v>1239</v>
      </c>
      <c r="AH252" s="2">
        <v>949</v>
      </c>
      <c r="AI252" s="2">
        <v>1058</v>
      </c>
      <c r="AJ252" s="2">
        <v>282</v>
      </c>
      <c r="AK252" s="2">
        <v>39</v>
      </c>
      <c r="AL252" s="2">
        <v>8137</v>
      </c>
      <c r="AM252" s="3">
        <v>0.46100000000000002</v>
      </c>
      <c r="AN252" s="2">
        <v>127.4</v>
      </c>
      <c r="AO252" s="2">
        <v>22921</v>
      </c>
      <c r="AP252" s="4">
        <v>0.12</v>
      </c>
      <c r="AQ252" s="11">
        <v>0.217</v>
      </c>
      <c r="AR252" s="2">
        <v>12.1</v>
      </c>
      <c r="AS252" s="7">
        <v>1.5144631228229593E-4</v>
      </c>
      <c r="AT252" s="2">
        <v>525</v>
      </c>
      <c r="AU252" s="2">
        <v>1683</v>
      </c>
      <c r="AV252" s="2">
        <v>4238</v>
      </c>
      <c r="AW252" s="3">
        <v>8.1000000000000003E-2</v>
      </c>
      <c r="AX252" s="3">
        <v>0.26100000000000001</v>
      </c>
      <c r="AY252" s="3">
        <v>0.65700000000000003</v>
      </c>
      <c r="AZ252" s="37">
        <v>3354</v>
      </c>
      <c r="BA252" s="37">
        <v>43.9</v>
      </c>
      <c r="BB252" s="43">
        <f t="shared" si="27"/>
        <v>3331.1320000000001</v>
      </c>
      <c r="BC252" s="44">
        <f t="shared" si="28"/>
        <v>1803.8609828144954</v>
      </c>
      <c r="BD252" s="44">
        <f t="shared" si="29"/>
        <v>2459.007017185505</v>
      </c>
      <c r="BE252" s="44">
        <f t="shared" si="30"/>
        <v>370</v>
      </c>
      <c r="BF252">
        <f t="shared" si="31"/>
        <v>7964</v>
      </c>
      <c r="BG252" s="57">
        <f t="shared" si="32"/>
        <v>0.41827373179306881</v>
      </c>
      <c r="BH252" s="13">
        <f t="shared" si="33"/>
        <v>0.22650188131774177</v>
      </c>
      <c r="BI252" s="13">
        <f t="shared" si="34"/>
        <v>0.30876532109310711</v>
      </c>
      <c r="BJ252" s="13">
        <f t="shared" si="35"/>
        <v>4.6459065796082367E-2</v>
      </c>
      <c r="BK252" s="58"/>
    </row>
    <row r="253" spans="1:63">
      <c r="A253" s="1" t="s">
        <v>346</v>
      </c>
      <c r="B253" s="1" t="s">
        <v>107</v>
      </c>
      <c r="C253" s="1" t="s">
        <v>93</v>
      </c>
      <c r="D253" s="1" t="s">
        <v>89</v>
      </c>
      <c r="E253" s="2">
        <v>26629</v>
      </c>
      <c r="F253" s="14">
        <v>0.17079124263021517</v>
      </c>
      <c r="G253" s="3">
        <v>0.59599999999999997</v>
      </c>
      <c r="H253" s="3">
        <v>0.51900000000000002</v>
      </c>
      <c r="I253" s="2">
        <v>11532</v>
      </c>
      <c r="J253" s="2">
        <v>2.2400000000000002</v>
      </c>
      <c r="K253" s="2">
        <v>8379</v>
      </c>
      <c r="L253" s="2">
        <v>3830</v>
      </c>
      <c r="M253" s="2">
        <v>3278</v>
      </c>
      <c r="N253" s="2">
        <v>8190</v>
      </c>
      <c r="O253" s="3">
        <v>0.71399999999999997</v>
      </c>
      <c r="P253" s="3">
        <v>0.28599999999999998</v>
      </c>
      <c r="Q253" s="2">
        <v>382</v>
      </c>
      <c r="R253" s="2">
        <v>322</v>
      </c>
      <c r="S253" s="2">
        <v>60</v>
      </c>
      <c r="T253" s="2">
        <v>3.3</v>
      </c>
      <c r="U253" s="2">
        <v>3862</v>
      </c>
      <c r="V253" s="2">
        <v>8732</v>
      </c>
      <c r="W253" s="3">
        <v>0.69099999999999995</v>
      </c>
      <c r="X253" s="3">
        <v>0.30599999999999999</v>
      </c>
      <c r="Y253" s="2">
        <v>532</v>
      </c>
      <c r="Z253" s="2">
        <v>201</v>
      </c>
      <c r="AA253" s="2">
        <v>356</v>
      </c>
      <c r="AB253" s="2">
        <v>719</v>
      </c>
      <c r="AC253" s="2">
        <v>1212</v>
      </c>
      <c r="AD253" s="2">
        <v>1497</v>
      </c>
      <c r="AE253" s="2">
        <v>1995</v>
      </c>
      <c r="AF253" s="2">
        <v>1524</v>
      </c>
      <c r="AG253" s="2">
        <v>1848</v>
      </c>
      <c r="AH253" s="2">
        <v>1502</v>
      </c>
      <c r="AI253" s="2">
        <v>977</v>
      </c>
      <c r="AJ253" s="2">
        <v>397</v>
      </c>
      <c r="AK253" s="2">
        <v>18</v>
      </c>
      <c r="AL253" s="2">
        <v>12778</v>
      </c>
      <c r="AM253" s="3">
        <v>0.318</v>
      </c>
      <c r="AN253" s="2">
        <v>125.3</v>
      </c>
      <c r="AO253" s="2">
        <v>20628</v>
      </c>
      <c r="AP253" s="3">
        <v>0.18099999999999999</v>
      </c>
      <c r="AQ253" s="11">
        <v>0.315</v>
      </c>
      <c r="AR253" s="2">
        <v>16.7</v>
      </c>
      <c r="AS253" s="7">
        <v>5.7260650480989465E-4</v>
      </c>
      <c r="AT253" s="2">
        <v>748</v>
      </c>
      <c r="AU253" s="2">
        <v>3616</v>
      </c>
      <c r="AV253" s="2">
        <v>4015</v>
      </c>
      <c r="AW253" s="3">
        <v>8.8999999999999996E-2</v>
      </c>
      <c r="AX253" s="3">
        <v>0.432</v>
      </c>
      <c r="AY253" s="3">
        <v>0.47899999999999998</v>
      </c>
      <c r="AZ253" s="37">
        <v>3912</v>
      </c>
      <c r="BA253" s="37">
        <v>33.9</v>
      </c>
      <c r="BB253" s="43">
        <f t="shared" si="27"/>
        <v>3887.6519999999996</v>
      </c>
      <c r="BC253" s="44">
        <f t="shared" si="28"/>
        <v>2845.011012819069</v>
      </c>
      <c r="BD253" s="44">
        <f t="shared" si="29"/>
        <v>5539.3369871809309</v>
      </c>
      <c r="BE253" s="44">
        <f t="shared" si="30"/>
        <v>322</v>
      </c>
      <c r="BF253">
        <f t="shared" si="31"/>
        <v>12594</v>
      </c>
      <c r="BG253" s="57">
        <f t="shared" si="32"/>
        <v>0.30869080514530728</v>
      </c>
      <c r="BH253" s="13">
        <f t="shared" si="33"/>
        <v>0.22590209725417412</v>
      </c>
      <c r="BI253" s="13">
        <f t="shared" si="34"/>
        <v>0.43983936693512238</v>
      </c>
      <c r="BJ253" s="13">
        <f t="shared" si="35"/>
        <v>2.5567730665396221E-2</v>
      </c>
      <c r="BK253" s="58"/>
    </row>
    <row r="254" spans="1:63">
      <c r="A254" s="1" t="s">
        <v>347</v>
      </c>
      <c r="B254" s="1" t="s">
        <v>107</v>
      </c>
      <c r="C254" s="1" t="s">
        <v>93</v>
      </c>
      <c r="D254" s="1" t="s">
        <v>89</v>
      </c>
      <c r="E254" s="2">
        <v>12408</v>
      </c>
      <c r="F254" s="14">
        <v>0.15393294648613798</v>
      </c>
      <c r="G254" s="3">
        <v>0.71799999999999997</v>
      </c>
      <c r="H254" s="3">
        <v>0.63400000000000001</v>
      </c>
      <c r="I254" s="2">
        <v>5200</v>
      </c>
      <c r="J254" s="2">
        <v>2.37</v>
      </c>
      <c r="K254" s="2">
        <v>4753</v>
      </c>
      <c r="L254" s="2">
        <v>531</v>
      </c>
      <c r="M254" s="2">
        <v>1101</v>
      </c>
      <c r="N254" s="2">
        <v>4071</v>
      </c>
      <c r="O254" s="3">
        <v>0.78700000000000003</v>
      </c>
      <c r="P254" s="3">
        <v>0.21299999999999999</v>
      </c>
      <c r="Q254" s="2">
        <v>405</v>
      </c>
      <c r="R254" s="2">
        <v>397</v>
      </c>
      <c r="S254" s="2">
        <v>8</v>
      </c>
      <c r="T254" s="2">
        <v>7.8</v>
      </c>
      <c r="U254" s="2">
        <v>539</v>
      </c>
      <c r="V254" s="2">
        <v>4923</v>
      </c>
      <c r="W254" s="3">
        <v>0.89900000000000002</v>
      </c>
      <c r="X254" s="3">
        <v>9.8000000000000004E-2</v>
      </c>
      <c r="Y254" s="2">
        <v>217</v>
      </c>
      <c r="Z254" s="2">
        <v>126</v>
      </c>
      <c r="AA254" s="2">
        <v>100</v>
      </c>
      <c r="AB254" s="2">
        <v>159</v>
      </c>
      <c r="AC254" s="2">
        <v>613</v>
      </c>
      <c r="AD254" s="2">
        <v>722</v>
      </c>
      <c r="AE254" s="2">
        <v>910</v>
      </c>
      <c r="AF254" s="2">
        <v>714</v>
      </c>
      <c r="AG254" s="2">
        <v>760</v>
      </c>
      <c r="AH254" s="2">
        <v>518</v>
      </c>
      <c r="AI254" s="2">
        <v>485</v>
      </c>
      <c r="AJ254" s="2">
        <v>184</v>
      </c>
      <c r="AK254" s="2">
        <v>13</v>
      </c>
      <c r="AL254" s="2">
        <v>5521</v>
      </c>
      <c r="AM254" s="3">
        <v>0.373</v>
      </c>
      <c r="AN254" s="2">
        <v>130.30000000000001</v>
      </c>
      <c r="AO254" s="2">
        <v>19615</v>
      </c>
      <c r="AP254" s="4">
        <v>0.15</v>
      </c>
      <c r="AQ254" s="11">
        <v>0.27600000000000002</v>
      </c>
      <c r="AR254" s="2">
        <v>9.9</v>
      </c>
      <c r="AS254" s="7">
        <v>0</v>
      </c>
      <c r="AT254" s="2">
        <v>195</v>
      </c>
      <c r="AU254" s="2">
        <v>1029</v>
      </c>
      <c r="AV254" s="2">
        <v>3529</v>
      </c>
      <c r="AW254" s="3">
        <v>4.1000000000000002E-2</v>
      </c>
      <c r="AX254" s="3">
        <v>0.216</v>
      </c>
      <c r="AY254" s="3">
        <v>0.74199999999999999</v>
      </c>
      <c r="AZ254" s="37">
        <v>2590</v>
      </c>
      <c r="BA254" s="37">
        <v>49.7</v>
      </c>
      <c r="BB254" s="43">
        <f t="shared" si="27"/>
        <v>2570.4840000000004</v>
      </c>
      <c r="BC254" s="44">
        <f t="shared" si="28"/>
        <v>1230.7150836953042</v>
      </c>
      <c r="BD254" s="44">
        <f t="shared" si="29"/>
        <v>1263.8009163046954</v>
      </c>
      <c r="BE254" s="44">
        <f t="shared" si="30"/>
        <v>397</v>
      </c>
      <c r="BF254">
        <f t="shared" si="31"/>
        <v>5462</v>
      </c>
      <c r="BG254" s="57">
        <f t="shared" si="32"/>
        <v>0.47061222995239843</v>
      </c>
      <c r="BH254" s="13">
        <f t="shared" si="33"/>
        <v>0.22532315702953207</v>
      </c>
      <c r="BI254" s="13">
        <f t="shared" si="34"/>
        <v>0.23138061448273442</v>
      </c>
      <c r="BJ254" s="13">
        <f t="shared" si="35"/>
        <v>7.268399853533504E-2</v>
      </c>
      <c r="BK254" s="58"/>
    </row>
    <row r="255" spans="1:63">
      <c r="A255" s="1" t="s">
        <v>348</v>
      </c>
      <c r="B255" s="1" t="s">
        <v>92</v>
      </c>
      <c r="C255" s="1" t="s">
        <v>93</v>
      </c>
      <c r="D255" s="1" t="s">
        <v>89</v>
      </c>
      <c r="E255" s="2">
        <v>15153</v>
      </c>
      <c r="F255" s="14">
        <v>0.17593875800171582</v>
      </c>
      <c r="G255" s="3">
        <v>0.89500000000000002</v>
      </c>
      <c r="H255" s="3">
        <v>0.84799999999999998</v>
      </c>
      <c r="I255" s="2">
        <v>6172</v>
      </c>
      <c r="J255" s="2">
        <v>2.4300000000000002</v>
      </c>
      <c r="K255" s="2">
        <v>5521</v>
      </c>
      <c r="L255" s="2">
        <v>912</v>
      </c>
      <c r="M255" s="2">
        <v>1067</v>
      </c>
      <c r="N255" s="2">
        <v>5037</v>
      </c>
      <c r="O255" s="3">
        <v>0.82499999999999996</v>
      </c>
      <c r="P255" s="3">
        <v>0.17499999999999999</v>
      </c>
      <c r="Q255" s="2">
        <v>23</v>
      </c>
      <c r="R255" s="2">
        <v>9</v>
      </c>
      <c r="S255" s="2">
        <v>14</v>
      </c>
      <c r="T255" s="2">
        <v>0.4</v>
      </c>
      <c r="U255" s="2">
        <v>935</v>
      </c>
      <c r="V255" s="2">
        <v>5674</v>
      </c>
      <c r="W255" s="3">
        <v>0.85799999999999998</v>
      </c>
      <c r="X255" s="3">
        <v>0.14099999999999999</v>
      </c>
      <c r="Y255" s="2">
        <v>235</v>
      </c>
      <c r="Z255" s="2">
        <v>303</v>
      </c>
      <c r="AA255" s="2">
        <v>334</v>
      </c>
      <c r="AB255" s="2">
        <v>228</v>
      </c>
      <c r="AC255" s="2">
        <v>643</v>
      </c>
      <c r="AD255" s="2">
        <v>682</v>
      </c>
      <c r="AE255" s="2">
        <v>1140</v>
      </c>
      <c r="AF255" s="2">
        <v>670</v>
      </c>
      <c r="AG255" s="2">
        <v>815</v>
      </c>
      <c r="AH255" s="2">
        <v>544</v>
      </c>
      <c r="AI255" s="2">
        <v>752</v>
      </c>
      <c r="AJ255" s="2">
        <v>296</v>
      </c>
      <c r="AK255" s="2">
        <v>7</v>
      </c>
      <c r="AL255" s="2">
        <v>6649</v>
      </c>
      <c r="AM255" s="3">
        <v>0.45600000000000002</v>
      </c>
      <c r="AN255" s="2">
        <v>134.9</v>
      </c>
      <c r="AO255" s="2">
        <v>27833</v>
      </c>
      <c r="AP255" s="3">
        <v>8.8999999999999996E-2</v>
      </c>
      <c r="AQ255" s="11">
        <v>0.16900000000000001</v>
      </c>
      <c r="AR255" s="2">
        <v>7.3</v>
      </c>
      <c r="AS255" s="7">
        <v>1.7624250969333803E-4</v>
      </c>
      <c r="AT255" s="2">
        <v>239</v>
      </c>
      <c r="AU255" s="2">
        <v>1416</v>
      </c>
      <c r="AV255" s="2">
        <v>3866</v>
      </c>
      <c r="AW255" s="3">
        <v>4.2999999999999997E-2</v>
      </c>
      <c r="AX255" s="3">
        <v>0.25600000000000001</v>
      </c>
      <c r="AY255" s="4">
        <v>0.7</v>
      </c>
      <c r="AZ255" s="37">
        <v>2813</v>
      </c>
      <c r="BA255" s="37">
        <v>45.4</v>
      </c>
      <c r="BB255" s="43">
        <f t="shared" si="27"/>
        <v>2771.2159999999999</v>
      </c>
      <c r="BC255" s="44">
        <f t="shared" si="28"/>
        <v>1488.2217838268753</v>
      </c>
      <c r="BD255" s="44">
        <f t="shared" si="29"/>
        <v>2340.5622161731249</v>
      </c>
      <c r="BE255" s="44">
        <f t="shared" si="30"/>
        <v>9</v>
      </c>
      <c r="BF255">
        <f t="shared" si="31"/>
        <v>6609</v>
      </c>
      <c r="BG255" s="57">
        <f t="shared" si="32"/>
        <v>0.41930942653956726</v>
      </c>
      <c r="BH255" s="13">
        <f t="shared" si="33"/>
        <v>0.22518108395020053</v>
      </c>
      <c r="BI255" s="13">
        <f t="shared" si="34"/>
        <v>0.35414771011849372</v>
      </c>
      <c r="BJ255" s="13">
        <f t="shared" si="35"/>
        <v>1.3617793917385383E-3</v>
      </c>
      <c r="BK255" s="58"/>
    </row>
    <row r="256" spans="1:63">
      <c r="A256" s="1" t="s">
        <v>349</v>
      </c>
      <c r="B256" s="1" t="s">
        <v>124</v>
      </c>
      <c r="C256" s="1" t="s">
        <v>93</v>
      </c>
      <c r="D256" s="1" t="s">
        <v>89</v>
      </c>
      <c r="E256" s="2">
        <v>13392</v>
      </c>
      <c r="F256" s="14">
        <v>0.16241039426523299</v>
      </c>
      <c r="G256" s="3">
        <v>0.82399999999999995</v>
      </c>
      <c r="H256" s="3">
        <v>0.74199999999999999</v>
      </c>
      <c r="I256" s="2">
        <v>5472</v>
      </c>
      <c r="J256" s="2">
        <v>2.41</v>
      </c>
      <c r="K256" s="2">
        <v>3772</v>
      </c>
      <c r="L256" s="2">
        <v>1871</v>
      </c>
      <c r="M256" s="2">
        <v>1517</v>
      </c>
      <c r="N256" s="2">
        <v>3865</v>
      </c>
      <c r="O256" s="3">
        <v>0.71799999999999997</v>
      </c>
      <c r="P256" s="3">
        <v>0.28199999999999997</v>
      </c>
      <c r="Q256" s="2">
        <v>80</v>
      </c>
      <c r="R256" s="2">
        <v>73</v>
      </c>
      <c r="S256" s="2">
        <v>7</v>
      </c>
      <c r="T256" s="2">
        <v>1.5</v>
      </c>
      <c r="U256" s="2">
        <v>1896</v>
      </c>
      <c r="V256" s="2">
        <v>3921</v>
      </c>
      <c r="W256" s="3">
        <v>0.66600000000000004</v>
      </c>
      <c r="X256" s="3">
        <v>0.32200000000000001</v>
      </c>
      <c r="Y256" s="2">
        <v>109</v>
      </c>
      <c r="Z256" s="2">
        <v>92</v>
      </c>
      <c r="AA256" s="2">
        <v>331</v>
      </c>
      <c r="AB256" s="2">
        <v>173</v>
      </c>
      <c r="AC256" s="2">
        <v>936</v>
      </c>
      <c r="AD256" s="2">
        <v>619</v>
      </c>
      <c r="AE256" s="2">
        <v>1040</v>
      </c>
      <c r="AF256" s="2">
        <v>707</v>
      </c>
      <c r="AG256" s="2">
        <v>675</v>
      </c>
      <c r="AH256" s="2">
        <v>577</v>
      </c>
      <c r="AI256" s="2">
        <v>535</v>
      </c>
      <c r="AJ256" s="2">
        <v>163</v>
      </c>
      <c r="AK256" s="2">
        <v>26</v>
      </c>
      <c r="AL256" s="2">
        <v>5983</v>
      </c>
      <c r="AM256" s="3">
        <v>0.45300000000000001</v>
      </c>
      <c r="AN256" s="2">
        <v>122.6</v>
      </c>
      <c r="AO256" s="2">
        <v>22829</v>
      </c>
      <c r="AP256" s="3">
        <v>0.13800000000000001</v>
      </c>
      <c r="AQ256" s="11">
        <v>0.253</v>
      </c>
      <c r="AR256" s="2">
        <v>14.4</v>
      </c>
      <c r="AS256" s="7">
        <v>7.6511094108645751E-4</v>
      </c>
      <c r="AT256" s="2">
        <v>944</v>
      </c>
      <c r="AU256" s="2">
        <v>1582</v>
      </c>
      <c r="AV256" s="2">
        <v>1246</v>
      </c>
      <c r="AW256" s="4">
        <v>0.25</v>
      </c>
      <c r="AX256" s="3">
        <v>0.41899999999999998</v>
      </c>
      <c r="AY256" s="4">
        <v>0.33</v>
      </c>
      <c r="AZ256" s="37">
        <v>1741</v>
      </c>
      <c r="BA256" s="37">
        <v>31.7</v>
      </c>
      <c r="BB256" s="43">
        <f t="shared" si="27"/>
        <v>1706.0940000000001</v>
      </c>
      <c r="BC256" s="44">
        <f t="shared" si="28"/>
        <v>1304.581171279357</v>
      </c>
      <c r="BD256" s="44">
        <f t="shared" si="29"/>
        <v>2733.3248287206429</v>
      </c>
      <c r="BE256" s="44">
        <f t="shared" si="30"/>
        <v>73</v>
      </c>
      <c r="BF256">
        <f t="shared" si="31"/>
        <v>5817</v>
      </c>
      <c r="BG256" s="57">
        <f t="shared" si="32"/>
        <v>0.29329448169159361</v>
      </c>
      <c r="BH256" s="13">
        <f t="shared" si="33"/>
        <v>0.22427044374752569</v>
      </c>
      <c r="BI256" s="13">
        <f t="shared" si="34"/>
        <v>0.46988565045911002</v>
      </c>
      <c r="BJ256" s="13">
        <f t="shared" si="35"/>
        <v>1.2549424101770672E-2</v>
      </c>
      <c r="BK256" s="58"/>
    </row>
    <row r="257" spans="1:63">
      <c r="A257" s="1" t="s">
        <v>350</v>
      </c>
      <c r="B257" s="1" t="s">
        <v>124</v>
      </c>
      <c r="C257" s="1" t="s">
        <v>93</v>
      </c>
      <c r="D257" s="1" t="s">
        <v>89</v>
      </c>
      <c r="E257" s="2">
        <v>11814</v>
      </c>
      <c r="F257" s="14">
        <v>0.14609785000846454</v>
      </c>
      <c r="G257" s="3">
        <v>0.89200000000000002</v>
      </c>
      <c r="H257" s="3">
        <v>0.83899999999999997</v>
      </c>
      <c r="I257" s="2">
        <v>4829</v>
      </c>
      <c r="J257" s="2">
        <v>2.4300000000000002</v>
      </c>
      <c r="K257" s="2">
        <v>4058</v>
      </c>
      <c r="L257" s="2">
        <v>943</v>
      </c>
      <c r="M257" s="2">
        <v>955</v>
      </c>
      <c r="N257" s="2">
        <v>3841</v>
      </c>
      <c r="O257" s="3">
        <v>0.80100000000000005</v>
      </c>
      <c r="P257" s="3">
        <v>0.19900000000000001</v>
      </c>
      <c r="Q257" s="2">
        <v>143</v>
      </c>
      <c r="R257" s="2">
        <v>124</v>
      </c>
      <c r="S257" s="2">
        <v>19</v>
      </c>
      <c r="T257" s="2">
        <v>3</v>
      </c>
      <c r="U257" s="2">
        <v>939</v>
      </c>
      <c r="V257" s="2">
        <v>4153</v>
      </c>
      <c r="W257" s="3">
        <v>0.81200000000000006</v>
      </c>
      <c r="X257" s="3">
        <v>0.184</v>
      </c>
      <c r="Y257" s="2">
        <v>59</v>
      </c>
      <c r="Z257" s="2">
        <v>29</v>
      </c>
      <c r="AA257" s="2">
        <v>64</v>
      </c>
      <c r="AB257" s="2">
        <v>178</v>
      </c>
      <c r="AC257" s="2">
        <v>584</v>
      </c>
      <c r="AD257" s="2">
        <v>726</v>
      </c>
      <c r="AE257" s="2">
        <v>822</v>
      </c>
      <c r="AF257" s="2">
        <v>538</v>
      </c>
      <c r="AG257" s="2">
        <v>608</v>
      </c>
      <c r="AH257" s="2">
        <v>591</v>
      </c>
      <c r="AI257" s="2">
        <v>712</v>
      </c>
      <c r="AJ257" s="2">
        <v>236</v>
      </c>
      <c r="AK257" s="2">
        <v>15</v>
      </c>
      <c r="AL257" s="2">
        <v>5162</v>
      </c>
      <c r="AM257" s="3">
        <v>0.45500000000000002</v>
      </c>
      <c r="AN257" s="2">
        <v>127.6</v>
      </c>
      <c r="AO257" s="2">
        <v>23769</v>
      </c>
      <c r="AP257" s="3">
        <v>0.115</v>
      </c>
      <c r="AQ257" s="11">
        <v>0.20899999999999999</v>
      </c>
      <c r="AR257" s="2">
        <v>7.8</v>
      </c>
      <c r="AS257" s="7">
        <v>0</v>
      </c>
      <c r="AT257" s="2">
        <v>339</v>
      </c>
      <c r="AU257" s="2">
        <v>1396</v>
      </c>
      <c r="AV257" s="2">
        <v>2323</v>
      </c>
      <c r="AW257" s="3">
        <v>8.4000000000000005E-2</v>
      </c>
      <c r="AX257" s="3">
        <v>0.34399999999999997</v>
      </c>
      <c r="AY257" s="3">
        <v>0.57199999999999995</v>
      </c>
      <c r="AZ257" s="37">
        <v>2097</v>
      </c>
      <c r="BA257" s="37">
        <v>43.4</v>
      </c>
      <c r="BB257" s="43">
        <f t="shared" si="27"/>
        <v>2081.4639999999999</v>
      </c>
      <c r="BC257" s="44">
        <f t="shared" si="28"/>
        <v>1131.3296114680807</v>
      </c>
      <c r="BD257" s="44">
        <f t="shared" si="29"/>
        <v>1755.2063885319194</v>
      </c>
      <c r="BE257" s="44">
        <f t="shared" si="30"/>
        <v>124</v>
      </c>
      <c r="BF257">
        <f t="shared" si="31"/>
        <v>5092</v>
      </c>
      <c r="BG257" s="57">
        <f t="shared" si="32"/>
        <v>0.40877140612725843</v>
      </c>
      <c r="BH257" s="13">
        <f t="shared" si="33"/>
        <v>0.22217784985626093</v>
      </c>
      <c r="BI257" s="13">
        <f t="shared" si="34"/>
        <v>0.34469881942889224</v>
      </c>
      <c r="BJ257" s="13">
        <f t="shared" si="35"/>
        <v>2.4351924587588374E-2</v>
      </c>
      <c r="BK257" s="58"/>
    </row>
    <row r="258" spans="1:63">
      <c r="A258" s="1" t="s">
        <v>351</v>
      </c>
      <c r="B258" s="1" t="s">
        <v>124</v>
      </c>
      <c r="C258" s="1" t="s">
        <v>93</v>
      </c>
      <c r="D258" s="1" t="s">
        <v>89</v>
      </c>
      <c r="E258" s="2">
        <v>11877</v>
      </c>
      <c r="F258" s="14">
        <v>0.15146922623558137</v>
      </c>
      <c r="G258" s="3">
        <v>0.84199999999999997</v>
      </c>
      <c r="H258" s="3">
        <v>0.80300000000000005</v>
      </c>
      <c r="I258" s="2">
        <v>4868</v>
      </c>
      <c r="J258" s="2">
        <v>2.42</v>
      </c>
      <c r="K258" s="2">
        <v>4135</v>
      </c>
      <c r="L258" s="2">
        <v>787</v>
      </c>
      <c r="M258" s="2">
        <v>1048</v>
      </c>
      <c r="N258" s="2">
        <v>3757</v>
      </c>
      <c r="O258" s="3">
        <v>0.78200000000000003</v>
      </c>
      <c r="P258" s="3">
        <v>0.218</v>
      </c>
      <c r="Q258" s="2">
        <v>141</v>
      </c>
      <c r="R258" s="2">
        <v>132</v>
      </c>
      <c r="S258" s="2">
        <v>9</v>
      </c>
      <c r="T258" s="2">
        <v>2.9</v>
      </c>
      <c r="U258" s="2">
        <v>794</v>
      </c>
      <c r="V258" s="2">
        <v>4293</v>
      </c>
      <c r="W258" s="3">
        <v>0.82499999999999996</v>
      </c>
      <c r="X258" s="3">
        <v>0.153</v>
      </c>
      <c r="Y258" s="2">
        <v>76</v>
      </c>
      <c r="Z258" s="2">
        <v>58</v>
      </c>
      <c r="AA258" s="2">
        <v>83</v>
      </c>
      <c r="AB258" s="2">
        <v>154</v>
      </c>
      <c r="AC258" s="2">
        <v>587</v>
      </c>
      <c r="AD258" s="2">
        <v>616</v>
      </c>
      <c r="AE258" s="2">
        <v>694</v>
      </c>
      <c r="AF258" s="2">
        <v>641</v>
      </c>
      <c r="AG258" s="2">
        <v>703</v>
      </c>
      <c r="AH258" s="2">
        <v>768</v>
      </c>
      <c r="AI258" s="2">
        <v>739</v>
      </c>
      <c r="AJ258" s="2">
        <v>163</v>
      </c>
      <c r="AK258" s="2">
        <v>47</v>
      </c>
      <c r="AL258" s="2">
        <v>5329</v>
      </c>
      <c r="AM258" s="3">
        <v>0.44600000000000001</v>
      </c>
      <c r="AN258" s="2">
        <v>129</v>
      </c>
      <c r="AO258" s="2">
        <v>21359</v>
      </c>
      <c r="AP258" s="3">
        <v>0.13400000000000001</v>
      </c>
      <c r="AQ258" s="11">
        <v>0.224</v>
      </c>
      <c r="AR258" s="2">
        <v>14.8</v>
      </c>
      <c r="AS258" s="7">
        <v>0</v>
      </c>
      <c r="AT258" s="2">
        <v>264</v>
      </c>
      <c r="AU258" s="2">
        <v>790</v>
      </c>
      <c r="AV258" s="2">
        <v>3081</v>
      </c>
      <c r="AW258" s="3">
        <v>6.4000000000000001E-2</v>
      </c>
      <c r="AX258" s="3">
        <v>0.191</v>
      </c>
      <c r="AY258" s="3">
        <v>0.745</v>
      </c>
      <c r="AZ258" s="37">
        <v>2216</v>
      </c>
      <c r="BA258" s="37">
        <v>45.4</v>
      </c>
      <c r="BB258" s="43">
        <f t="shared" si="27"/>
        <v>2181.4699999999998</v>
      </c>
      <c r="BC258" s="44">
        <f t="shared" si="28"/>
        <v>1128.4874712249052</v>
      </c>
      <c r="BD258" s="44">
        <f t="shared" si="29"/>
        <v>1645.042528775095</v>
      </c>
      <c r="BE258" s="44">
        <f t="shared" si="30"/>
        <v>132</v>
      </c>
      <c r="BF258">
        <f t="shared" si="31"/>
        <v>5087</v>
      </c>
      <c r="BG258" s="57">
        <f t="shared" si="32"/>
        <v>0.42883231767249846</v>
      </c>
      <c r="BH258" s="13">
        <f t="shared" si="33"/>
        <v>0.22183752137308929</v>
      </c>
      <c r="BI258" s="13">
        <f t="shared" si="34"/>
        <v>0.3233816647877128</v>
      </c>
      <c r="BJ258" s="13">
        <f t="shared" si="35"/>
        <v>2.594849616669943E-2</v>
      </c>
      <c r="BK258" s="58"/>
    </row>
    <row r="259" spans="1:63">
      <c r="A259" s="1" t="s">
        <v>352</v>
      </c>
      <c r="B259" s="1" t="s">
        <v>107</v>
      </c>
      <c r="C259" s="1" t="s">
        <v>88</v>
      </c>
      <c r="D259" s="1" t="s">
        <v>89</v>
      </c>
      <c r="E259" s="2">
        <v>35751</v>
      </c>
      <c r="F259" s="14">
        <v>0.1597997258817935</v>
      </c>
      <c r="G259" s="3">
        <v>0.73299999999999998</v>
      </c>
      <c r="H259" s="3">
        <v>0.66600000000000004</v>
      </c>
      <c r="I259" s="2">
        <v>15060</v>
      </c>
      <c r="J259" s="2">
        <v>2.2999999999999998</v>
      </c>
      <c r="K259" s="2">
        <v>12085</v>
      </c>
      <c r="L259" s="2">
        <v>3453</v>
      </c>
      <c r="M259" s="2">
        <v>3894</v>
      </c>
      <c r="N259" s="2">
        <v>11020</v>
      </c>
      <c r="O259" s="3">
        <v>0.73899999999999999</v>
      </c>
      <c r="P259" s="3">
        <v>0.26100000000000001</v>
      </c>
      <c r="Q259" s="2">
        <v>792</v>
      </c>
      <c r="R259" s="2">
        <v>711</v>
      </c>
      <c r="S259" s="2">
        <v>81</v>
      </c>
      <c r="T259" s="2">
        <v>5.3</v>
      </c>
      <c r="U259" s="2">
        <v>3396</v>
      </c>
      <c r="V259" s="2">
        <v>12486</v>
      </c>
      <c r="W259" s="3">
        <v>0.78500000000000003</v>
      </c>
      <c r="X259" s="3">
        <v>0.21299999999999999</v>
      </c>
      <c r="Y259" s="2">
        <v>35</v>
      </c>
      <c r="Z259" s="2">
        <v>115</v>
      </c>
      <c r="AA259" s="2">
        <v>412</v>
      </c>
      <c r="AB259" s="2">
        <v>495</v>
      </c>
      <c r="AC259" s="2">
        <v>1909</v>
      </c>
      <c r="AD259" s="2">
        <v>2014</v>
      </c>
      <c r="AE259" s="2">
        <v>2465</v>
      </c>
      <c r="AF259" s="2">
        <v>1865</v>
      </c>
      <c r="AG259" s="2">
        <v>2354</v>
      </c>
      <c r="AH259" s="2">
        <v>2213</v>
      </c>
      <c r="AI259" s="2">
        <v>1643</v>
      </c>
      <c r="AJ259" s="2">
        <v>558</v>
      </c>
      <c r="AK259" s="2">
        <v>46</v>
      </c>
      <c r="AL259" s="2">
        <v>16124</v>
      </c>
      <c r="AM259" s="3">
        <v>0.40100000000000002</v>
      </c>
      <c r="AN259" s="2">
        <v>123.5</v>
      </c>
      <c r="AO259" s="2">
        <v>20568</v>
      </c>
      <c r="AP259" s="3">
        <v>0.14599999999999999</v>
      </c>
      <c r="AQ259" s="11">
        <v>0.29199999999999998</v>
      </c>
      <c r="AR259" s="2">
        <v>18.3</v>
      </c>
      <c r="AS259" s="7">
        <v>8.0089700464520261E-5</v>
      </c>
      <c r="AT259" s="2">
        <v>645</v>
      </c>
      <c r="AU259" s="2">
        <v>2256</v>
      </c>
      <c r="AV259" s="2">
        <v>9184</v>
      </c>
      <c r="AW259" s="3">
        <v>5.2999999999999999E-2</v>
      </c>
      <c r="AX259" s="3">
        <v>0.187</v>
      </c>
      <c r="AY259" s="4">
        <v>0.76</v>
      </c>
      <c r="AZ259" s="37">
        <v>6130</v>
      </c>
      <c r="BA259" s="37">
        <v>40.6</v>
      </c>
      <c r="BB259" s="43">
        <f t="shared" ref="BB259:BB286" si="36">BA259/100*(M259+N259)</f>
        <v>6055.0840000000007</v>
      </c>
      <c r="BC259" s="44">
        <f t="shared" ref="BC259:BC286" si="37">BF259-BB259-BD259-BE259</f>
        <v>3469.1373926045026</v>
      </c>
      <c r="BD259" s="44">
        <f t="shared" ref="BD259:BD286" si="38">((F259*E259*((1/C$297)-C$298-C$296))*(K259/(K259+L259)))+L259+(C$301*K259)-BE259</f>
        <v>5646.7786073954967</v>
      </c>
      <c r="BE259" s="44">
        <f t="shared" ref="BE259:BE286" si="39">R259</f>
        <v>711</v>
      </c>
      <c r="BF259">
        <f t="shared" ref="BF259:BF286" si="40">U259+V259</f>
        <v>15882</v>
      </c>
      <c r="BG259" s="57">
        <f t="shared" ref="BG259:BG286" si="41">BB259/$BF259</f>
        <v>0.38125450195189525</v>
      </c>
      <c r="BH259" s="13">
        <f t="shared" ref="BH259:BH286" si="42">BC259/$BF259</f>
        <v>0.21843202320894739</v>
      </c>
      <c r="BI259" s="13">
        <f t="shared" ref="BI259:BI286" si="43">BD259/$BF259</f>
        <v>0.35554581333556834</v>
      </c>
      <c r="BJ259" s="13">
        <f t="shared" ref="BJ259:BJ286" si="44">BE259/$BF259</f>
        <v>4.4767661503588969E-2</v>
      </c>
      <c r="BK259" s="58"/>
    </row>
    <row r="260" spans="1:63">
      <c r="A260" s="1" t="s">
        <v>353</v>
      </c>
      <c r="B260" s="1" t="s">
        <v>107</v>
      </c>
      <c r="C260" s="1" t="s">
        <v>93</v>
      </c>
      <c r="D260" s="1" t="s">
        <v>89</v>
      </c>
      <c r="E260" s="2">
        <v>15329</v>
      </c>
      <c r="F260" s="14">
        <v>0.16922173657772849</v>
      </c>
      <c r="G260" s="3">
        <v>0.91100000000000003</v>
      </c>
      <c r="H260" s="3">
        <v>0.86199999999999999</v>
      </c>
      <c r="I260" s="2">
        <v>6543</v>
      </c>
      <c r="J260" s="2">
        <v>2.31</v>
      </c>
      <c r="K260" s="2">
        <v>5755</v>
      </c>
      <c r="L260" s="2">
        <v>1044</v>
      </c>
      <c r="M260" s="2">
        <v>1513</v>
      </c>
      <c r="N260" s="2">
        <v>4950</v>
      </c>
      <c r="O260" s="3">
        <v>0.76600000000000001</v>
      </c>
      <c r="P260" s="3">
        <v>0.23400000000000001</v>
      </c>
      <c r="Q260" s="2">
        <v>221</v>
      </c>
      <c r="R260" s="2">
        <v>197</v>
      </c>
      <c r="S260" s="2">
        <v>24</v>
      </c>
      <c r="T260" s="2">
        <v>3.4</v>
      </c>
      <c r="U260" s="2">
        <v>1069</v>
      </c>
      <c r="V260" s="2">
        <v>5901</v>
      </c>
      <c r="W260" s="3">
        <v>0.84699999999999998</v>
      </c>
      <c r="X260" s="3">
        <v>0.153</v>
      </c>
      <c r="Y260" s="2">
        <v>158</v>
      </c>
      <c r="Z260" s="2">
        <v>157</v>
      </c>
      <c r="AA260" s="2">
        <v>147</v>
      </c>
      <c r="AB260" s="2">
        <v>228</v>
      </c>
      <c r="AC260" s="2">
        <v>883</v>
      </c>
      <c r="AD260" s="2">
        <v>885</v>
      </c>
      <c r="AE260" s="2">
        <v>1006</v>
      </c>
      <c r="AF260" s="2">
        <v>867</v>
      </c>
      <c r="AG260" s="2">
        <v>794</v>
      </c>
      <c r="AH260" s="2">
        <v>768</v>
      </c>
      <c r="AI260" s="2">
        <v>858</v>
      </c>
      <c r="AJ260" s="2">
        <v>243</v>
      </c>
      <c r="AK260" s="2">
        <v>29</v>
      </c>
      <c r="AL260" s="2">
        <v>7023</v>
      </c>
      <c r="AM260" s="3">
        <v>0.46600000000000003</v>
      </c>
      <c r="AN260" s="2">
        <v>136.19999999999999</v>
      </c>
      <c r="AO260" s="2">
        <v>22696</v>
      </c>
      <c r="AP260" s="3">
        <v>0.13700000000000001</v>
      </c>
      <c r="AQ260" s="11">
        <v>0.21299999999999999</v>
      </c>
      <c r="AR260" s="2">
        <v>12.7</v>
      </c>
      <c r="AS260" s="7">
        <v>1.694628029147602E-4</v>
      </c>
      <c r="AT260" s="2">
        <v>202</v>
      </c>
      <c r="AU260" s="2">
        <v>1261</v>
      </c>
      <c r="AV260" s="2">
        <v>4292</v>
      </c>
      <c r="AW260" s="3">
        <v>3.5000000000000003E-2</v>
      </c>
      <c r="AX260" s="3">
        <v>0.219</v>
      </c>
      <c r="AY260" s="3">
        <v>0.746</v>
      </c>
      <c r="AZ260" s="37">
        <v>3034</v>
      </c>
      <c r="BA260" s="37">
        <v>46.4</v>
      </c>
      <c r="BB260" s="43">
        <f t="shared" si="36"/>
        <v>2998.8319999999999</v>
      </c>
      <c r="BC260" s="44">
        <f t="shared" si="37"/>
        <v>1509.7558860134354</v>
      </c>
      <c r="BD260" s="44">
        <f t="shared" si="38"/>
        <v>2264.4121139865647</v>
      </c>
      <c r="BE260" s="44">
        <f t="shared" si="39"/>
        <v>197</v>
      </c>
      <c r="BF260">
        <f t="shared" si="40"/>
        <v>6970</v>
      </c>
      <c r="BG260" s="57">
        <f t="shared" si="41"/>
        <v>0.43024849354375894</v>
      </c>
      <c r="BH260" s="13">
        <f t="shared" si="42"/>
        <v>0.21660773113535658</v>
      </c>
      <c r="BI260" s="13">
        <f t="shared" si="43"/>
        <v>0.32487978679864632</v>
      </c>
      <c r="BJ260" s="13">
        <f t="shared" si="44"/>
        <v>2.8263988522238163E-2</v>
      </c>
      <c r="BK260" s="58"/>
    </row>
    <row r="261" spans="1:63">
      <c r="A261" s="1" t="s">
        <v>354</v>
      </c>
      <c r="B261" s="1" t="s">
        <v>107</v>
      </c>
      <c r="C261" s="1" t="s">
        <v>88</v>
      </c>
      <c r="D261" s="1" t="s">
        <v>135</v>
      </c>
      <c r="E261" s="2">
        <v>89892</v>
      </c>
      <c r="F261" s="14">
        <v>0.17359720553553154</v>
      </c>
      <c r="G261" s="3">
        <v>0.82099999999999995</v>
      </c>
      <c r="H261" s="3">
        <v>0.748</v>
      </c>
      <c r="I261" s="2">
        <v>41531</v>
      </c>
      <c r="J261" s="2">
        <v>2.13</v>
      </c>
      <c r="K261" s="2">
        <v>26928</v>
      </c>
      <c r="L261" s="2">
        <v>17959</v>
      </c>
      <c r="M261" s="2">
        <v>14288</v>
      </c>
      <c r="N261" s="2">
        <v>26829</v>
      </c>
      <c r="O261" s="3">
        <v>0.65300000000000002</v>
      </c>
      <c r="P261" s="3">
        <v>0.34699999999999998</v>
      </c>
      <c r="Q261" s="2">
        <v>2330</v>
      </c>
      <c r="R261" s="2">
        <v>2076</v>
      </c>
      <c r="S261" s="2">
        <v>254</v>
      </c>
      <c r="T261" s="2">
        <v>5.6</v>
      </c>
      <c r="U261" s="2">
        <v>18139</v>
      </c>
      <c r="V261" s="2">
        <v>28133</v>
      </c>
      <c r="W261" s="3">
        <v>0.60699999999999998</v>
      </c>
      <c r="X261" s="3">
        <v>0.39100000000000001</v>
      </c>
      <c r="Y261" s="2">
        <v>1170</v>
      </c>
      <c r="Z261" s="2">
        <v>1091</v>
      </c>
      <c r="AA261" s="2">
        <v>1919</v>
      </c>
      <c r="AB261" s="2">
        <v>2179</v>
      </c>
      <c r="AC261" s="2">
        <v>6068</v>
      </c>
      <c r="AD261" s="2">
        <v>5475</v>
      </c>
      <c r="AE261" s="2">
        <v>8062</v>
      </c>
      <c r="AF261" s="2">
        <v>3931</v>
      </c>
      <c r="AG261" s="2">
        <v>4837</v>
      </c>
      <c r="AH261" s="2">
        <v>5174</v>
      </c>
      <c r="AI261" s="2">
        <v>5464</v>
      </c>
      <c r="AJ261" s="2">
        <v>1238</v>
      </c>
      <c r="AK261" s="2">
        <v>168</v>
      </c>
      <c r="AL261" s="2">
        <v>46776</v>
      </c>
      <c r="AM261" s="3">
        <v>0.44700000000000001</v>
      </c>
      <c r="AN261" s="2">
        <v>109.8</v>
      </c>
      <c r="AO261" s="2" t="s">
        <v>128</v>
      </c>
      <c r="AP261" s="3">
        <v>0.17499999999999999</v>
      </c>
      <c r="AQ261" s="11">
        <v>0.314</v>
      </c>
      <c r="AR261" s="2">
        <v>16.100000000000001</v>
      </c>
      <c r="AS261" s="7">
        <v>1.0663633455372694E-4</v>
      </c>
      <c r="AT261" s="2">
        <v>6900</v>
      </c>
      <c r="AU261" s="2">
        <v>8878</v>
      </c>
      <c r="AV261" s="2">
        <v>11150</v>
      </c>
      <c r="AW261" s="3">
        <v>0.25600000000000001</v>
      </c>
      <c r="AX261" s="4">
        <v>0.33</v>
      </c>
      <c r="AY261" s="3">
        <v>0.41399999999999998</v>
      </c>
      <c r="AZ261" s="37">
        <v>12241</v>
      </c>
      <c r="BA261" s="37">
        <v>29.4</v>
      </c>
      <c r="BB261" s="43">
        <f t="shared" si="36"/>
        <v>12088.397999999999</v>
      </c>
      <c r="BC261" s="44">
        <f t="shared" si="37"/>
        <v>9983.0842217568534</v>
      </c>
      <c r="BD261" s="44">
        <f t="shared" si="38"/>
        <v>22124.517778243146</v>
      </c>
      <c r="BE261" s="44">
        <f t="shared" si="39"/>
        <v>2076</v>
      </c>
      <c r="BF261">
        <f t="shared" si="40"/>
        <v>46272</v>
      </c>
      <c r="BG261" s="57">
        <f t="shared" si="41"/>
        <v>0.26124649896265556</v>
      </c>
      <c r="BH261" s="13">
        <f t="shared" si="42"/>
        <v>0.21574784365829991</v>
      </c>
      <c r="BI261" s="13">
        <f t="shared" si="43"/>
        <v>0.4781405121508287</v>
      </c>
      <c r="BJ261" s="13">
        <f t="shared" si="44"/>
        <v>4.4865145228215768E-2</v>
      </c>
      <c r="BK261" s="58"/>
    </row>
    <row r="262" spans="1:63">
      <c r="A262" s="1" t="s">
        <v>355</v>
      </c>
      <c r="B262" s="1" t="s">
        <v>107</v>
      </c>
      <c r="C262" s="1" t="s">
        <v>88</v>
      </c>
      <c r="D262" s="1" t="s">
        <v>89</v>
      </c>
      <c r="E262" s="2">
        <v>42954</v>
      </c>
      <c r="F262" s="14">
        <v>0.1609861712529683</v>
      </c>
      <c r="G262" s="3">
        <v>0.85499999999999998</v>
      </c>
      <c r="H262" s="3">
        <v>0.78500000000000003</v>
      </c>
      <c r="I262" s="2">
        <v>18411</v>
      </c>
      <c r="J262" s="2">
        <v>2.31</v>
      </c>
      <c r="K262" s="2">
        <v>14029</v>
      </c>
      <c r="L262" s="2">
        <v>4775</v>
      </c>
      <c r="M262" s="2">
        <v>4916</v>
      </c>
      <c r="N262" s="2">
        <v>13292</v>
      </c>
      <c r="O262" s="4">
        <v>0.73</v>
      </c>
      <c r="P262" s="4">
        <v>0.27</v>
      </c>
      <c r="Q262" s="2">
        <v>980</v>
      </c>
      <c r="R262" s="2">
        <v>816</v>
      </c>
      <c r="S262" s="2">
        <v>164</v>
      </c>
      <c r="T262" s="2">
        <v>5.4</v>
      </c>
      <c r="U262" s="2">
        <v>4786</v>
      </c>
      <c r="V262" s="2">
        <v>14612</v>
      </c>
      <c r="W262" s="3">
        <v>0.748</v>
      </c>
      <c r="X262" s="3">
        <v>0.245</v>
      </c>
      <c r="Y262" s="2">
        <v>823</v>
      </c>
      <c r="Z262" s="2">
        <v>674</v>
      </c>
      <c r="AA262" s="2">
        <v>505</v>
      </c>
      <c r="AB262" s="2">
        <v>770</v>
      </c>
      <c r="AC262" s="2">
        <v>2216</v>
      </c>
      <c r="AD262" s="2">
        <v>2424</v>
      </c>
      <c r="AE262" s="2">
        <v>2620</v>
      </c>
      <c r="AF262" s="2">
        <v>1976</v>
      </c>
      <c r="AG262" s="2">
        <v>2719</v>
      </c>
      <c r="AH262" s="2">
        <v>2234</v>
      </c>
      <c r="AI262" s="2">
        <v>2087</v>
      </c>
      <c r="AJ262" s="2">
        <v>697</v>
      </c>
      <c r="AK262" s="2">
        <v>35</v>
      </c>
      <c r="AL262" s="2">
        <v>19780</v>
      </c>
      <c r="AM262" s="3">
        <v>0.442</v>
      </c>
      <c r="AN262" s="2">
        <v>128.5</v>
      </c>
      <c r="AO262" s="2" t="s">
        <v>128</v>
      </c>
      <c r="AP262" s="4">
        <v>0.17</v>
      </c>
      <c r="AQ262" s="11">
        <v>0.27500000000000002</v>
      </c>
      <c r="AR262" s="2">
        <v>18</v>
      </c>
      <c r="AS262" s="7">
        <v>3.4218450588557349E-4</v>
      </c>
      <c r="AT262" s="2">
        <v>1409</v>
      </c>
      <c r="AU262" s="2">
        <v>6181</v>
      </c>
      <c r="AV262" s="2">
        <v>6439</v>
      </c>
      <c r="AW262" s="4">
        <v>0.1</v>
      </c>
      <c r="AX262" s="3">
        <v>0.441</v>
      </c>
      <c r="AY262" s="3">
        <v>0.45900000000000002</v>
      </c>
      <c r="AZ262" s="37">
        <v>7168</v>
      </c>
      <c r="BA262" s="37">
        <v>38.9</v>
      </c>
      <c r="BB262" s="43">
        <f t="shared" si="36"/>
        <v>7082.9120000000003</v>
      </c>
      <c r="BC262" s="44">
        <f t="shared" si="37"/>
        <v>4167.6745625177027</v>
      </c>
      <c r="BD262" s="44">
        <f t="shared" si="38"/>
        <v>7331.413437482297</v>
      </c>
      <c r="BE262" s="44">
        <f t="shared" si="39"/>
        <v>816</v>
      </c>
      <c r="BF262">
        <f t="shared" si="40"/>
        <v>19398</v>
      </c>
      <c r="BG262" s="57">
        <f t="shared" si="41"/>
        <v>0.36513619960820703</v>
      </c>
      <c r="BH262" s="13">
        <f t="shared" si="42"/>
        <v>0.21485073525712459</v>
      </c>
      <c r="BI262" s="13">
        <f t="shared" si="43"/>
        <v>0.3779468727437002</v>
      </c>
      <c r="BJ262" s="13">
        <f t="shared" si="44"/>
        <v>4.2066192390968142E-2</v>
      </c>
      <c r="BK262" s="58"/>
    </row>
    <row r="263" spans="1:63">
      <c r="A263" s="1" t="s">
        <v>356</v>
      </c>
      <c r="B263" s="1" t="s">
        <v>124</v>
      </c>
      <c r="C263" s="1" t="s">
        <v>93</v>
      </c>
      <c r="D263" s="1" t="s">
        <v>89</v>
      </c>
      <c r="E263" s="2">
        <v>14908</v>
      </c>
      <c r="F263" s="14">
        <v>0.19244700831768177</v>
      </c>
      <c r="G263" s="3">
        <v>0.84799999999999998</v>
      </c>
      <c r="H263" s="3">
        <v>0.76500000000000001</v>
      </c>
      <c r="I263" s="2">
        <v>6230</v>
      </c>
      <c r="J263" s="2">
        <v>2.35</v>
      </c>
      <c r="K263" s="2">
        <v>4377</v>
      </c>
      <c r="L263" s="2">
        <v>2136</v>
      </c>
      <c r="M263" s="2">
        <v>1494</v>
      </c>
      <c r="N263" s="2">
        <v>4671</v>
      </c>
      <c r="O263" s="3">
        <v>0.75800000000000001</v>
      </c>
      <c r="P263" s="3">
        <v>0.24199999999999999</v>
      </c>
      <c r="Q263" s="2">
        <v>101</v>
      </c>
      <c r="R263" s="2">
        <v>70</v>
      </c>
      <c r="S263" s="2">
        <v>31</v>
      </c>
      <c r="T263" s="2">
        <v>1.6</v>
      </c>
      <c r="U263" s="2">
        <v>2171</v>
      </c>
      <c r="V263" s="2">
        <v>4485</v>
      </c>
      <c r="W263" s="3">
        <v>0.65800000000000003</v>
      </c>
      <c r="X263" s="3">
        <v>0.31900000000000001</v>
      </c>
      <c r="Y263" s="2">
        <v>92</v>
      </c>
      <c r="Z263" s="2">
        <v>75</v>
      </c>
      <c r="AA263" s="2">
        <v>115</v>
      </c>
      <c r="AB263" s="2">
        <v>150</v>
      </c>
      <c r="AC263" s="2">
        <v>384</v>
      </c>
      <c r="AD263" s="2">
        <v>939</v>
      </c>
      <c r="AE263" s="2">
        <v>2098</v>
      </c>
      <c r="AF263" s="2">
        <v>1088</v>
      </c>
      <c r="AG263" s="2">
        <v>843</v>
      </c>
      <c r="AH263" s="2">
        <v>410</v>
      </c>
      <c r="AI263" s="2">
        <v>526</v>
      </c>
      <c r="AJ263" s="2">
        <v>110</v>
      </c>
      <c r="AK263" s="2">
        <v>24</v>
      </c>
      <c r="AL263" s="2">
        <v>6854</v>
      </c>
      <c r="AM263" s="3">
        <v>0.436</v>
      </c>
      <c r="AN263" s="2">
        <v>129.4</v>
      </c>
      <c r="AO263" s="2">
        <v>25644</v>
      </c>
      <c r="AP263" s="3">
        <v>9.9000000000000005E-2</v>
      </c>
      <c r="AQ263" s="11">
        <v>0.23300000000000001</v>
      </c>
      <c r="AR263" s="2">
        <v>10.9</v>
      </c>
      <c r="AS263" s="7">
        <v>2.2296544035674471E-4</v>
      </c>
      <c r="AT263" s="2">
        <v>1866</v>
      </c>
      <c r="AU263" s="2">
        <v>1282</v>
      </c>
      <c r="AV263" s="2">
        <v>1229</v>
      </c>
      <c r="AW263" s="3">
        <v>0.42599999999999999</v>
      </c>
      <c r="AX263" s="3">
        <v>0.29299999999999998</v>
      </c>
      <c r="AY263" s="3">
        <v>0.28100000000000003</v>
      </c>
      <c r="AZ263" s="37">
        <v>1931</v>
      </c>
      <c r="BA263" s="37">
        <v>31</v>
      </c>
      <c r="BB263" s="43">
        <f t="shared" si="36"/>
        <v>1911.15</v>
      </c>
      <c r="BC263" s="44">
        <f t="shared" si="37"/>
        <v>1420.2831648147558</v>
      </c>
      <c r="BD263" s="44">
        <f t="shared" si="38"/>
        <v>3254.5668351852446</v>
      </c>
      <c r="BE263" s="44">
        <f t="shared" si="39"/>
        <v>70</v>
      </c>
      <c r="BF263">
        <f t="shared" si="40"/>
        <v>6656</v>
      </c>
      <c r="BG263" s="57">
        <f t="shared" si="41"/>
        <v>0.28713191105769231</v>
      </c>
      <c r="BH263" s="13">
        <f t="shared" si="42"/>
        <v>0.21338388894452459</v>
      </c>
      <c r="BI263" s="13">
        <f t="shared" si="43"/>
        <v>0.48896737307470622</v>
      </c>
      <c r="BJ263" s="13">
        <f t="shared" si="44"/>
        <v>1.0516826923076924E-2</v>
      </c>
      <c r="BK263" s="58"/>
    </row>
    <row r="264" spans="1:63">
      <c r="A264" s="1" t="s">
        <v>357</v>
      </c>
      <c r="B264" s="1" t="s">
        <v>107</v>
      </c>
      <c r="C264" s="1" t="s">
        <v>93</v>
      </c>
      <c r="D264" s="1" t="s">
        <v>89</v>
      </c>
      <c r="E264" s="2">
        <v>7391</v>
      </c>
      <c r="F264" s="14">
        <v>0.17507779732106615</v>
      </c>
      <c r="G264" s="4">
        <v>0.81</v>
      </c>
      <c r="H264" s="3">
        <v>0.72099999999999997</v>
      </c>
      <c r="I264" s="2">
        <v>3222</v>
      </c>
      <c r="J264" s="2">
        <v>2.2799999999999998</v>
      </c>
      <c r="K264" s="2">
        <v>2525</v>
      </c>
      <c r="L264" s="2">
        <v>797</v>
      </c>
      <c r="M264" s="2">
        <v>820</v>
      </c>
      <c r="N264" s="2">
        <v>2353</v>
      </c>
      <c r="O264" s="3">
        <v>0.74199999999999999</v>
      </c>
      <c r="P264" s="3">
        <v>0.25800000000000001</v>
      </c>
      <c r="Q264" s="2">
        <v>109</v>
      </c>
      <c r="R264" s="2">
        <v>87</v>
      </c>
      <c r="S264" s="2">
        <v>22</v>
      </c>
      <c r="T264" s="2">
        <v>3.4</v>
      </c>
      <c r="U264" s="2">
        <v>800</v>
      </c>
      <c r="V264" s="2">
        <v>2628</v>
      </c>
      <c r="W264" s="3">
        <v>0.76300000000000001</v>
      </c>
      <c r="X264" s="3">
        <v>0.23200000000000001</v>
      </c>
      <c r="Y264" s="2">
        <v>38</v>
      </c>
      <c r="Z264" s="2">
        <v>32</v>
      </c>
      <c r="AA264" s="2">
        <v>59</v>
      </c>
      <c r="AB264" s="2">
        <v>103</v>
      </c>
      <c r="AC264" s="2">
        <v>326</v>
      </c>
      <c r="AD264" s="2">
        <v>505</v>
      </c>
      <c r="AE264" s="2">
        <v>529</v>
      </c>
      <c r="AF264" s="2">
        <v>452</v>
      </c>
      <c r="AG264" s="2">
        <v>555</v>
      </c>
      <c r="AH264" s="2">
        <v>388</v>
      </c>
      <c r="AI264" s="2">
        <v>365</v>
      </c>
      <c r="AJ264" s="2">
        <v>123</v>
      </c>
      <c r="AK264" s="2">
        <v>7</v>
      </c>
      <c r="AL264" s="2">
        <v>3482</v>
      </c>
      <c r="AM264" s="3">
        <v>0.42799999999999999</v>
      </c>
      <c r="AN264" s="2">
        <v>134.5</v>
      </c>
      <c r="AO264" s="2">
        <v>21686</v>
      </c>
      <c r="AP264" s="3">
        <v>0.13300000000000001</v>
      </c>
      <c r="AQ264" s="11">
        <v>0.26300000000000001</v>
      </c>
      <c r="AR264" s="2">
        <v>13.7</v>
      </c>
      <c r="AS264" s="7">
        <v>3.8051750380517502E-4</v>
      </c>
      <c r="AT264" s="2">
        <v>78</v>
      </c>
      <c r="AU264" s="2">
        <v>528</v>
      </c>
      <c r="AV264" s="2">
        <v>1919</v>
      </c>
      <c r="AW264" s="3">
        <v>3.1E-2</v>
      </c>
      <c r="AX264" s="3">
        <v>0.20899999999999999</v>
      </c>
      <c r="AY264" s="4">
        <v>0.76</v>
      </c>
      <c r="AZ264" s="37">
        <v>1290</v>
      </c>
      <c r="BA264" s="37">
        <v>40</v>
      </c>
      <c r="BB264" s="43">
        <f t="shared" si="36"/>
        <v>1269.2</v>
      </c>
      <c r="BC264" s="44">
        <f t="shared" si="37"/>
        <v>731.26412154265699</v>
      </c>
      <c r="BD264" s="44">
        <f t="shared" si="38"/>
        <v>1340.5358784573432</v>
      </c>
      <c r="BE264" s="44">
        <f t="shared" si="39"/>
        <v>87</v>
      </c>
      <c r="BF264">
        <f t="shared" si="40"/>
        <v>3428</v>
      </c>
      <c r="BG264" s="57">
        <f t="shared" si="41"/>
        <v>0.37024504084014004</v>
      </c>
      <c r="BH264" s="13">
        <f t="shared" si="42"/>
        <v>0.21332092227032001</v>
      </c>
      <c r="BI264" s="13">
        <f t="shared" si="43"/>
        <v>0.39105480701789475</v>
      </c>
      <c r="BJ264" s="13">
        <f t="shared" si="44"/>
        <v>2.5379229871645273E-2</v>
      </c>
      <c r="BK264" s="58"/>
    </row>
    <row r="265" spans="1:63">
      <c r="A265" s="1" t="s">
        <v>358</v>
      </c>
      <c r="B265" s="1" t="s">
        <v>87</v>
      </c>
      <c r="C265" s="1" t="s">
        <v>93</v>
      </c>
      <c r="D265" s="1" t="s">
        <v>89</v>
      </c>
      <c r="E265" s="2">
        <v>18245</v>
      </c>
      <c r="F265" s="14">
        <v>0.18558509180597424</v>
      </c>
      <c r="G265" s="3">
        <v>0.89500000000000002</v>
      </c>
      <c r="H265" s="4">
        <v>0.85</v>
      </c>
      <c r="I265" s="2">
        <v>8420</v>
      </c>
      <c r="J265" s="2">
        <v>2.14</v>
      </c>
      <c r="K265" s="2">
        <v>5940</v>
      </c>
      <c r="L265" s="2">
        <v>4312</v>
      </c>
      <c r="M265" s="2">
        <v>2520</v>
      </c>
      <c r="N265" s="2">
        <v>5822</v>
      </c>
      <c r="O265" s="3">
        <v>0.69799999999999995</v>
      </c>
      <c r="P265" s="3">
        <v>0.30199999999999999</v>
      </c>
      <c r="Q265" s="2">
        <v>461</v>
      </c>
      <c r="R265" s="2">
        <v>384</v>
      </c>
      <c r="S265" s="2">
        <v>77</v>
      </c>
      <c r="T265" s="2">
        <v>5.5</v>
      </c>
      <c r="U265" s="2">
        <v>4306</v>
      </c>
      <c r="V265" s="2">
        <v>6231</v>
      </c>
      <c r="W265" s="3">
        <v>0.58699999999999997</v>
      </c>
      <c r="X265" s="3">
        <v>0.40500000000000003</v>
      </c>
      <c r="Y265" s="2">
        <v>137</v>
      </c>
      <c r="Z265" s="2">
        <v>268</v>
      </c>
      <c r="AA265" s="2">
        <v>418</v>
      </c>
      <c r="AB265" s="2">
        <v>565</v>
      </c>
      <c r="AC265" s="2">
        <v>737</v>
      </c>
      <c r="AD265" s="2">
        <v>831</v>
      </c>
      <c r="AE265" s="2">
        <v>1013</v>
      </c>
      <c r="AF265" s="2">
        <v>1109</v>
      </c>
      <c r="AG265" s="2">
        <v>1694</v>
      </c>
      <c r="AH265" s="2">
        <v>1776</v>
      </c>
      <c r="AI265" s="2">
        <v>1922</v>
      </c>
      <c r="AJ265" s="2">
        <v>242</v>
      </c>
      <c r="AK265" s="2">
        <v>13</v>
      </c>
      <c r="AL265" s="2">
        <v>10725</v>
      </c>
      <c r="AM265" s="3">
        <v>0.41599999999999998</v>
      </c>
      <c r="AN265" s="2">
        <v>102.5</v>
      </c>
      <c r="AO265" s="2">
        <v>21575</v>
      </c>
      <c r="AP265" s="3">
        <v>0.17499999999999999</v>
      </c>
      <c r="AQ265" s="11">
        <v>0.32500000000000001</v>
      </c>
      <c r="AR265" s="2">
        <v>19.2</v>
      </c>
      <c r="AS265" s="7">
        <v>0</v>
      </c>
      <c r="AT265" s="2">
        <v>3217</v>
      </c>
      <c r="AU265" s="2">
        <v>1412</v>
      </c>
      <c r="AV265" s="2">
        <v>1311</v>
      </c>
      <c r="AW265" s="3">
        <v>0.54200000000000004</v>
      </c>
      <c r="AX265" s="3">
        <v>0.23799999999999999</v>
      </c>
      <c r="AY265" s="3">
        <v>0.221</v>
      </c>
      <c r="AZ265" s="37">
        <v>2706</v>
      </c>
      <c r="BA265" s="37">
        <v>32</v>
      </c>
      <c r="BB265" s="43">
        <f t="shared" si="36"/>
        <v>2669.44</v>
      </c>
      <c r="BC265" s="44">
        <f t="shared" si="37"/>
        <v>2222.9485180509964</v>
      </c>
      <c r="BD265" s="44">
        <f t="shared" si="38"/>
        <v>5260.6114819490031</v>
      </c>
      <c r="BE265" s="44">
        <f t="shared" si="39"/>
        <v>384</v>
      </c>
      <c r="BF265">
        <f t="shared" si="40"/>
        <v>10537</v>
      </c>
      <c r="BG265" s="57">
        <f t="shared" si="41"/>
        <v>0.25333966024485149</v>
      </c>
      <c r="BH265" s="13">
        <f t="shared" si="42"/>
        <v>0.21096597874641704</v>
      </c>
      <c r="BI265" s="13">
        <f t="shared" si="43"/>
        <v>0.4992513506642311</v>
      </c>
      <c r="BJ265" s="13">
        <f t="shared" si="44"/>
        <v>3.6443010344500329E-2</v>
      </c>
      <c r="BK265" s="58"/>
    </row>
    <row r="266" spans="1:63">
      <c r="A266" s="1" t="s">
        <v>359</v>
      </c>
      <c r="B266" s="1" t="s">
        <v>92</v>
      </c>
      <c r="C266" s="1" t="s">
        <v>93</v>
      </c>
      <c r="D266" s="1" t="s">
        <v>89</v>
      </c>
      <c r="E266" s="2">
        <v>10520</v>
      </c>
      <c r="F266" s="14">
        <v>0.16340304182509505</v>
      </c>
      <c r="G266" s="3">
        <v>0.89100000000000001</v>
      </c>
      <c r="H266" s="3">
        <v>0.83499999999999996</v>
      </c>
      <c r="I266" s="2">
        <v>4135</v>
      </c>
      <c r="J266" s="2">
        <v>2.48</v>
      </c>
      <c r="K266" s="2">
        <v>3719</v>
      </c>
      <c r="L266" s="2">
        <v>634</v>
      </c>
      <c r="M266" s="2">
        <v>640</v>
      </c>
      <c r="N266" s="2">
        <v>3410</v>
      </c>
      <c r="O266" s="3">
        <v>0.84199999999999997</v>
      </c>
      <c r="P266" s="3">
        <v>0.158</v>
      </c>
      <c r="Q266" s="2">
        <v>31</v>
      </c>
      <c r="R266" s="2">
        <v>29</v>
      </c>
      <c r="S266" s="2">
        <v>2</v>
      </c>
      <c r="T266" s="2">
        <v>0.7</v>
      </c>
      <c r="U266" s="2">
        <v>619</v>
      </c>
      <c r="V266" s="2">
        <v>3822</v>
      </c>
      <c r="W266" s="3">
        <v>0.86099999999999999</v>
      </c>
      <c r="X266" s="3">
        <v>0.13900000000000001</v>
      </c>
      <c r="Y266" s="2">
        <v>340</v>
      </c>
      <c r="Z266" s="2">
        <v>241</v>
      </c>
      <c r="AA266" s="2">
        <v>300</v>
      </c>
      <c r="AB266" s="2">
        <v>249</v>
      </c>
      <c r="AC266" s="2">
        <v>391</v>
      </c>
      <c r="AD266" s="2">
        <v>333</v>
      </c>
      <c r="AE266" s="2">
        <v>684</v>
      </c>
      <c r="AF266" s="2">
        <v>456</v>
      </c>
      <c r="AG266" s="2">
        <v>445</v>
      </c>
      <c r="AH266" s="2">
        <v>506</v>
      </c>
      <c r="AI266" s="2">
        <v>399</v>
      </c>
      <c r="AJ266" s="2">
        <v>152</v>
      </c>
      <c r="AK266" s="2" t="s">
        <v>90</v>
      </c>
      <c r="AL266" s="2">
        <v>4496</v>
      </c>
      <c r="AM266" s="3">
        <v>0.436</v>
      </c>
      <c r="AN266" s="2">
        <v>128.1</v>
      </c>
      <c r="AO266" s="2">
        <v>27553</v>
      </c>
      <c r="AP266" s="3">
        <v>9.9000000000000005E-2</v>
      </c>
      <c r="AQ266" s="11">
        <v>0.14499999999999999</v>
      </c>
      <c r="AR266" s="2">
        <v>4.5999999999999996</v>
      </c>
      <c r="AS266" s="7">
        <v>2.3547880690737832E-3</v>
      </c>
      <c r="AT266" s="2">
        <v>218</v>
      </c>
      <c r="AU266" s="2">
        <v>1124</v>
      </c>
      <c r="AV266" s="2">
        <v>2377</v>
      </c>
      <c r="AW266" s="3">
        <v>5.8999999999999997E-2</v>
      </c>
      <c r="AX266" s="3">
        <v>0.30199999999999999</v>
      </c>
      <c r="AY266" s="3">
        <v>0.63900000000000001</v>
      </c>
      <c r="AZ266" s="37">
        <v>1998</v>
      </c>
      <c r="BA266" s="37">
        <v>48</v>
      </c>
      <c r="BB266" s="43">
        <f t="shared" si="36"/>
        <v>1944</v>
      </c>
      <c r="BC266" s="44">
        <f t="shared" si="37"/>
        <v>925.74045362040556</v>
      </c>
      <c r="BD266" s="44">
        <f t="shared" si="38"/>
        <v>1542.2595463795944</v>
      </c>
      <c r="BE266" s="44">
        <f t="shared" si="39"/>
        <v>29</v>
      </c>
      <c r="BF266">
        <f t="shared" si="40"/>
        <v>4441</v>
      </c>
      <c r="BG266" s="57">
        <f t="shared" si="41"/>
        <v>0.43773924791713575</v>
      </c>
      <c r="BH266" s="13">
        <f t="shared" si="42"/>
        <v>0.2084531532583665</v>
      </c>
      <c r="BI266" s="13">
        <f t="shared" si="43"/>
        <v>0.34727753802737998</v>
      </c>
      <c r="BJ266" s="13">
        <f t="shared" si="44"/>
        <v>6.5300607971177666E-3</v>
      </c>
      <c r="BK266" s="58"/>
    </row>
    <row r="267" spans="1:63">
      <c r="A267" s="1" t="s">
        <v>360</v>
      </c>
      <c r="B267" s="1" t="s">
        <v>107</v>
      </c>
      <c r="C267" s="1" t="s">
        <v>93</v>
      </c>
      <c r="D267" s="1" t="s">
        <v>89</v>
      </c>
      <c r="E267" s="2">
        <v>8266</v>
      </c>
      <c r="F267" s="14">
        <v>0.14722961529155576</v>
      </c>
      <c r="G267" s="3">
        <v>0.83199999999999996</v>
      </c>
      <c r="H267" s="3">
        <v>0.70199999999999996</v>
      </c>
      <c r="I267" s="2">
        <v>3475</v>
      </c>
      <c r="J267" s="2">
        <v>2.37</v>
      </c>
      <c r="K267" s="2">
        <v>2827</v>
      </c>
      <c r="L267" s="2">
        <v>733</v>
      </c>
      <c r="M267" s="2">
        <v>809</v>
      </c>
      <c r="N267" s="2">
        <v>2624</v>
      </c>
      <c r="O267" s="3">
        <v>0.76400000000000001</v>
      </c>
      <c r="P267" s="3">
        <v>0.23599999999999999</v>
      </c>
      <c r="Q267" s="2">
        <v>172</v>
      </c>
      <c r="R267" s="2">
        <v>141</v>
      </c>
      <c r="S267" s="2">
        <v>31</v>
      </c>
      <c r="T267" s="2">
        <v>5</v>
      </c>
      <c r="U267" s="2">
        <v>737</v>
      </c>
      <c r="V267" s="2">
        <v>2915</v>
      </c>
      <c r="W267" s="3">
        <v>0.79400000000000004</v>
      </c>
      <c r="X267" s="3">
        <v>0.20100000000000001</v>
      </c>
      <c r="Y267" s="2">
        <v>78</v>
      </c>
      <c r="Z267" s="2">
        <v>66</v>
      </c>
      <c r="AA267" s="2">
        <v>121</v>
      </c>
      <c r="AB267" s="2">
        <v>154</v>
      </c>
      <c r="AC267" s="2">
        <v>504</v>
      </c>
      <c r="AD267" s="2">
        <v>464</v>
      </c>
      <c r="AE267" s="2">
        <v>464</v>
      </c>
      <c r="AF267" s="2">
        <v>405</v>
      </c>
      <c r="AG267" s="2">
        <v>453</v>
      </c>
      <c r="AH267" s="2">
        <v>482</v>
      </c>
      <c r="AI267" s="2">
        <v>373</v>
      </c>
      <c r="AJ267" s="2">
        <v>125</v>
      </c>
      <c r="AK267" s="2">
        <v>7</v>
      </c>
      <c r="AL267" s="2">
        <v>3696</v>
      </c>
      <c r="AM267" s="3">
        <v>0.44400000000000001</v>
      </c>
      <c r="AN267" s="2">
        <v>140.4</v>
      </c>
      <c r="AO267" s="2">
        <v>21395</v>
      </c>
      <c r="AP267" s="3">
        <v>0.13700000000000001</v>
      </c>
      <c r="AQ267" s="11">
        <v>0.28399999999999997</v>
      </c>
      <c r="AR267" s="2">
        <v>15.7</v>
      </c>
      <c r="AS267" s="7">
        <v>0</v>
      </c>
      <c r="AT267" s="2">
        <v>82</v>
      </c>
      <c r="AU267" s="2">
        <v>912</v>
      </c>
      <c r="AV267" s="2">
        <v>1833</v>
      </c>
      <c r="AW267" s="3">
        <v>2.9000000000000001E-2</v>
      </c>
      <c r="AX267" s="3">
        <v>0.32300000000000001</v>
      </c>
      <c r="AY267" s="3">
        <v>0.64800000000000002</v>
      </c>
      <c r="AZ267" s="37">
        <v>1529</v>
      </c>
      <c r="BA267" s="37">
        <v>44</v>
      </c>
      <c r="BB267" s="43">
        <f t="shared" si="36"/>
        <v>1510.52</v>
      </c>
      <c r="BC267" s="44">
        <f t="shared" si="37"/>
        <v>760.24038995373417</v>
      </c>
      <c r="BD267" s="44">
        <f t="shared" si="38"/>
        <v>1240.2396100462659</v>
      </c>
      <c r="BE267" s="44">
        <f t="shared" si="39"/>
        <v>141</v>
      </c>
      <c r="BF267">
        <f t="shared" si="40"/>
        <v>3652</v>
      </c>
      <c r="BG267" s="57">
        <f t="shared" si="41"/>
        <v>0.41361445783132528</v>
      </c>
      <c r="BH267" s="13">
        <f t="shared" si="42"/>
        <v>0.20817097205742996</v>
      </c>
      <c r="BI267" s="13">
        <f t="shared" si="43"/>
        <v>0.33960558873117902</v>
      </c>
      <c r="BJ267" s="13">
        <f t="shared" si="44"/>
        <v>3.8608981380065716E-2</v>
      </c>
      <c r="BK267" s="58"/>
    </row>
    <row r="268" spans="1:63">
      <c r="A268" s="1" t="s">
        <v>361</v>
      </c>
      <c r="B268" s="1" t="s">
        <v>87</v>
      </c>
      <c r="C268" s="1" t="s">
        <v>93</v>
      </c>
      <c r="D268" s="1" t="s">
        <v>89</v>
      </c>
      <c r="E268" s="2">
        <v>12736</v>
      </c>
      <c r="F268" s="14">
        <v>0.27324120603015073</v>
      </c>
      <c r="G268" s="3">
        <v>0.91500000000000004</v>
      </c>
      <c r="H268" s="3">
        <v>0.88400000000000001</v>
      </c>
      <c r="I268" s="2">
        <v>6576</v>
      </c>
      <c r="J268" s="2">
        <v>1.91</v>
      </c>
      <c r="K268" s="2">
        <v>5983</v>
      </c>
      <c r="L268" s="2">
        <v>8835</v>
      </c>
      <c r="M268" s="2">
        <v>2282</v>
      </c>
      <c r="N268" s="2">
        <v>4247</v>
      </c>
      <c r="O268" s="4">
        <v>0.65</v>
      </c>
      <c r="P268" s="4">
        <v>0.35</v>
      </c>
      <c r="Q268" s="2">
        <v>174</v>
      </c>
      <c r="R268" s="2">
        <v>141</v>
      </c>
      <c r="S268" s="2">
        <v>33</v>
      </c>
      <c r="T268" s="2">
        <v>2.6</v>
      </c>
      <c r="U268" s="2">
        <v>8853</v>
      </c>
      <c r="V268" s="2">
        <v>6204</v>
      </c>
      <c r="W268" s="3">
        <v>0.41199999999999998</v>
      </c>
      <c r="X268" s="3">
        <v>0.58799999999999997</v>
      </c>
      <c r="Y268" s="2">
        <v>227</v>
      </c>
      <c r="Z268" s="2">
        <v>392</v>
      </c>
      <c r="AA268" s="2">
        <v>444</v>
      </c>
      <c r="AB268" s="2">
        <v>584</v>
      </c>
      <c r="AC268" s="2">
        <v>1392</v>
      </c>
      <c r="AD268" s="2">
        <v>1997</v>
      </c>
      <c r="AE268" s="2">
        <v>2199</v>
      </c>
      <c r="AF268" s="2">
        <v>1796</v>
      </c>
      <c r="AG268" s="2">
        <v>2020</v>
      </c>
      <c r="AH268" s="2">
        <v>2222</v>
      </c>
      <c r="AI268" s="2">
        <v>1487</v>
      </c>
      <c r="AJ268" s="2">
        <v>362</v>
      </c>
      <c r="AK268" s="2">
        <v>44</v>
      </c>
      <c r="AL268" s="2">
        <v>15166</v>
      </c>
      <c r="AM268" s="3">
        <v>0.39100000000000001</v>
      </c>
      <c r="AN268" s="2">
        <v>102.4</v>
      </c>
      <c r="AO268" s="2">
        <v>24507</v>
      </c>
      <c r="AP268" s="4">
        <v>0.17</v>
      </c>
      <c r="AQ268" s="11">
        <v>0.30299999999999999</v>
      </c>
      <c r="AR268" s="2">
        <v>7.5</v>
      </c>
      <c r="AS268" s="7">
        <v>1.6118633139909736E-4</v>
      </c>
      <c r="AT268" s="2">
        <v>1265</v>
      </c>
      <c r="AU268" s="2">
        <v>1549</v>
      </c>
      <c r="AV268" s="2">
        <v>3169</v>
      </c>
      <c r="AW268" s="3">
        <v>0.21099999999999999</v>
      </c>
      <c r="AX268" s="3">
        <v>0.25900000000000001</v>
      </c>
      <c r="AY268" s="4">
        <v>0.53</v>
      </c>
      <c r="AZ268" s="37">
        <v>2012</v>
      </c>
      <c r="BA268" s="37">
        <v>30.6</v>
      </c>
      <c r="BB268" s="43">
        <f t="shared" si="36"/>
        <v>1997.874</v>
      </c>
      <c r="BC268" s="44">
        <f t="shared" si="37"/>
        <v>3126.3655263687833</v>
      </c>
      <c r="BD268" s="44">
        <f t="shared" si="38"/>
        <v>9791.7604736312169</v>
      </c>
      <c r="BE268" s="44">
        <f t="shared" si="39"/>
        <v>141</v>
      </c>
      <c r="BF268">
        <f t="shared" si="40"/>
        <v>15057</v>
      </c>
      <c r="BG268" s="57">
        <f t="shared" si="41"/>
        <v>0.13268738792588164</v>
      </c>
      <c r="BH268" s="13">
        <f t="shared" si="42"/>
        <v>0.20763535407908504</v>
      </c>
      <c r="BI268" s="13">
        <f t="shared" si="43"/>
        <v>0.65031284277287749</v>
      </c>
      <c r="BJ268" s="13">
        <f t="shared" si="44"/>
        <v>9.3644152221558086E-3</v>
      </c>
      <c r="BK268" s="58"/>
    </row>
    <row r="269" spans="1:63">
      <c r="A269" s="1" t="s">
        <v>362</v>
      </c>
      <c r="B269" s="1" t="s">
        <v>124</v>
      </c>
      <c r="C269" s="1" t="s">
        <v>93</v>
      </c>
      <c r="D269" s="1" t="s">
        <v>89</v>
      </c>
      <c r="E269" s="2">
        <v>16202</v>
      </c>
      <c r="F269" s="14">
        <v>0.1607208986544871</v>
      </c>
      <c r="G269" s="3">
        <v>0.88400000000000001</v>
      </c>
      <c r="H269" s="3">
        <v>0.83899999999999997</v>
      </c>
      <c r="I269" s="2">
        <v>6775</v>
      </c>
      <c r="J269" s="2">
        <v>2.35</v>
      </c>
      <c r="K269" s="2">
        <v>4979</v>
      </c>
      <c r="L269" s="2">
        <v>1948</v>
      </c>
      <c r="M269" s="2">
        <v>2017</v>
      </c>
      <c r="N269" s="2">
        <v>4658</v>
      </c>
      <c r="O269" s="3">
        <v>0.69799999999999995</v>
      </c>
      <c r="P269" s="3">
        <v>0.30199999999999999</v>
      </c>
      <c r="Q269" s="2">
        <v>347</v>
      </c>
      <c r="R269" s="2">
        <v>323</v>
      </c>
      <c r="S269" s="2">
        <v>24</v>
      </c>
      <c r="T269" s="2">
        <v>5.2</v>
      </c>
      <c r="U269" s="2">
        <v>1980</v>
      </c>
      <c r="V269" s="2">
        <v>5169</v>
      </c>
      <c r="W269" s="3">
        <v>0.71799999999999997</v>
      </c>
      <c r="X269" s="3">
        <v>0.27500000000000002</v>
      </c>
      <c r="Y269" s="2">
        <v>148</v>
      </c>
      <c r="Z269" s="2">
        <v>89</v>
      </c>
      <c r="AA269" s="2">
        <v>242</v>
      </c>
      <c r="AB269" s="2">
        <v>360</v>
      </c>
      <c r="AC269" s="2">
        <v>577</v>
      </c>
      <c r="AD269" s="2">
        <v>673</v>
      </c>
      <c r="AE269" s="2">
        <v>1137</v>
      </c>
      <c r="AF269" s="2">
        <v>858</v>
      </c>
      <c r="AG269" s="2">
        <v>1086</v>
      </c>
      <c r="AH269" s="2">
        <v>722</v>
      </c>
      <c r="AI269" s="2">
        <v>1090</v>
      </c>
      <c r="AJ269" s="2">
        <v>292</v>
      </c>
      <c r="AK269" s="2">
        <v>23</v>
      </c>
      <c r="AL269" s="2">
        <v>7297</v>
      </c>
      <c r="AM269" s="3">
        <v>0.45600000000000002</v>
      </c>
      <c r="AN269" s="2">
        <v>122.6</v>
      </c>
      <c r="AO269" s="2">
        <v>22466</v>
      </c>
      <c r="AP269" s="4">
        <v>0.14000000000000001</v>
      </c>
      <c r="AQ269" s="11">
        <v>0.23699999999999999</v>
      </c>
      <c r="AR269" s="2">
        <v>18.100000000000001</v>
      </c>
      <c r="AS269" s="7">
        <v>9.6730508802476305E-4</v>
      </c>
      <c r="AT269" s="2">
        <v>295</v>
      </c>
      <c r="AU269" s="2">
        <v>1284</v>
      </c>
      <c r="AV269" s="2">
        <v>3400</v>
      </c>
      <c r="AW269" s="3">
        <v>5.8999999999999997E-2</v>
      </c>
      <c r="AX269" s="3">
        <v>0.25800000000000001</v>
      </c>
      <c r="AY269" s="3">
        <v>0.68300000000000005</v>
      </c>
      <c r="AZ269" s="37">
        <v>2555</v>
      </c>
      <c r="BA269" s="37">
        <v>37.700000000000003</v>
      </c>
      <c r="BB269" s="43">
        <f t="shared" si="36"/>
        <v>2516.4749999999999</v>
      </c>
      <c r="BC269" s="44">
        <f t="shared" si="37"/>
        <v>1470.1895391226608</v>
      </c>
      <c r="BD269" s="44">
        <f t="shared" si="38"/>
        <v>2839.3354608773388</v>
      </c>
      <c r="BE269" s="44">
        <f t="shared" si="39"/>
        <v>323</v>
      </c>
      <c r="BF269">
        <f t="shared" si="40"/>
        <v>7149</v>
      </c>
      <c r="BG269" s="57">
        <f t="shared" si="41"/>
        <v>0.35200377675199329</v>
      </c>
      <c r="BH269" s="13">
        <f t="shared" si="42"/>
        <v>0.20564967675516307</v>
      </c>
      <c r="BI269" s="13">
        <f t="shared" si="43"/>
        <v>0.39716540227686931</v>
      </c>
      <c r="BJ269" s="13">
        <f t="shared" si="44"/>
        <v>4.5181144215974259E-2</v>
      </c>
      <c r="BK269" s="58"/>
    </row>
    <row r="270" spans="1:63">
      <c r="A270" s="1" t="s">
        <v>363</v>
      </c>
      <c r="B270" s="1" t="s">
        <v>87</v>
      </c>
      <c r="C270" s="1" t="s">
        <v>88</v>
      </c>
      <c r="D270" s="1" t="s">
        <v>135</v>
      </c>
      <c r="E270" s="2">
        <v>72916</v>
      </c>
      <c r="F270" s="14">
        <v>0.21634483515277855</v>
      </c>
      <c r="G270" s="3">
        <v>0.76500000000000001</v>
      </c>
      <c r="H270" s="3">
        <v>0.70799999999999996</v>
      </c>
      <c r="I270" s="2">
        <v>36897</v>
      </c>
      <c r="J270" s="2">
        <v>1.95</v>
      </c>
      <c r="K270" s="2">
        <v>19104</v>
      </c>
      <c r="L270" s="2">
        <v>32439</v>
      </c>
      <c r="M270" s="2">
        <v>16321</v>
      </c>
      <c r="N270" s="2">
        <v>19864</v>
      </c>
      <c r="O270" s="3">
        <v>0.54900000000000004</v>
      </c>
      <c r="P270" s="3">
        <v>0.45100000000000001</v>
      </c>
      <c r="Q270" s="2">
        <v>3347</v>
      </c>
      <c r="R270" s="2">
        <v>2995</v>
      </c>
      <c r="S270" s="2">
        <v>352</v>
      </c>
      <c r="T270" s="2">
        <v>9.1</v>
      </c>
      <c r="U270" s="2">
        <v>32486</v>
      </c>
      <c r="V270" s="2">
        <v>20736</v>
      </c>
      <c r="W270" s="3">
        <v>0.38500000000000001</v>
      </c>
      <c r="X270" s="3">
        <v>0.60299999999999998</v>
      </c>
      <c r="Y270" s="2">
        <v>2035</v>
      </c>
      <c r="Z270" s="2">
        <v>2861</v>
      </c>
      <c r="AA270" s="2">
        <v>3555</v>
      </c>
      <c r="AB270" s="2">
        <v>2475</v>
      </c>
      <c r="AC270" s="2">
        <v>6187</v>
      </c>
      <c r="AD270" s="2">
        <v>9715</v>
      </c>
      <c r="AE270" s="2">
        <v>6525</v>
      </c>
      <c r="AF270" s="2">
        <v>4249</v>
      </c>
      <c r="AG270" s="2">
        <v>4744</v>
      </c>
      <c r="AH270" s="2">
        <v>5422</v>
      </c>
      <c r="AI270" s="2">
        <v>4982</v>
      </c>
      <c r="AJ270" s="2">
        <v>1420</v>
      </c>
      <c r="AK270" s="2">
        <v>83</v>
      </c>
      <c r="AL270" s="2">
        <v>54253</v>
      </c>
      <c r="AM270" s="3">
        <v>0.36899999999999999</v>
      </c>
      <c r="AN270" s="2">
        <v>73.5</v>
      </c>
      <c r="AO270" s="2">
        <v>20026</v>
      </c>
      <c r="AP270" s="3">
        <v>0.26500000000000001</v>
      </c>
      <c r="AQ270" s="11">
        <v>0.45600000000000002</v>
      </c>
      <c r="AR270" s="2">
        <v>25.1</v>
      </c>
      <c r="AS270" s="7">
        <v>9.6450617283950612E-4</v>
      </c>
      <c r="AT270" s="2">
        <v>13998</v>
      </c>
      <c r="AU270" s="2">
        <v>2699</v>
      </c>
      <c r="AV270" s="2">
        <v>2407</v>
      </c>
      <c r="AW270" s="3">
        <v>0.73299999999999998</v>
      </c>
      <c r="AX270" s="3">
        <v>0.14099999999999999</v>
      </c>
      <c r="AY270" s="3">
        <v>0.126</v>
      </c>
      <c r="AZ270" s="37">
        <v>5982</v>
      </c>
      <c r="BA270" s="37">
        <v>16.2</v>
      </c>
      <c r="BB270" s="43">
        <f t="shared" si="36"/>
        <v>5861.97</v>
      </c>
      <c r="BC270" s="44">
        <f t="shared" si="37"/>
        <v>10833.295479403161</v>
      </c>
      <c r="BD270" s="44">
        <f t="shared" si="38"/>
        <v>33531.734520596838</v>
      </c>
      <c r="BE270" s="44">
        <f t="shared" si="39"/>
        <v>2995</v>
      </c>
      <c r="BF270">
        <f t="shared" si="40"/>
        <v>53222</v>
      </c>
      <c r="BG270" s="57">
        <f t="shared" si="41"/>
        <v>0.1101418586298899</v>
      </c>
      <c r="BH270" s="13">
        <f t="shared" si="42"/>
        <v>0.20354919919212283</v>
      </c>
      <c r="BI270" s="13">
        <f t="shared" si="43"/>
        <v>0.63003522078457852</v>
      </c>
      <c r="BJ270" s="13">
        <f t="shared" si="44"/>
        <v>5.6273721393408742E-2</v>
      </c>
      <c r="BK270" s="58"/>
    </row>
    <row r="271" spans="1:63">
      <c r="A271" s="1" t="s">
        <v>364</v>
      </c>
      <c r="B271" s="1" t="s">
        <v>107</v>
      </c>
      <c r="C271" s="1" t="s">
        <v>93</v>
      </c>
      <c r="D271" s="1" t="s">
        <v>89</v>
      </c>
      <c r="E271" s="2">
        <v>21863</v>
      </c>
      <c r="F271" s="14">
        <v>0.15725197822805653</v>
      </c>
      <c r="G271" s="3">
        <v>0.878</v>
      </c>
      <c r="H271" s="3">
        <v>0.79500000000000004</v>
      </c>
      <c r="I271" s="2">
        <v>9229</v>
      </c>
      <c r="J271" s="2">
        <v>2.35</v>
      </c>
      <c r="K271" s="2">
        <v>7511</v>
      </c>
      <c r="L271" s="2">
        <v>1734</v>
      </c>
      <c r="M271" s="2">
        <v>2046</v>
      </c>
      <c r="N271" s="2">
        <v>7074</v>
      </c>
      <c r="O271" s="3">
        <v>0.77600000000000002</v>
      </c>
      <c r="P271" s="3">
        <v>0.224</v>
      </c>
      <c r="Q271" s="2">
        <v>213</v>
      </c>
      <c r="R271" s="2">
        <v>174</v>
      </c>
      <c r="S271" s="2">
        <v>39</v>
      </c>
      <c r="T271" s="2">
        <v>2.2999999999999998</v>
      </c>
      <c r="U271" s="2">
        <v>1768</v>
      </c>
      <c r="V271" s="2">
        <v>7856</v>
      </c>
      <c r="W271" s="3">
        <v>0.80900000000000005</v>
      </c>
      <c r="X271" s="3">
        <v>0.182</v>
      </c>
      <c r="Y271" s="2">
        <v>39</v>
      </c>
      <c r="Z271" s="2">
        <v>54</v>
      </c>
      <c r="AA271" s="2">
        <v>254</v>
      </c>
      <c r="AB271" s="2">
        <v>336</v>
      </c>
      <c r="AC271" s="2">
        <v>1387</v>
      </c>
      <c r="AD271" s="2">
        <v>1283</v>
      </c>
      <c r="AE271" s="2">
        <v>1468</v>
      </c>
      <c r="AF271" s="2">
        <v>1089</v>
      </c>
      <c r="AG271" s="2">
        <v>1267</v>
      </c>
      <c r="AH271" s="2">
        <v>1204</v>
      </c>
      <c r="AI271" s="2">
        <v>975</v>
      </c>
      <c r="AJ271" s="2">
        <v>432</v>
      </c>
      <c r="AK271" s="2">
        <v>19</v>
      </c>
      <c r="AL271" s="2">
        <v>9807</v>
      </c>
      <c r="AM271" s="3">
        <v>0.45600000000000002</v>
      </c>
      <c r="AN271" s="2">
        <v>132.69999999999999</v>
      </c>
      <c r="AO271" s="2">
        <v>22441</v>
      </c>
      <c r="AP271" s="3">
        <v>0.13500000000000001</v>
      </c>
      <c r="AQ271" s="11">
        <v>0.23100000000000001</v>
      </c>
      <c r="AR271" s="2">
        <v>14.6</v>
      </c>
      <c r="AS271" s="7">
        <v>0</v>
      </c>
      <c r="AT271" s="2">
        <v>298</v>
      </c>
      <c r="AU271" s="2">
        <v>1845</v>
      </c>
      <c r="AV271" s="2">
        <v>5368</v>
      </c>
      <c r="AW271" s="4">
        <v>0.04</v>
      </c>
      <c r="AX271" s="3">
        <v>0.246</v>
      </c>
      <c r="AY271" s="3">
        <v>0.71499999999999997</v>
      </c>
      <c r="AZ271" s="37">
        <v>4163</v>
      </c>
      <c r="BA271" s="37">
        <v>45.1</v>
      </c>
      <c r="BB271" s="43">
        <f t="shared" si="36"/>
        <v>4113.12</v>
      </c>
      <c r="BC271" s="44">
        <f t="shared" si="37"/>
        <v>1958.0176320080518</v>
      </c>
      <c r="BD271" s="44">
        <f t="shared" si="38"/>
        <v>3378.8623679919483</v>
      </c>
      <c r="BE271" s="44">
        <f t="shared" si="39"/>
        <v>174</v>
      </c>
      <c r="BF271">
        <f t="shared" si="40"/>
        <v>9624</v>
      </c>
      <c r="BG271" s="57">
        <f t="shared" si="41"/>
        <v>0.42738154613466334</v>
      </c>
      <c r="BH271" s="13">
        <f t="shared" si="42"/>
        <v>0.20345154114796882</v>
      </c>
      <c r="BI271" s="13">
        <f t="shared" si="43"/>
        <v>0.35108711221861477</v>
      </c>
      <c r="BJ271" s="13">
        <f t="shared" si="44"/>
        <v>1.8079800498753119E-2</v>
      </c>
      <c r="BK271" s="58"/>
    </row>
    <row r="272" spans="1:63">
      <c r="A272" s="1" t="s">
        <v>365</v>
      </c>
      <c r="B272" s="1" t="s">
        <v>107</v>
      </c>
      <c r="C272" s="1" t="s">
        <v>88</v>
      </c>
      <c r="D272" s="1" t="s">
        <v>89</v>
      </c>
      <c r="E272" s="2">
        <v>16598</v>
      </c>
      <c r="F272" s="14">
        <v>0.15098204602964213</v>
      </c>
      <c r="G272" s="3">
        <v>0.88400000000000001</v>
      </c>
      <c r="H272" s="4">
        <v>0.83</v>
      </c>
      <c r="I272" s="2">
        <v>7028</v>
      </c>
      <c r="J272" s="2">
        <v>2.33</v>
      </c>
      <c r="K272" s="2">
        <v>6021</v>
      </c>
      <c r="L272" s="2">
        <v>1265</v>
      </c>
      <c r="M272" s="2">
        <v>1674</v>
      </c>
      <c r="N272" s="2">
        <v>5291</v>
      </c>
      <c r="O272" s="4">
        <v>0.76</v>
      </c>
      <c r="P272" s="4">
        <v>0.24</v>
      </c>
      <c r="Q272" s="2">
        <v>322</v>
      </c>
      <c r="R272" s="2">
        <v>290</v>
      </c>
      <c r="S272" s="2">
        <v>32</v>
      </c>
      <c r="T272" s="2">
        <v>4.5999999999999996</v>
      </c>
      <c r="U272" s="2">
        <v>1266</v>
      </c>
      <c r="V272" s="2">
        <v>6190</v>
      </c>
      <c r="W272" s="3">
        <v>0.82599999999999996</v>
      </c>
      <c r="X272" s="3">
        <v>0.16900000000000001</v>
      </c>
      <c r="Y272" s="2">
        <v>115</v>
      </c>
      <c r="Z272" s="2">
        <v>136</v>
      </c>
      <c r="AA272" s="2">
        <v>171</v>
      </c>
      <c r="AB272" s="2">
        <v>211</v>
      </c>
      <c r="AC272" s="2">
        <v>831</v>
      </c>
      <c r="AD272" s="2">
        <v>824</v>
      </c>
      <c r="AE272" s="2">
        <v>1078</v>
      </c>
      <c r="AF272" s="2">
        <v>943</v>
      </c>
      <c r="AG272" s="2">
        <v>1149</v>
      </c>
      <c r="AH272" s="2">
        <v>1072</v>
      </c>
      <c r="AI272" s="2">
        <v>798</v>
      </c>
      <c r="AJ272" s="2">
        <v>231</v>
      </c>
      <c r="AK272" s="2">
        <v>15</v>
      </c>
      <c r="AL272" s="2">
        <v>7574</v>
      </c>
      <c r="AM272" s="3">
        <v>0.46100000000000002</v>
      </c>
      <c r="AN272" s="2">
        <v>130.1</v>
      </c>
      <c r="AO272" s="2">
        <v>20417</v>
      </c>
      <c r="AP272" s="3">
        <v>0.14599999999999999</v>
      </c>
      <c r="AQ272" s="11">
        <v>0.254</v>
      </c>
      <c r="AR272" s="2">
        <v>15.1</v>
      </c>
      <c r="AS272" s="7">
        <v>4.8465266558966072E-4</v>
      </c>
      <c r="AT272" s="2">
        <v>320</v>
      </c>
      <c r="AU272" s="2">
        <v>1022</v>
      </c>
      <c r="AV272" s="2">
        <v>4679</v>
      </c>
      <c r="AW272" s="3">
        <v>5.2999999999999999E-2</v>
      </c>
      <c r="AX272" s="4">
        <v>0.17</v>
      </c>
      <c r="AY272" s="3">
        <v>0.77700000000000002</v>
      </c>
      <c r="AZ272" s="37">
        <v>3347</v>
      </c>
      <c r="BA272" s="37">
        <v>47.6</v>
      </c>
      <c r="BB272" s="43">
        <f t="shared" si="36"/>
        <v>3315.34</v>
      </c>
      <c r="BC272" s="44">
        <f t="shared" si="37"/>
        <v>1489.6290365788318</v>
      </c>
      <c r="BD272" s="44">
        <f t="shared" si="38"/>
        <v>2361.0309634211681</v>
      </c>
      <c r="BE272" s="44">
        <f t="shared" si="39"/>
        <v>290</v>
      </c>
      <c r="BF272">
        <f t="shared" si="40"/>
        <v>7456</v>
      </c>
      <c r="BG272" s="57">
        <f t="shared" si="41"/>
        <v>0.44465396995708156</v>
      </c>
      <c r="BH272" s="13">
        <f t="shared" si="42"/>
        <v>0.19978930211625964</v>
      </c>
      <c r="BI272" s="13">
        <f t="shared" si="43"/>
        <v>0.31666187814125107</v>
      </c>
      <c r="BJ272" s="13">
        <f t="shared" si="44"/>
        <v>3.8894849785407727E-2</v>
      </c>
      <c r="BK272" s="58"/>
    </row>
    <row r="273" spans="1:63">
      <c r="A273" s="1" t="s">
        <v>366</v>
      </c>
      <c r="B273" s="1" t="s">
        <v>107</v>
      </c>
      <c r="C273" s="1" t="s">
        <v>93</v>
      </c>
      <c r="D273" s="1" t="s">
        <v>89</v>
      </c>
      <c r="E273" s="2">
        <v>23894</v>
      </c>
      <c r="F273" s="14">
        <v>0.1535950447811166</v>
      </c>
      <c r="G273" s="3">
        <v>0.879</v>
      </c>
      <c r="H273" s="3">
        <v>0.80100000000000005</v>
      </c>
      <c r="I273" s="2">
        <v>9869</v>
      </c>
      <c r="J273" s="2">
        <v>2.41</v>
      </c>
      <c r="K273" s="2">
        <v>8560</v>
      </c>
      <c r="L273" s="2">
        <v>1428</v>
      </c>
      <c r="M273" s="2">
        <v>1835</v>
      </c>
      <c r="N273" s="2">
        <v>7940</v>
      </c>
      <c r="O273" s="3">
        <v>0.81200000000000006</v>
      </c>
      <c r="P273" s="3">
        <v>0.188</v>
      </c>
      <c r="Q273" s="2">
        <v>274</v>
      </c>
      <c r="R273" s="2">
        <v>200</v>
      </c>
      <c r="S273" s="2">
        <v>74</v>
      </c>
      <c r="T273" s="2">
        <v>2.8</v>
      </c>
      <c r="U273" s="2">
        <v>1434</v>
      </c>
      <c r="V273" s="2">
        <v>8908</v>
      </c>
      <c r="W273" s="3">
        <v>0.86099999999999999</v>
      </c>
      <c r="X273" s="3">
        <v>0.13900000000000001</v>
      </c>
      <c r="Y273" s="2">
        <v>89</v>
      </c>
      <c r="Z273" s="2">
        <v>80</v>
      </c>
      <c r="AA273" s="2">
        <v>202</v>
      </c>
      <c r="AB273" s="2">
        <v>257</v>
      </c>
      <c r="AC273" s="2">
        <v>1124</v>
      </c>
      <c r="AD273" s="2">
        <v>1342</v>
      </c>
      <c r="AE273" s="2">
        <v>1800</v>
      </c>
      <c r="AF273" s="2">
        <v>1134</v>
      </c>
      <c r="AG273" s="2">
        <v>1586</v>
      </c>
      <c r="AH273" s="2">
        <v>1353</v>
      </c>
      <c r="AI273" s="2">
        <v>1121</v>
      </c>
      <c r="AJ273" s="2">
        <v>317</v>
      </c>
      <c r="AK273" s="2">
        <v>21</v>
      </c>
      <c r="AL273" s="2">
        <v>10426</v>
      </c>
      <c r="AM273" s="3">
        <v>0.45700000000000002</v>
      </c>
      <c r="AN273" s="2">
        <v>136.5</v>
      </c>
      <c r="AO273" s="2">
        <v>20763</v>
      </c>
      <c r="AP273" s="3">
        <v>0.13300000000000001</v>
      </c>
      <c r="AQ273" s="11">
        <v>0.221</v>
      </c>
      <c r="AR273" s="2">
        <v>10.6</v>
      </c>
      <c r="AS273" s="7">
        <v>0</v>
      </c>
      <c r="AT273" s="2">
        <v>157</v>
      </c>
      <c r="AU273" s="2">
        <v>1478</v>
      </c>
      <c r="AV273" s="2">
        <v>6925</v>
      </c>
      <c r="AW273" s="3">
        <v>1.7999999999999999E-2</v>
      </c>
      <c r="AX273" s="3">
        <v>0.17299999999999999</v>
      </c>
      <c r="AY273" s="3">
        <v>0.80900000000000005</v>
      </c>
      <c r="AZ273" s="37">
        <v>4845</v>
      </c>
      <c r="BA273" s="37">
        <v>49.1</v>
      </c>
      <c r="BB273" s="43">
        <f t="shared" si="36"/>
        <v>4799.5249999999996</v>
      </c>
      <c r="BC273" s="44">
        <f t="shared" si="37"/>
        <v>2057.8471293787843</v>
      </c>
      <c r="BD273" s="44">
        <f t="shared" si="38"/>
        <v>3284.6278706212161</v>
      </c>
      <c r="BE273" s="44">
        <f t="shared" si="39"/>
        <v>200</v>
      </c>
      <c r="BF273">
        <f t="shared" si="40"/>
        <v>10342</v>
      </c>
      <c r="BG273" s="57">
        <f t="shared" si="41"/>
        <v>0.46408093212144652</v>
      </c>
      <c r="BH273" s="13">
        <f t="shared" si="42"/>
        <v>0.1989796102667554</v>
      </c>
      <c r="BI273" s="13">
        <f t="shared" si="43"/>
        <v>0.3176008383892106</v>
      </c>
      <c r="BJ273" s="13">
        <f t="shared" si="44"/>
        <v>1.9338619222587509E-2</v>
      </c>
      <c r="BK273" s="58"/>
    </row>
    <row r="274" spans="1:63">
      <c r="A274" s="1" t="s">
        <v>367</v>
      </c>
      <c r="B274" s="1" t="s">
        <v>124</v>
      </c>
      <c r="C274" s="1" t="s">
        <v>93</v>
      </c>
      <c r="D274" s="1" t="s">
        <v>89</v>
      </c>
      <c r="E274" s="2">
        <v>8667</v>
      </c>
      <c r="F274" s="14">
        <v>0.14757124725972079</v>
      </c>
      <c r="G274" s="3">
        <v>0.879</v>
      </c>
      <c r="H274" s="4">
        <v>0.83</v>
      </c>
      <c r="I274" s="2">
        <v>3518</v>
      </c>
      <c r="J274" s="2">
        <v>2.4</v>
      </c>
      <c r="K274" s="2">
        <v>2593</v>
      </c>
      <c r="L274" s="2">
        <v>1047</v>
      </c>
      <c r="M274" s="2">
        <v>836</v>
      </c>
      <c r="N274" s="2">
        <v>2656</v>
      </c>
      <c r="O274" s="3">
        <v>0.76100000000000001</v>
      </c>
      <c r="P274" s="3">
        <v>0.23899999999999999</v>
      </c>
      <c r="Q274" s="2">
        <v>230</v>
      </c>
      <c r="R274" s="2">
        <v>223</v>
      </c>
      <c r="S274" s="2">
        <v>7</v>
      </c>
      <c r="T274" s="2">
        <v>6.6</v>
      </c>
      <c r="U274" s="2">
        <v>1052</v>
      </c>
      <c r="V274" s="2">
        <v>2653</v>
      </c>
      <c r="W274" s="3">
        <v>0.71299999999999997</v>
      </c>
      <c r="X274" s="3">
        <v>0.28299999999999997</v>
      </c>
      <c r="Y274" s="2">
        <v>59</v>
      </c>
      <c r="Z274" s="2">
        <v>96</v>
      </c>
      <c r="AA274" s="2">
        <v>178</v>
      </c>
      <c r="AB274" s="2">
        <v>151</v>
      </c>
      <c r="AC274" s="2">
        <v>283</v>
      </c>
      <c r="AD274" s="2">
        <v>280</v>
      </c>
      <c r="AE274" s="2">
        <v>680</v>
      </c>
      <c r="AF274" s="2">
        <v>555</v>
      </c>
      <c r="AG274" s="2">
        <v>576</v>
      </c>
      <c r="AH274" s="2">
        <v>499</v>
      </c>
      <c r="AI274" s="2">
        <v>345</v>
      </c>
      <c r="AJ274" s="2">
        <v>39</v>
      </c>
      <c r="AK274" s="2">
        <v>20</v>
      </c>
      <c r="AL274" s="2">
        <v>3761</v>
      </c>
      <c r="AM274" s="3">
        <v>0.46500000000000002</v>
      </c>
      <c r="AN274" s="2">
        <v>133.9</v>
      </c>
      <c r="AO274" s="2">
        <v>24728</v>
      </c>
      <c r="AP274" s="3">
        <v>0.104</v>
      </c>
      <c r="AQ274" s="11">
        <v>0.245</v>
      </c>
      <c r="AR274" s="2">
        <v>10.3</v>
      </c>
      <c r="AS274" s="7">
        <v>3.769317753486619E-4</v>
      </c>
      <c r="AT274" s="2">
        <v>564</v>
      </c>
      <c r="AU274" s="2">
        <v>1185</v>
      </c>
      <c r="AV274" s="2">
        <v>844</v>
      </c>
      <c r="AW274" s="3">
        <v>0.218</v>
      </c>
      <c r="AX274" s="3">
        <v>0.45700000000000002</v>
      </c>
      <c r="AY274" s="3">
        <v>0.32500000000000001</v>
      </c>
      <c r="AZ274" s="37">
        <v>1347</v>
      </c>
      <c r="BA274" s="37">
        <v>38.200000000000003</v>
      </c>
      <c r="BB274" s="43">
        <f t="shared" si="36"/>
        <v>1333.944</v>
      </c>
      <c r="BC274" s="44">
        <f t="shared" si="37"/>
        <v>718.90249197860953</v>
      </c>
      <c r="BD274" s="44">
        <f t="shared" si="38"/>
        <v>1429.1535080213905</v>
      </c>
      <c r="BE274" s="44">
        <f t="shared" si="39"/>
        <v>223</v>
      </c>
      <c r="BF274">
        <f t="shared" si="40"/>
        <v>3705</v>
      </c>
      <c r="BG274" s="57">
        <f t="shared" si="41"/>
        <v>0.36003886639676114</v>
      </c>
      <c r="BH274" s="13">
        <f t="shared" si="42"/>
        <v>0.19403576031811323</v>
      </c>
      <c r="BI274" s="13">
        <f t="shared" si="43"/>
        <v>0.38573643941198127</v>
      </c>
      <c r="BJ274" s="13">
        <f t="shared" si="44"/>
        <v>6.0188933873144397E-2</v>
      </c>
      <c r="BK274" s="58"/>
    </row>
    <row r="275" spans="1:63">
      <c r="A275" s="1" t="s">
        <v>368</v>
      </c>
      <c r="B275" s="1" t="s">
        <v>107</v>
      </c>
      <c r="C275" s="1" t="s">
        <v>93</v>
      </c>
      <c r="D275" s="1" t="s">
        <v>89</v>
      </c>
      <c r="E275" s="2">
        <v>13762</v>
      </c>
      <c r="F275" s="14">
        <v>0.16036913239354744</v>
      </c>
      <c r="G275" s="4">
        <v>0.8</v>
      </c>
      <c r="H275" s="3">
        <v>0.745</v>
      </c>
      <c r="I275" s="2">
        <v>5907</v>
      </c>
      <c r="J275" s="2">
        <v>2.31</v>
      </c>
      <c r="K275" s="2">
        <v>4850</v>
      </c>
      <c r="L275" s="2">
        <v>1210</v>
      </c>
      <c r="M275" s="2">
        <v>1319</v>
      </c>
      <c r="N275" s="2">
        <v>4549</v>
      </c>
      <c r="O275" s="3">
        <v>0.77500000000000002</v>
      </c>
      <c r="P275" s="3">
        <v>0.22500000000000001</v>
      </c>
      <c r="Q275" s="2">
        <v>273</v>
      </c>
      <c r="R275" s="2">
        <v>235</v>
      </c>
      <c r="S275" s="2">
        <v>38</v>
      </c>
      <c r="T275" s="2">
        <v>4.5999999999999996</v>
      </c>
      <c r="U275" s="2">
        <v>1210</v>
      </c>
      <c r="V275" s="2">
        <v>4990</v>
      </c>
      <c r="W275" s="3">
        <v>0.79800000000000004</v>
      </c>
      <c r="X275" s="3">
        <v>0.193</v>
      </c>
      <c r="Y275" s="2">
        <v>119</v>
      </c>
      <c r="Z275" s="2">
        <v>158</v>
      </c>
      <c r="AA275" s="2">
        <v>130</v>
      </c>
      <c r="AB275" s="2">
        <v>276</v>
      </c>
      <c r="AC275" s="2">
        <v>648</v>
      </c>
      <c r="AD275" s="2">
        <v>644</v>
      </c>
      <c r="AE275" s="2">
        <v>966</v>
      </c>
      <c r="AF275" s="2">
        <v>673</v>
      </c>
      <c r="AG275" s="2">
        <v>787</v>
      </c>
      <c r="AH275" s="2">
        <v>793</v>
      </c>
      <c r="AI275" s="2">
        <v>851</v>
      </c>
      <c r="AJ275" s="2">
        <v>240</v>
      </c>
      <c r="AK275" s="2">
        <v>9</v>
      </c>
      <c r="AL275" s="2">
        <v>6294</v>
      </c>
      <c r="AM275" s="4">
        <v>0.43</v>
      </c>
      <c r="AN275" s="2">
        <v>126.7</v>
      </c>
      <c r="AO275" s="2">
        <v>19444</v>
      </c>
      <c r="AP275" s="3">
        <v>0.161</v>
      </c>
      <c r="AQ275" s="11">
        <v>0.29099999999999998</v>
      </c>
      <c r="AR275" s="2">
        <v>16.100000000000001</v>
      </c>
      <c r="AS275" s="7">
        <v>0</v>
      </c>
      <c r="AT275" s="2">
        <v>232</v>
      </c>
      <c r="AU275" s="2">
        <v>848</v>
      </c>
      <c r="AV275" s="2">
        <v>3770</v>
      </c>
      <c r="AW275" s="3">
        <v>4.8000000000000001E-2</v>
      </c>
      <c r="AX275" s="3">
        <v>0.17499999999999999</v>
      </c>
      <c r="AY275" s="3">
        <v>0.77700000000000002</v>
      </c>
      <c r="AZ275" s="37">
        <v>2650</v>
      </c>
      <c r="BA275" s="37">
        <v>44.8</v>
      </c>
      <c r="BB275" s="43">
        <f t="shared" si="36"/>
        <v>2628.8639999999996</v>
      </c>
      <c r="BC275" s="44">
        <f t="shared" si="37"/>
        <v>1202.622754557809</v>
      </c>
      <c r="BD275" s="44">
        <f t="shared" si="38"/>
        <v>2133.5132454421914</v>
      </c>
      <c r="BE275" s="44">
        <f t="shared" si="39"/>
        <v>235</v>
      </c>
      <c r="BF275">
        <f t="shared" si="40"/>
        <v>6200</v>
      </c>
      <c r="BG275" s="57">
        <f t="shared" si="41"/>
        <v>0.42401032258064508</v>
      </c>
      <c r="BH275" s="13">
        <f t="shared" si="42"/>
        <v>0.19397141202545307</v>
      </c>
      <c r="BI275" s="13">
        <f t="shared" si="43"/>
        <v>0.34411503958745021</v>
      </c>
      <c r="BJ275" s="13">
        <f t="shared" si="44"/>
        <v>3.7903225806451613E-2</v>
      </c>
      <c r="BK275" s="58"/>
    </row>
    <row r="276" spans="1:63">
      <c r="A276" s="1" t="s">
        <v>369</v>
      </c>
      <c r="B276" s="1" t="s">
        <v>124</v>
      </c>
      <c r="C276" s="1" t="s">
        <v>93</v>
      </c>
      <c r="D276" s="1" t="s">
        <v>89</v>
      </c>
      <c r="E276" s="2">
        <v>13827</v>
      </c>
      <c r="F276" s="14">
        <v>0.16901714037752225</v>
      </c>
      <c r="G276" s="3">
        <v>0.88400000000000001</v>
      </c>
      <c r="H276" s="3">
        <v>0.83399999999999996</v>
      </c>
      <c r="I276" s="2">
        <v>5804</v>
      </c>
      <c r="J276" s="2">
        <v>2.33</v>
      </c>
      <c r="K276" s="2">
        <v>3927</v>
      </c>
      <c r="L276" s="2">
        <v>2013</v>
      </c>
      <c r="M276" s="2">
        <v>1472</v>
      </c>
      <c r="N276" s="2">
        <v>4249</v>
      </c>
      <c r="O276" s="3">
        <v>0.74299999999999999</v>
      </c>
      <c r="P276" s="3">
        <v>0.25700000000000001</v>
      </c>
      <c r="Q276" s="2">
        <v>171</v>
      </c>
      <c r="R276" s="2">
        <v>134</v>
      </c>
      <c r="S276" s="2">
        <v>37</v>
      </c>
      <c r="T276" s="2">
        <v>3</v>
      </c>
      <c r="U276" s="2">
        <v>2029</v>
      </c>
      <c r="V276" s="2">
        <v>4067</v>
      </c>
      <c r="W276" s="3">
        <v>0.65800000000000003</v>
      </c>
      <c r="X276" s="3">
        <v>0.32800000000000001</v>
      </c>
      <c r="Y276" s="2">
        <v>408</v>
      </c>
      <c r="Z276" s="2">
        <v>302</v>
      </c>
      <c r="AA276" s="2">
        <v>326</v>
      </c>
      <c r="AB276" s="2">
        <v>312</v>
      </c>
      <c r="AC276" s="2">
        <v>534</v>
      </c>
      <c r="AD276" s="2">
        <v>679</v>
      </c>
      <c r="AE276" s="2">
        <v>879</v>
      </c>
      <c r="AF276" s="2">
        <v>488</v>
      </c>
      <c r="AG276" s="2">
        <v>649</v>
      </c>
      <c r="AH276" s="2">
        <v>718</v>
      </c>
      <c r="AI276" s="2">
        <v>826</v>
      </c>
      <c r="AJ276" s="2">
        <v>91</v>
      </c>
      <c r="AK276" s="2">
        <v>23</v>
      </c>
      <c r="AL276" s="2">
        <v>6235</v>
      </c>
      <c r="AM276" s="3">
        <v>0.44800000000000001</v>
      </c>
      <c r="AN276" s="2">
        <v>121.3</v>
      </c>
      <c r="AO276" s="2">
        <v>25331</v>
      </c>
      <c r="AP276" s="3">
        <v>0.126</v>
      </c>
      <c r="AQ276" s="11">
        <v>0.23200000000000001</v>
      </c>
      <c r="AR276" s="2">
        <v>11.2</v>
      </c>
      <c r="AS276" s="7">
        <v>1.4752889107450208E-3</v>
      </c>
      <c r="AT276" s="2">
        <v>1228</v>
      </c>
      <c r="AU276" s="2">
        <v>1313</v>
      </c>
      <c r="AV276" s="2">
        <v>1386</v>
      </c>
      <c r="AW276" s="3">
        <v>0.313</v>
      </c>
      <c r="AX276" s="3">
        <v>0.33400000000000002</v>
      </c>
      <c r="AY276" s="3">
        <v>0.35299999999999998</v>
      </c>
      <c r="AZ276" s="37">
        <v>1985</v>
      </c>
      <c r="BA276" s="37">
        <v>34.1</v>
      </c>
      <c r="BB276" s="43">
        <f t="shared" si="36"/>
        <v>1950.8610000000001</v>
      </c>
      <c r="BC276" s="44">
        <f t="shared" si="37"/>
        <v>1144.9243333333334</v>
      </c>
      <c r="BD276" s="44">
        <f t="shared" si="38"/>
        <v>2866.2146666666667</v>
      </c>
      <c r="BE276" s="44">
        <f t="shared" si="39"/>
        <v>134</v>
      </c>
      <c r="BF276">
        <f t="shared" si="40"/>
        <v>6096</v>
      </c>
      <c r="BG276" s="57">
        <f t="shared" si="41"/>
        <v>0.32002312992125986</v>
      </c>
      <c r="BH276" s="13">
        <f t="shared" si="42"/>
        <v>0.18781567147856518</v>
      </c>
      <c r="BI276" s="13">
        <f t="shared" si="43"/>
        <v>0.47017957130358706</v>
      </c>
      <c r="BJ276" s="13">
        <f t="shared" si="44"/>
        <v>2.1981627296587928E-2</v>
      </c>
      <c r="BK276" s="58"/>
    </row>
    <row r="277" spans="1:63">
      <c r="A277" s="1" t="s">
        <v>370</v>
      </c>
      <c r="B277" s="1" t="s">
        <v>107</v>
      </c>
      <c r="C277" s="1" t="s">
        <v>93</v>
      </c>
      <c r="D277" s="1" t="s">
        <v>89</v>
      </c>
      <c r="E277" s="2">
        <v>19636</v>
      </c>
      <c r="F277" s="14">
        <v>0.16169280912609493</v>
      </c>
      <c r="G277" s="3">
        <v>0.89300000000000002</v>
      </c>
      <c r="H277" s="3">
        <v>0.83099999999999996</v>
      </c>
      <c r="I277" s="2">
        <v>8415</v>
      </c>
      <c r="J277" s="2">
        <v>2.2999999999999998</v>
      </c>
      <c r="K277" s="2">
        <v>6868</v>
      </c>
      <c r="L277" s="2">
        <v>3555</v>
      </c>
      <c r="M277" s="2">
        <v>1947</v>
      </c>
      <c r="N277" s="2">
        <v>6430</v>
      </c>
      <c r="O277" s="3">
        <v>0.76800000000000002</v>
      </c>
      <c r="P277" s="3">
        <v>0.23200000000000001</v>
      </c>
      <c r="Q277" s="2">
        <v>259</v>
      </c>
      <c r="R277" s="2">
        <v>221</v>
      </c>
      <c r="S277" s="2">
        <v>38</v>
      </c>
      <c r="T277" s="2">
        <v>3.1</v>
      </c>
      <c r="U277" s="2">
        <v>3613</v>
      </c>
      <c r="V277" s="2">
        <v>7084</v>
      </c>
      <c r="W277" s="3">
        <v>0.66100000000000003</v>
      </c>
      <c r="X277" s="3">
        <v>0.33700000000000002</v>
      </c>
      <c r="Y277" s="2">
        <v>81</v>
      </c>
      <c r="Z277" s="2">
        <v>168</v>
      </c>
      <c r="AA277" s="2">
        <v>138</v>
      </c>
      <c r="AB277" s="2">
        <v>277</v>
      </c>
      <c r="AC277" s="2">
        <v>995</v>
      </c>
      <c r="AD277" s="2">
        <v>1344</v>
      </c>
      <c r="AE277" s="2">
        <v>1775</v>
      </c>
      <c r="AF277" s="2">
        <v>1239</v>
      </c>
      <c r="AG277" s="2">
        <v>1679</v>
      </c>
      <c r="AH277" s="2">
        <v>1285</v>
      </c>
      <c r="AI277" s="2">
        <v>1502</v>
      </c>
      <c r="AJ277" s="2">
        <v>286</v>
      </c>
      <c r="AK277" s="2">
        <v>9</v>
      </c>
      <c r="AL277" s="2">
        <v>10778</v>
      </c>
      <c r="AM277" s="3">
        <v>0.45900000000000002</v>
      </c>
      <c r="AN277" s="2">
        <v>130.30000000000001</v>
      </c>
      <c r="AO277" s="2">
        <v>21951</v>
      </c>
      <c r="AP277" s="3">
        <v>0.14199999999999999</v>
      </c>
      <c r="AQ277" s="11">
        <v>0.22900000000000001</v>
      </c>
      <c r="AR277" s="2">
        <v>14.6</v>
      </c>
      <c r="AS277" s="7">
        <v>2.82326369282891E-4</v>
      </c>
      <c r="AT277" s="2">
        <v>336</v>
      </c>
      <c r="AU277" s="2">
        <v>2532</v>
      </c>
      <c r="AV277" s="2">
        <v>4000</v>
      </c>
      <c r="AW277" s="3">
        <v>4.9000000000000002E-2</v>
      </c>
      <c r="AX277" s="3">
        <v>0.36899999999999999</v>
      </c>
      <c r="AY277" s="3">
        <v>0.58199999999999996</v>
      </c>
      <c r="AZ277" s="37">
        <v>3763</v>
      </c>
      <c r="BA277" s="37">
        <v>44.7</v>
      </c>
      <c r="BB277" s="43">
        <f t="shared" si="36"/>
        <v>3744.5190000000002</v>
      </c>
      <c r="BC277" s="44">
        <f t="shared" si="37"/>
        <v>1932.1527001037912</v>
      </c>
      <c r="BD277" s="44">
        <f t="shared" si="38"/>
        <v>4799.3282998962086</v>
      </c>
      <c r="BE277" s="44">
        <f t="shared" si="39"/>
        <v>221</v>
      </c>
      <c r="BF277">
        <f t="shared" si="40"/>
        <v>10697</v>
      </c>
      <c r="BG277" s="57">
        <f t="shared" si="41"/>
        <v>0.35005319248387401</v>
      </c>
      <c r="BH277" s="13">
        <f t="shared" si="42"/>
        <v>0.18062566141009545</v>
      </c>
      <c r="BI277" s="13">
        <f t="shared" si="43"/>
        <v>0.4486611479757136</v>
      </c>
      <c r="BJ277" s="13">
        <f t="shared" si="44"/>
        <v>2.0659998130316912E-2</v>
      </c>
      <c r="BK277" s="58"/>
    </row>
    <row r="278" spans="1:63">
      <c r="A278" s="1" t="s">
        <v>371</v>
      </c>
      <c r="B278" s="1" t="s">
        <v>124</v>
      </c>
      <c r="C278" s="1" t="s">
        <v>88</v>
      </c>
      <c r="D278" s="1" t="s">
        <v>89</v>
      </c>
      <c r="E278" s="2">
        <v>42362</v>
      </c>
      <c r="F278" s="14">
        <v>0.15051225154619707</v>
      </c>
      <c r="G278" s="3">
        <v>0.84299999999999997</v>
      </c>
      <c r="H278" s="4">
        <v>0.8</v>
      </c>
      <c r="I278" s="2">
        <v>18544</v>
      </c>
      <c r="J278" s="2">
        <v>2.2400000000000002</v>
      </c>
      <c r="K278" s="2">
        <v>12573</v>
      </c>
      <c r="L278" s="2">
        <v>7512</v>
      </c>
      <c r="M278" s="2">
        <v>5637</v>
      </c>
      <c r="N278" s="2">
        <v>12621</v>
      </c>
      <c r="O278" s="3">
        <v>0.69099999999999995</v>
      </c>
      <c r="P278" s="3">
        <v>0.309</v>
      </c>
      <c r="Q278" s="2">
        <v>928</v>
      </c>
      <c r="R278" s="2">
        <v>839</v>
      </c>
      <c r="S278" s="2">
        <v>89</v>
      </c>
      <c r="T278" s="2">
        <v>5.0999999999999996</v>
      </c>
      <c r="U278" s="2">
        <v>7622</v>
      </c>
      <c r="V278" s="2">
        <v>13163</v>
      </c>
      <c r="W278" s="3">
        <v>0.63200000000000001</v>
      </c>
      <c r="X278" s="3">
        <v>0.36599999999999999</v>
      </c>
      <c r="Y278" s="2">
        <v>89</v>
      </c>
      <c r="Z278" s="2">
        <v>275</v>
      </c>
      <c r="AA278" s="2">
        <v>708</v>
      </c>
      <c r="AB278" s="2">
        <v>782</v>
      </c>
      <c r="AC278" s="2">
        <v>2296</v>
      </c>
      <c r="AD278" s="2">
        <v>2556</v>
      </c>
      <c r="AE278" s="2">
        <v>3023</v>
      </c>
      <c r="AF278" s="2">
        <v>1624</v>
      </c>
      <c r="AG278" s="2">
        <v>2273</v>
      </c>
      <c r="AH278" s="2">
        <v>3215</v>
      </c>
      <c r="AI278" s="2">
        <v>3526</v>
      </c>
      <c r="AJ278" s="2">
        <v>587</v>
      </c>
      <c r="AK278" s="2">
        <v>176</v>
      </c>
      <c r="AL278" s="2">
        <v>21130</v>
      </c>
      <c r="AM278" s="3">
        <v>0.46100000000000002</v>
      </c>
      <c r="AN278" s="2">
        <v>115.3</v>
      </c>
      <c r="AO278" s="2">
        <v>22239</v>
      </c>
      <c r="AP278" s="3">
        <v>0.155</v>
      </c>
      <c r="AQ278" s="11">
        <v>0.26600000000000001</v>
      </c>
      <c r="AR278" s="2">
        <v>17.2</v>
      </c>
      <c r="AS278" s="7">
        <v>2.2791157031071943E-4</v>
      </c>
      <c r="AT278" s="2">
        <v>1287</v>
      </c>
      <c r="AU278" s="2">
        <v>3779</v>
      </c>
      <c r="AV278" s="2">
        <v>7507</v>
      </c>
      <c r="AW278" s="3">
        <v>0.10199999999999999</v>
      </c>
      <c r="AX278" s="3">
        <v>0.30099999999999999</v>
      </c>
      <c r="AY278" s="3">
        <v>0.59699999999999998</v>
      </c>
      <c r="AZ278" s="37">
        <v>6893</v>
      </c>
      <c r="BA278" s="37">
        <v>37.1</v>
      </c>
      <c r="BB278" s="43">
        <f t="shared" si="36"/>
        <v>6773.7179999999998</v>
      </c>
      <c r="BC278" s="44">
        <f t="shared" si="37"/>
        <v>3747.6464728726423</v>
      </c>
      <c r="BD278" s="44">
        <f t="shared" si="38"/>
        <v>9424.6355271273569</v>
      </c>
      <c r="BE278" s="44">
        <f t="shared" si="39"/>
        <v>839</v>
      </c>
      <c r="BF278">
        <f t="shared" si="40"/>
        <v>20785</v>
      </c>
      <c r="BG278" s="57">
        <f t="shared" si="41"/>
        <v>0.32589453933124851</v>
      </c>
      <c r="BH278" s="13">
        <f t="shared" si="42"/>
        <v>0.180305339084563</v>
      </c>
      <c r="BI278" s="13">
        <f t="shared" si="43"/>
        <v>0.45343447328012304</v>
      </c>
      <c r="BJ278" s="13">
        <f t="shared" si="44"/>
        <v>4.036564830406543E-2</v>
      </c>
      <c r="BK278" s="58"/>
    </row>
    <row r="279" spans="1:63">
      <c r="A279" s="1" t="s">
        <v>372</v>
      </c>
      <c r="B279" s="1" t="s">
        <v>87</v>
      </c>
      <c r="C279" s="1" t="s">
        <v>93</v>
      </c>
      <c r="D279" s="1" t="s">
        <v>89</v>
      </c>
      <c r="E279" s="2">
        <v>11028</v>
      </c>
      <c r="F279" s="14">
        <v>0.25961189698948134</v>
      </c>
      <c r="G279" s="3">
        <v>0.84099999999999997</v>
      </c>
      <c r="H279" s="3">
        <v>0.78100000000000003</v>
      </c>
      <c r="I279" s="2">
        <v>5721</v>
      </c>
      <c r="J279" s="2">
        <v>1.91</v>
      </c>
      <c r="K279" s="2">
        <v>3655</v>
      </c>
      <c r="L279" s="2">
        <v>10354</v>
      </c>
      <c r="M279" s="2">
        <v>2136</v>
      </c>
      <c r="N279" s="2">
        <v>3542</v>
      </c>
      <c r="O279" s="3">
        <v>0.624</v>
      </c>
      <c r="P279" s="3">
        <v>0.376</v>
      </c>
      <c r="Q279" s="2">
        <v>256</v>
      </c>
      <c r="R279" s="2">
        <v>196</v>
      </c>
      <c r="S279" s="2">
        <v>60</v>
      </c>
      <c r="T279" s="2">
        <v>4.5</v>
      </c>
      <c r="U279" s="2">
        <v>10338</v>
      </c>
      <c r="V279" s="2">
        <v>4048</v>
      </c>
      <c r="W279" s="3">
        <v>0.28100000000000003</v>
      </c>
      <c r="X279" s="3">
        <v>0.71899999999999997</v>
      </c>
      <c r="Y279" s="2">
        <v>133</v>
      </c>
      <c r="Z279" s="2">
        <v>645</v>
      </c>
      <c r="AA279" s="2">
        <v>1169</v>
      </c>
      <c r="AB279" s="2">
        <v>863</v>
      </c>
      <c r="AC279" s="2">
        <v>1154</v>
      </c>
      <c r="AD279" s="2">
        <v>1566</v>
      </c>
      <c r="AE279" s="2">
        <v>2585</v>
      </c>
      <c r="AF279" s="2">
        <v>1280</v>
      </c>
      <c r="AG279" s="2">
        <v>1912</v>
      </c>
      <c r="AH279" s="2">
        <v>1684</v>
      </c>
      <c r="AI279" s="2">
        <v>1184</v>
      </c>
      <c r="AJ279" s="2">
        <v>236</v>
      </c>
      <c r="AK279" s="2">
        <v>21</v>
      </c>
      <c r="AL279" s="2">
        <v>14432</v>
      </c>
      <c r="AM279" s="3">
        <v>0.36299999999999999</v>
      </c>
      <c r="AN279" s="2">
        <v>93.5</v>
      </c>
      <c r="AO279" s="2">
        <v>21548</v>
      </c>
      <c r="AP279" s="3">
        <v>0.215</v>
      </c>
      <c r="AQ279" s="11">
        <v>0.41499999999999998</v>
      </c>
      <c r="AR279" s="2">
        <v>12.7</v>
      </c>
      <c r="AS279" s="7">
        <v>1.2351778656126482E-3</v>
      </c>
      <c r="AT279" s="2">
        <v>1569</v>
      </c>
      <c r="AU279" s="2">
        <v>1102</v>
      </c>
      <c r="AV279" s="2">
        <v>984</v>
      </c>
      <c r="AW279" s="3">
        <v>0.42899999999999999</v>
      </c>
      <c r="AX279" s="3">
        <v>0.30199999999999999</v>
      </c>
      <c r="AY279" s="3">
        <v>0.26900000000000002</v>
      </c>
      <c r="AZ279" s="37">
        <v>1055</v>
      </c>
      <c r="BA279" s="37">
        <v>18.399999999999999</v>
      </c>
      <c r="BB279" s="43">
        <f t="shared" si="36"/>
        <v>1044.752</v>
      </c>
      <c r="BC279" s="44">
        <f t="shared" si="37"/>
        <v>2364.3375084328891</v>
      </c>
      <c r="BD279" s="44">
        <f t="shared" si="38"/>
        <v>10780.910491567111</v>
      </c>
      <c r="BE279" s="44">
        <f t="shared" si="39"/>
        <v>196</v>
      </c>
      <c r="BF279">
        <f t="shared" si="40"/>
        <v>14386</v>
      </c>
      <c r="BG279" s="57">
        <f t="shared" si="41"/>
        <v>7.2622827749200605E-2</v>
      </c>
      <c r="BH279" s="13">
        <f t="shared" si="42"/>
        <v>0.16434988936694628</v>
      </c>
      <c r="BI279" s="13">
        <f t="shared" si="43"/>
        <v>0.74940292587008972</v>
      </c>
      <c r="BJ279" s="13">
        <f t="shared" si="44"/>
        <v>1.3624357013763381E-2</v>
      </c>
      <c r="BK279" s="58"/>
    </row>
    <row r="280" spans="1:63">
      <c r="A280" s="1" t="s">
        <v>373</v>
      </c>
      <c r="B280" s="1" t="s">
        <v>107</v>
      </c>
      <c r="C280" s="1" t="s">
        <v>93</v>
      </c>
      <c r="D280" s="1" t="s">
        <v>89</v>
      </c>
      <c r="E280" s="2">
        <v>34596</v>
      </c>
      <c r="F280" s="14">
        <v>0.16123251242918257</v>
      </c>
      <c r="G280" s="3">
        <v>0.748</v>
      </c>
      <c r="H280" s="4">
        <v>0.68</v>
      </c>
      <c r="I280" s="2">
        <v>14821</v>
      </c>
      <c r="J280" s="2">
        <v>2.31</v>
      </c>
      <c r="K280" s="2">
        <v>11089</v>
      </c>
      <c r="L280" s="2">
        <v>4058</v>
      </c>
      <c r="M280" s="2">
        <v>3949</v>
      </c>
      <c r="N280" s="2">
        <v>10751</v>
      </c>
      <c r="O280" s="3">
        <v>0.73099999999999998</v>
      </c>
      <c r="P280" s="3">
        <v>0.26900000000000002</v>
      </c>
      <c r="Q280" s="2">
        <v>671</v>
      </c>
      <c r="R280" s="2">
        <v>615</v>
      </c>
      <c r="S280" s="2">
        <v>56</v>
      </c>
      <c r="T280" s="2">
        <v>4.5999999999999996</v>
      </c>
      <c r="U280" s="2">
        <v>4012</v>
      </c>
      <c r="V280" s="2">
        <v>11417</v>
      </c>
      <c r="W280" s="3">
        <v>0.73599999999999999</v>
      </c>
      <c r="X280" s="3">
        <v>0.25900000000000001</v>
      </c>
      <c r="Y280" s="2">
        <v>129</v>
      </c>
      <c r="Z280" s="2">
        <v>344</v>
      </c>
      <c r="AA280" s="2">
        <v>273</v>
      </c>
      <c r="AB280" s="2">
        <v>421</v>
      </c>
      <c r="AC280" s="2">
        <v>1620</v>
      </c>
      <c r="AD280" s="2">
        <v>1837</v>
      </c>
      <c r="AE280" s="2">
        <v>2231</v>
      </c>
      <c r="AF280" s="2">
        <v>1553</v>
      </c>
      <c r="AG280" s="2">
        <v>2119</v>
      </c>
      <c r="AH280" s="2">
        <v>2333</v>
      </c>
      <c r="AI280" s="2">
        <v>2180</v>
      </c>
      <c r="AJ280" s="2">
        <v>633</v>
      </c>
      <c r="AK280" s="2">
        <v>45</v>
      </c>
      <c r="AL280" s="2">
        <v>15718</v>
      </c>
      <c r="AM280" s="3">
        <v>0.40500000000000003</v>
      </c>
      <c r="AN280" s="2">
        <v>121.9</v>
      </c>
      <c r="AO280" s="2">
        <v>20513</v>
      </c>
      <c r="AP280" s="3">
        <v>0.14699999999999999</v>
      </c>
      <c r="AQ280" s="11">
        <v>0.26500000000000001</v>
      </c>
      <c r="AR280" s="2">
        <v>15.2</v>
      </c>
      <c r="AS280" s="7">
        <v>8.7588683542086365E-5</v>
      </c>
      <c r="AT280" s="2">
        <v>385</v>
      </c>
      <c r="AU280" s="2">
        <v>2149</v>
      </c>
      <c r="AV280" s="2">
        <v>8555</v>
      </c>
      <c r="AW280" s="3">
        <v>3.5000000000000003E-2</v>
      </c>
      <c r="AX280" s="3">
        <v>0.19400000000000001</v>
      </c>
      <c r="AY280" s="3">
        <v>0.77100000000000002</v>
      </c>
      <c r="AZ280" s="37">
        <v>6321</v>
      </c>
      <c r="BA280" s="37">
        <v>42.6</v>
      </c>
      <c r="BB280" s="43">
        <f t="shared" si="36"/>
        <v>6262.2</v>
      </c>
      <c r="BC280" s="44">
        <f t="shared" si="37"/>
        <v>2440.6751238956249</v>
      </c>
      <c r="BD280" s="44">
        <f t="shared" si="38"/>
        <v>6111.1248761043744</v>
      </c>
      <c r="BE280" s="44">
        <f t="shared" si="39"/>
        <v>615</v>
      </c>
      <c r="BF280">
        <f t="shared" si="40"/>
        <v>15429</v>
      </c>
      <c r="BG280" s="57">
        <f t="shared" si="41"/>
        <v>0.40587205910946916</v>
      </c>
      <c r="BH280" s="13">
        <f t="shared" si="42"/>
        <v>0.15818751208086232</v>
      </c>
      <c r="BI280" s="13">
        <f t="shared" si="43"/>
        <v>0.39608042492088757</v>
      </c>
      <c r="BJ280" s="13">
        <f t="shared" si="44"/>
        <v>3.9860003888780866E-2</v>
      </c>
      <c r="BK280" s="58"/>
    </row>
    <row r="281" spans="1:63">
      <c r="A281" s="1" t="s">
        <v>374</v>
      </c>
      <c r="B281" s="1" t="s">
        <v>107</v>
      </c>
      <c r="C281" s="1" t="s">
        <v>88</v>
      </c>
      <c r="D281" s="1" t="s">
        <v>89</v>
      </c>
      <c r="E281" s="2">
        <v>16962</v>
      </c>
      <c r="F281" s="14">
        <v>0.15935620799434028</v>
      </c>
      <c r="G281" s="3">
        <v>0.84299999999999997</v>
      </c>
      <c r="H281" s="3">
        <v>0.78800000000000003</v>
      </c>
      <c r="I281" s="2">
        <v>7538</v>
      </c>
      <c r="J281" s="2">
        <v>2.23</v>
      </c>
      <c r="K281" s="2">
        <v>5582</v>
      </c>
      <c r="L281" s="2">
        <v>2456</v>
      </c>
      <c r="M281" s="2">
        <v>2333</v>
      </c>
      <c r="N281" s="2">
        <v>5177</v>
      </c>
      <c r="O281" s="3">
        <v>0.68899999999999995</v>
      </c>
      <c r="P281" s="3">
        <v>0.311</v>
      </c>
      <c r="Q281" s="2">
        <v>435</v>
      </c>
      <c r="R281" s="2">
        <v>388</v>
      </c>
      <c r="S281" s="2">
        <v>47</v>
      </c>
      <c r="T281" s="2">
        <v>5.9</v>
      </c>
      <c r="U281" s="2">
        <v>2464</v>
      </c>
      <c r="V281" s="2">
        <v>5805</v>
      </c>
      <c r="W281" s="3">
        <v>0.70199999999999996</v>
      </c>
      <c r="X281" s="3">
        <v>0.29799999999999999</v>
      </c>
      <c r="Y281" s="2">
        <v>252</v>
      </c>
      <c r="Z281" s="2">
        <v>260</v>
      </c>
      <c r="AA281" s="2">
        <v>233</v>
      </c>
      <c r="AB281" s="2">
        <v>350</v>
      </c>
      <c r="AC281" s="2">
        <v>896</v>
      </c>
      <c r="AD281" s="2">
        <v>867</v>
      </c>
      <c r="AE281" s="2">
        <v>1005</v>
      </c>
      <c r="AF281" s="2">
        <v>731</v>
      </c>
      <c r="AG281" s="2">
        <v>948</v>
      </c>
      <c r="AH281" s="2">
        <v>1079</v>
      </c>
      <c r="AI281" s="2">
        <v>1186</v>
      </c>
      <c r="AJ281" s="2">
        <v>486</v>
      </c>
      <c r="AK281" s="2">
        <v>59</v>
      </c>
      <c r="AL281" s="2">
        <v>8352</v>
      </c>
      <c r="AM281" s="3">
        <v>0.439</v>
      </c>
      <c r="AN281" s="2">
        <v>119.8</v>
      </c>
      <c r="AO281" s="2">
        <v>20497</v>
      </c>
      <c r="AP281" s="3">
        <v>0.152</v>
      </c>
      <c r="AQ281" s="11">
        <v>0.26700000000000002</v>
      </c>
      <c r="AR281" s="2">
        <v>12.2</v>
      </c>
      <c r="AS281" s="7">
        <v>0</v>
      </c>
      <c r="AT281" s="2">
        <v>642</v>
      </c>
      <c r="AU281" s="2">
        <v>1613</v>
      </c>
      <c r="AV281" s="2">
        <v>3327</v>
      </c>
      <c r="AW281" s="3">
        <v>0.115</v>
      </c>
      <c r="AX281" s="3">
        <v>0.28899999999999998</v>
      </c>
      <c r="AY281" s="3">
        <v>0.59599999999999997</v>
      </c>
      <c r="AZ281" s="37">
        <v>3296</v>
      </c>
      <c r="BA281" s="37">
        <v>43.7</v>
      </c>
      <c r="BB281" s="43">
        <f t="shared" si="36"/>
        <v>3281.8700000000003</v>
      </c>
      <c r="BC281" s="44">
        <f t="shared" si="37"/>
        <v>1264.4901208803626</v>
      </c>
      <c r="BD281" s="44">
        <f t="shared" si="38"/>
        <v>3334.6398791196366</v>
      </c>
      <c r="BE281" s="44">
        <f t="shared" si="39"/>
        <v>388</v>
      </c>
      <c r="BF281">
        <f t="shared" si="40"/>
        <v>8269</v>
      </c>
      <c r="BG281" s="57">
        <f t="shared" si="41"/>
        <v>0.39688837828032414</v>
      </c>
      <c r="BH281" s="13">
        <f t="shared" si="42"/>
        <v>0.1529193519023295</v>
      </c>
      <c r="BI281" s="13">
        <f t="shared" si="43"/>
        <v>0.40327003012693635</v>
      </c>
      <c r="BJ281" s="13">
        <f t="shared" si="44"/>
        <v>4.6922239690409963E-2</v>
      </c>
      <c r="BK281" s="58"/>
    </row>
    <row r="282" spans="1:63">
      <c r="A282" s="1" t="s">
        <v>375</v>
      </c>
      <c r="B282" s="1" t="s">
        <v>87</v>
      </c>
      <c r="C282" s="1" t="s">
        <v>93</v>
      </c>
      <c r="D282" s="1" t="s">
        <v>89</v>
      </c>
      <c r="E282" s="2">
        <v>21843</v>
      </c>
      <c r="F282" s="14">
        <v>0.32298676921668268</v>
      </c>
      <c r="G282" s="3">
        <v>0.90500000000000003</v>
      </c>
      <c r="H282" s="3">
        <v>0.879</v>
      </c>
      <c r="I282" s="2">
        <v>11541</v>
      </c>
      <c r="J282" s="2">
        <v>1.85</v>
      </c>
      <c r="K282" s="2">
        <v>8307</v>
      </c>
      <c r="L282" s="2">
        <v>19666</v>
      </c>
      <c r="M282" s="2">
        <v>3841</v>
      </c>
      <c r="N282" s="2">
        <v>7654</v>
      </c>
      <c r="O282" s="3">
        <v>0.66600000000000004</v>
      </c>
      <c r="P282" s="3">
        <v>0.33400000000000002</v>
      </c>
      <c r="Q282" s="2">
        <v>457</v>
      </c>
      <c r="R282" s="2">
        <v>416</v>
      </c>
      <c r="S282" s="2">
        <v>41</v>
      </c>
      <c r="T282" s="2">
        <v>4</v>
      </c>
      <c r="U282" s="2">
        <v>19694</v>
      </c>
      <c r="V282" s="2">
        <v>8668</v>
      </c>
      <c r="W282" s="3">
        <v>0.30599999999999999</v>
      </c>
      <c r="X282" s="3">
        <v>0.69399999999999995</v>
      </c>
      <c r="Y282" s="2">
        <v>118</v>
      </c>
      <c r="Z282" s="2">
        <v>301</v>
      </c>
      <c r="AA282" s="2">
        <v>1496</v>
      </c>
      <c r="AB282" s="2">
        <v>582</v>
      </c>
      <c r="AC282" s="2">
        <v>2808</v>
      </c>
      <c r="AD282" s="2">
        <v>5256</v>
      </c>
      <c r="AE282" s="2">
        <v>3868</v>
      </c>
      <c r="AF282" s="2">
        <v>2707</v>
      </c>
      <c r="AG282" s="2">
        <v>4342</v>
      </c>
      <c r="AH282" s="2">
        <v>3858</v>
      </c>
      <c r="AI282" s="2">
        <v>2620</v>
      </c>
      <c r="AJ282" s="2">
        <v>481</v>
      </c>
      <c r="AK282" s="2">
        <v>40</v>
      </c>
      <c r="AL282" s="2">
        <v>28477</v>
      </c>
      <c r="AM282" s="3">
        <v>0.35799999999999998</v>
      </c>
      <c r="AN282" s="2">
        <v>109</v>
      </c>
      <c r="AO282" s="2">
        <v>28450</v>
      </c>
      <c r="AP282" s="3">
        <v>0.16700000000000001</v>
      </c>
      <c r="AQ282" s="11">
        <v>0.30599999999999999</v>
      </c>
      <c r="AR282" s="2">
        <v>7.7</v>
      </c>
      <c r="AS282" s="7">
        <v>1.1536686663590217E-4</v>
      </c>
      <c r="AT282" s="2">
        <v>735</v>
      </c>
      <c r="AU282" s="2">
        <v>2006</v>
      </c>
      <c r="AV282" s="2">
        <v>5566</v>
      </c>
      <c r="AW282" s="3">
        <v>8.7999999999999995E-2</v>
      </c>
      <c r="AX282" s="3">
        <v>0.24099999999999999</v>
      </c>
      <c r="AY282" s="4">
        <v>0.67</v>
      </c>
      <c r="AZ282" s="37">
        <v>2911</v>
      </c>
      <c r="BA282" s="37">
        <v>25.2</v>
      </c>
      <c r="BB282" s="43">
        <f t="shared" si="36"/>
        <v>2896.7400000000002</v>
      </c>
      <c r="BC282" s="44">
        <f t="shared" si="37"/>
        <v>4213.3437338862459</v>
      </c>
      <c r="BD282" s="44">
        <f t="shared" si="38"/>
        <v>20835.916266113752</v>
      </c>
      <c r="BE282" s="44">
        <f t="shared" si="39"/>
        <v>416</v>
      </c>
      <c r="BF282">
        <f t="shared" si="40"/>
        <v>28362</v>
      </c>
      <c r="BG282" s="57">
        <f t="shared" si="41"/>
        <v>0.10213454622382061</v>
      </c>
      <c r="BH282" s="13">
        <f t="shared" si="42"/>
        <v>0.14855594576850173</v>
      </c>
      <c r="BI282" s="13">
        <f t="shared" si="43"/>
        <v>0.73464199513834538</v>
      </c>
      <c r="BJ282" s="13">
        <f t="shared" si="44"/>
        <v>1.4667512869332206E-2</v>
      </c>
      <c r="BK282" s="58"/>
    </row>
    <row r="283" spans="1:63">
      <c r="A283" s="1" t="s">
        <v>376</v>
      </c>
      <c r="B283" s="1" t="s">
        <v>87</v>
      </c>
      <c r="C283" s="1" t="s">
        <v>93</v>
      </c>
      <c r="D283" s="1" t="s">
        <v>89</v>
      </c>
      <c r="E283" s="2">
        <v>32541</v>
      </c>
      <c r="F283" s="14">
        <v>0.28889708367905104</v>
      </c>
      <c r="G283" s="3">
        <v>0.85699999999999998</v>
      </c>
      <c r="H283" s="3">
        <v>0.82199999999999995</v>
      </c>
      <c r="I283" s="2">
        <v>16797</v>
      </c>
      <c r="J283" s="2">
        <v>1.91</v>
      </c>
      <c r="K283" s="2">
        <v>9889</v>
      </c>
      <c r="L283" s="2">
        <v>30721</v>
      </c>
      <c r="M283" s="2">
        <v>6578</v>
      </c>
      <c r="N283" s="2">
        <v>10102</v>
      </c>
      <c r="O283" s="3">
        <v>0.60599999999999998</v>
      </c>
      <c r="P283" s="3">
        <v>0.39400000000000002</v>
      </c>
      <c r="Q283" s="2">
        <v>597</v>
      </c>
      <c r="R283" s="2">
        <v>373</v>
      </c>
      <c r="S283" s="2">
        <v>224</v>
      </c>
      <c r="T283" s="2">
        <v>3.5</v>
      </c>
      <c r="U283" s="2">
        <v>30788</v>
      </c>
      <c r="V283" s="2">
        <v>10328</v>
      </c>
      <c r="W283" s="4">
        <v>0.25</v>
      </c>
      <c r="X283" s="3">
        <v>0.74399999999999999</v>
      </c>
      <c r="Y283" s="2">
        <v>248</v>
      </c>
      <c r="Z283" s="2">
        <v>462</v>
      </c>
      <c r="AA283" s="2">
        <v>1451</v>
      </c>
      <c r="AB283" s="2">
        <v>1137</v>
      </c>
      <c r="AC283" s="2">
        <v>3727</v>
      </c>
      <c r="AD283" s="2">
        <v>6588</v>
      </c>
      <c r="AE283" s="2">
        <v>5686</v>
      </c>
      <c r="AF283" s="2">
        <v>5081</v>
      </c>
      <c r="AG283" s="2">
        <v>6163</v>
      </c>
      <c r="AH283" s="2">
        <v>5660</v>
      </c>
      <c r="AI283" s="2">
        <v>4338</v>
      </c>
      <c r="AJ283" s="2">
        <v>912</v>
      </c>
      <c r="AK283" s="2">
        <v>27</v>
      </c>
      <c r="AL283" s="2">
        <v>41480</v>
      </c>
      <c r="AM283" s="4">
        <v>0.41</v>
      </c>
      <c r="AN283" s="2">
        <v>104.7</v>
      </c>
      <c r="AO283" s="2">
        <v>29746</v>
      </c>
      <c r="AP283" s="3">
        <v>0.152</v>
      </c>
      <c r="AQ283" s="11">
        <v>0.26700000000000002</v>
      </c>
      <c r="AR283" s="2">
        <v>9.1</v>
      </c>
      <c r="AS283" s="7">
        <v>2.9047250193648332E-4</v>
      </c>
      <c r="AT283" s="2">
        <v>3467</v>
      </c>
      <c r="AU283" s="2">
        <v>2548</v>
      </c>
      <c r="AV283" s="2">
        <v>3874</v>
      </c>
      <c r="AW283" s="3">
        <v>0.35099999999999998</v>
      </c>
      <c r="AX283" s="3">
        <v>0.25800000000000001</v>
      </c>
      <c r="AY283" s="3">
        <v>0.39200000000000002</v>
      </c>
      <c r="AZ283" s="37">
        <v>2671</v>
      </c>
      <c r="BA283" s="37">
        <v>15.9</v>
      </c>
      <c r="BB283" s="43">
        <f t="shared" si="36"/>
        <v>2652.12</v>
      </c>
      <c r="BC283" s="44">
        <f t="shared" si="37"/>
        <v>5942.6538625954163</v>
      </c>
      <c r="BD283" s="44">
        <f t="shared" si="38"/>
        <v>32148.226137404581</v>
      </c>
      <c r="BE283" s="44">
        <f t="shared" si="39"/>
        <v>373</v>
      </c>
      <c r="BF283">
        <f t="shared" si="40"/>
        <v>41116</v>
      </c>
      <c r="BG283" s="57">
        <f t="shared" si="41"/>
        <v>6.4503356357622332E-2</v>
      </c>
      <c r="BH283" s="13">
        <f t="shared" si="42"/>
        <v>0.14453385209153166</v>
      </c>
      <c r="BI283" s="13">
        <f t="shared" si="43"/>
        <v>0.78189089739771822</v>
      </c>
      <c r="BJ283" s="13">
        <f t="shared" si="44"/>
        <v>9.0718941531277367E-3</v>
      </c>
      <c r="BK283" s="58"/>
    </row>
    <row r="284" spans="1:63">
      <c r="A284" s="1" t="s">
        <v>377</v>
      </c>
      <c r="B284" s="1" t="s">
        <v>87</v>
      </c>
      <c r="C284" s="1" t="s">
        <v>88</v>
      </c>
      <c r="D284" s="1" t="s">
        <v>89</v>
      </c>
      <c r="E284" s="2">
        <v>20578</v>
      </c>
      <c r="F284" s="14">
        <v>0.24506754786665372</v>
      </c>
      <c r="G284" s="3">
        <v>0.86099999999999999</v>
      </c>
      <c r="H284" s="3">
        <v>0.82399999999999995</v>
      </c>
      <c r="I284" s="2">
        <v>10910</v>
      </c>
      <c r="J284" s="2">
        <v>1.86</v>
      </c>
      <c r="K284" s="2">
        <v>4473</v>
      </c>
      <c r="L284" s="2">
        <v>14286</v>
      </c>
      <c r="M284" s="2">
        <v>5024</v>
      </c>
      <c r="N284" s="2">
        <v>5807</v>
      </c>
      <c r="O284" s="3">
        <v>0.53600000000000003</v>
      </c>
      <c r="P284" s="3">
        <v>0.46400000000000002</v>
      </c>
      <c r="Q284" s="2">
        <v>690</v>
      </c>
      <c r="R284" s="2">
        <v>571</v>
      </c>
      <c r="S284" s="2">
        <v>119</v>
      </c>
      <c r="T284" s="2">
        <v>6.3</v>
      </c>
      <c r="U284" s="2">
        <v>14345</v>
      </c>
      <c r="V284" s="2">
        <v>4953</v>
      </c>
      <c r="W284" s="3">
        <v>0.25600000000000001</v>
      </c>
      <c r="X284" s="3">
        <v>0.74099999999999999</v>
      </c>
      <c r="Y284" s="2">
        <v>830</v>
      </c>
      <c r="Z284" s="2">
        <v>948</v>
      </c>
      <c r="AA284" s="2">
        <v>1427</v>
      </c>
      <c r="AB284" s="2">
        <v>645</v>
      </c>
      <c r="AC284" s="2">
        <v>1498</v>
      </c>
      <c r="AD284" s="2">
        <v>2447</v>
      </c>
      <c r="AE284" s="2">
        <v>2796</v>
      </c>
      <c r="AF284" s="2">
        <v>1795</v>
      </c>
      <c r="AG284" s="2">
        <v>2276</v>
      </c>
      <c r="AH284" s="2">
        <v>2649</v>
      </c>
      <c r="AI284" s="2">
        <v>1729</v>
      </c>
      <c r="AJ284" s="2">
        <v>378</v>
      </c>
      <c r="AK284" s="2">
        <v>10</v>
      </c>
      <c r="AL284" s="2">
        <v>19428</v>
      </c>
      <c r="AM284" s="3">
        <v>0.36699999999999999</v>
      </c>
      <c r="AN284" s="2">
        <v>74.599999999999994</v>
      </c>
      <c r="AO284" s="2">
        <v>20574</v>
      </c>
      <c r="AP284" s="4">
        <v>0.24</v>
      </c>
      <c r="AQ284" s="11">
        <v>0.379</v>
      </c>
      <c r="AR284" s="2">
        <v>22.5</v>
      </c>
      <c r="AS284" s="7">
        <v>8.0759135877246115E-4</v>
      </c>
      <c r="AT284" s="2">
        <v>2788</v>
      </c>
      <c r="AU284" s="2">
        <v>572</v>
      </c>
      <c r="AV284" s="2">
        <v>1113</v>
      </c>
      <c r="AW284" s="3">
        <v>0.623</v>
      </c>
      <c r="AX284" s="3">
        <v>0.128</v>
      </c>
      <c r="AY284" s="3">
        <v>0.249</v>
      </c>
      <c r="AZ284" s="37">
        <v>1832</v>
      </c>
      <c r="BA284" s="37">
        <v>16.8</v>
      </c>
      <c r="BB284" s="43">
        <f t="shared" si="36"/>
        <v>1819.6080000000002</v>
      </c>
      <c r="BC284" s="44">
        <f t="shared" si="37"/>
        <v>2306.5948791177016</v>
      </c>
      <c r="BD284" s="44">
        <f t="shared" si="38"/>
        <v>14600.797120882298</v>
      </c>
      <c r="BE284" s="44">
        <f t="shared" si="39"/>
        <v>571</v>
      </c>
      <c r="BF284">
        <f t="shared" si="40"/>
        <v>19298</v>
      </c>
      <c r="BG284" s="57">
        <f t="shared" si="41"/>
        <v>9.4289978236086647E-2</v>
      </c>
      <c r="BH284" s="13">
        <f t="shared" si="42"/>
        <v>0.11952507405522342</v>
      </c>
      <c r="BI284" s="13">
        <f t="shared" si="43"/>
        <v>0.75659638930885575</v>
      </c>
      <c r="BJ284" s="13">
        <f t="shared" si="44"/>
        <v>2.9588558399834181E-2</v>
      </c>
      <c r="BK284" s="58"/>
    </row>
    <row r="285" spans="1:63">
      <c r="A285" s="1" t="s">
        <v>378</v>
      </c>
      <c r="B285" s="1" t="s">
        <v>87</v>
      </c>
      <c r="C285" s="1" t="s">
        <v>93</v>
      </c>
      <c r="D285" s="1" t="s">
        <v>89</v>
      </c>
      <c r="E285" s="2">
        <v>19853</v>
      </c>
      <c r="F285" s="14">
        <v>0.26580365687805368</v>
      </c>
      <c r="G285" s="3">
        <v>0.92600000000000005</v>
      </c>
      <c r="H285" s="3">
        <v>0.89900000000000002</v>
      </c>
      <c r="I285" s="2">
        <v>10466</v>
      </c>
      <c r="J285" s="2">
        <v>1.87</v>
      </c>
      <c r="K285" s="2">
        <v>6465</v>
      </c>
      <c r="L285" s="2">
        <v>19571</v>
      </c>
      <c r="M285" s="2">
        <v>3639</v>
      </c>
      <c r="N285" s="2">
        <v>6739</v>
      </c>
      <c r="O285" s="3">
        <v>0.64900000000000002</v>
      </c>
      <c r="P285" s="3">
        <v>0.35099999999999998</v>
      </c>
      <c r="Q285" s="2">
        <v>252</v>
      </c>
      <c r="R285" s="2">
        <v>202</v>
      </c>
      <c r="S285" s="2">
        <v>50</v>
      </c>
      <c r="T285" s="2">
        <v>2.4</v>
      </c>
      <c r="U285" s="2">
        <v>19519</v>
      </c>
      <c r="V285" s="2">
        <v>6814</v>
      </c>
      <c r="W285" s="3">
        <v>0.25700000000000001</v>
      </c>
      <c r="X285" s="3">
        <v>0.73599999999999999</v>
      </c>
      <c r="Y285" s="2">
        <v>407</v>
      </c>
      <c r="Z285" s="2">
        <v>609</v>
      </c>
      <c r="AA285" s="2">
        <v>1059</v>
      </c>
      <c r="AB285" s="2">
        <v>278</v>
      </c>
      <c r="AC285" s="2">
        <v>1696</v>
      </c>
      <c r="AD285" s="2">
        <v>4261</v>
      </c>
      <c r="AE285" s="2">
        <v>6412</v>
      </c>
      <c r="AF285" s="2">
        <v>2116</v>
      </c>
      <c r="AG285" s="2">
        <v>3346</v>
      </c>
      <c r="AH285" s="2">
        <v>3078</v>
      </c>
      <c r="AI285" s="2">
        <v>2489</v>
      </c>
      <c r="AJ285" s="2">
        <v>875</v>
      </c>
      <c r="AK285" s="2">
        <v>12</v>
      </c>
      <c r="AL285" s="2">
        <v>26638</v>
      </c>
      <c r="AM285" s="3">
        <v>0.376</v>
      </c>
      <c r="AN285" s="2">
        <v>92.8</v>
      </c>
      <c r="AO285" s="2">
        <v>21757</v>
      </c>
      <c r="AP285" s="3">
        <v>0.20100000000000001</v>
      </c>
      <c r="AQ285" s="11">
        <v>0.316</v>
      </c>
      <c r="AR285" s="2">
        <v>7.9</v>
      </c>
      <c r="AS285" s="7">
        <v>7.3378338714411506E-4</v>
      </c>
      <c r="AT285" s="2">
        <v>2085</v>
      </c>
      <c r="AU285" s="2">
        <v>1889</v>
      </c>
      <c r="AV285" s="2">
        <v>2491</v>
      </c>
      <c r="AW285" s="3">
        <v>0.32300000000000001</v>
      </c>
      <c r="AX285" s="3">
        <v>0.29199999999999998</v>
      </c>
      <c r="AY285" s="3">
        <v>0.38500000000000001</v>
      </c>
      <c r="AZ285" s="37">
        <v>2915</v>
      </c>
      <c r="BA285" s="37">
        <v>27.7</v>
      </c>
      <c r="BB285" s="43">
        <f t="shared" si="36"/>
        <v>2874.7059999999997</v>
      </c>
      <c r="BC285" s="44">
        <f t="shared" si="37"/>
        <v>2790.1563006236538</v>
      </c>
      <c r="BD285" s="44">
        <f t="shared" si="38"/>
        <v>20466.137699376348</v>
      </c>
      <c r="BE285" s="44">
        <f t="shared" si="39"/>
        <v>202</v>
      </c>
      <c r="BF285">
        <f t="shared" si="40"/>
        <v>26333</v>
      </c>
      <c r="BG285" s="57">
        <f t="shared" si="41"/>
        <v>0.10916743249914555</v>
      </c>
      <c r="BH285" s="13">
        <f t="shared" si="42"/>
        <v>0.10595664377866759</v>
      </c>
      <c r="BI285" s="13">
        <f t="shared" si="43"/>
        <v>0.77720494054518463</v>
      </c>
      <c r="BJ285" s="13">
        <f t="shared" si="44"/>
        <v>7.6709831770022403E-3</v>
      </c>
      <c r="BK285" s="58"/>
    </row>
    <row r="286" spans="1:63">
      <c r="A286" s="1" t="s">
        <v>379</v>
      </c>
      <c r="B286" s="1" t="s">
        <v>87</v>
      </c>
      <c r="C286" s="1" t="s">
        <v>88</v>
      </c>
      <c r="D286" s="1" t="s">
        <v>89</v>
      </c>
      <c r="E286" s="2">
        <v>11480</v>
      </c>
      <c r="F286" s="14">
        <v>0.28667247386759581</v>
      </c>
      <c r="G286" s="3">
        <v>0.89700000000000002</v>
      </c>
      <c r="H286" s="3">
        <v>0.86799999999999999</v>
      </c>
      <c r="I286" s="2">
        <v>6205</v>
      </c>
      <c r="J286" s="2">
        <v>1.82</v>
      </c>
      <c r="K286" s="2">
        <v>3374</v>
      </c>
      <c r="L286" s="2">
        <v>13126</v>
      </c>
      <c r="M286" s="2">
        <v>2530</v>
      </c>
      <c r="N286" s="2">
        <v>3622</v>
      </c>
      <c r="O286" s="3">
        <v>0.58899999999999997</v>
      </c>
      <c r="P286" s="3">
        <v>0.41099999999999998</v>
      </c>
      <c r="Q286" s="2">
        <v>499</v>
      </c>
      <c r="R286" s="2">
        <v>480</v>
      </c>
      <c r="S286" s="2">
        <v>19</v>
      </c>
      <c r="T286" s="2">
        <v>8.1</v>
      </c>
      <c r="U286" s="2">
        <v>12999</v>
      </c>
      <c r="V286" s="2">
        <v>3595</v>
      </c>
      <c r="W286" s="3">
        <v>0.217</v>
      </c>
      <c r="X286" s="3">
        <v>0.78300000000000003</v>
      </c>
      <c r="Y286" s="2">
        <v>11</v>
      </c>
      <c r="Z286" s="2">
        <v>28</v>
      </c>
      <c r="AA286" s="2">
        <v>1229</v>
      </c>
      <c r="AB286" s="2">
        <v>133</v>
      </c>
      <c r="AC286" s="2">
        <v>643</v>
      </c>
      <c r="AD286" s="2">
        <v>1427</v>
      </c>
      <c r="AE286" s="2">
        <v>2817</v>
      </c>
      <c r="AF286" s="2">
        <v>1880</v>
      </c>
      <c r="AG286" s="2">
        <v>2973</v>
      </c>
      <c r="AH286" s="2">
        <v>3137</v>
      </c>
      <c r="AI286" s="2">
        <v>2057</v>
      </c>
      <c r="AJ286" s="2">
        <v>332</v>
      </c>
      <c r="AK286" s="2">
        <v>7</v>
      </c>
      <c r="AL286" s="2">
        <v>16674</v>
      </c>
      <c r="AM286" s="3">
        <v>0.376</v>
      </c>
      <c r="AN286" s="2">
        <v>91.4</v>
      </c>
      <c r="AO286" s="2">
        <v>22184</v>
      </c>
      <c r="AP286" s="3">
        <v>0.20499999999999999</v>
      </c>
      <c r="AQ286" s="11">
        <v>0.377</v>
      </c>
      <c r="AR286" s="2">
        <v>11.4</v>
      </c>
      <c r="AS286" s="7">
        <v>0</v>
      </c>
      <c r="AT286" s="2">
        <v>1685</v>
      </c>
      <c r="AU286" s="2">
        <v>628</v>
      </c>
      <c r="AV286" s="2">
        <v>1061</v>
      </c>
      <c r="AW286" s="3">
        <v>0.499</v>
      </c>
      <c r="AX286" s="3">
        <v>0.186</v>
      </c>
      <c r="AY286" s="3">
        <v>0.314</v>
      </c>
      <c r="AZ286" s="37">
        <v>1352</v>
      </c>
      <c r="BA286" s="37">
        <v>21.8</v>
      </c>
      <c r="BB286" s="43">
        <f t="shared" si="36"/>
        <v>1341.136</v>
      </c>
      <c r="BC286" s="44">
        <f t="shared" si="37"/>
        <v>1558.9436594652416</v>
      </c>
      <c r="BD286" s="44">
        <f t="shared" si="38"/>
        <v>13213.920340534758</v>
      </c>
      <c r="BE286" s="44">
        <f t="shared" si="39"/>
        <v>480</v>
      </c>
      <c r="BF286">
        <f t="shared" si="40"/>
        <v>16594</v>
      </c>
      <c r="BG286" s="57">
        <f t="shared" si="41"/>
        <v>8.0820537543690493E-2</v>
      </c>
      <c r="BH286" s="13">
        <f t="shared" si="42"/>
        <v>9.3946225109391435E-2</v>
      </c>
      <c r="BI286" s="13">
        <f t="shared" si="43"/>
        <v>0.79630711947298771</v>
      </c>
      <c r="BJ286" s="13">
        <f t="shared" si="44"/>
        <v>2.8926117873930336E-2</v>
      </c>
      <c r="BK286" s="58"/>
    </row>
    <row r="287" spans="1:63">
      <c r="AS287" s="7"/>
      <c r="BB287" s="22"/>
    </row>
    <row r="288" spans="1:63">
      <c r="A288" s="17" t="s">
        <v>380</v>
      </c>
      <c r="B288" s="23" t="s">
        <v>381</v>
      </c>
    </row>
    <row r="289" spans="1:6">
      <c r="A289" s="17" t="s">
        <v>382</v>
      </c>
    </row>
    <row r="291" spans="1:6" ht="21">
      <c r="A291" s="15" t="s">
        <v>383</v>
      </c>
      <c r="B291" s="16"/>
      <c r="F291"/>
    </row>
    <row r="293" spans="1:6" ht="18">
      <c r="A293" s="27" t="s">
        <v>384</v>
      </c>
      <c r="B293" s="27"/>
      <c r="C293" s="27"/>
      <c r="D293" s="41"/>
    </row>
    <row r="294" spans="1:6">
      <c r="A294" s="28" t="s">
        <v>385</v>
      </c>
      <c r="B294" t="s">
        <v>386</v>
      </c>
      <c r="C294" s="13">
        <v>0.05</v>
      </c>
      <c r="D294" s="13"/>
    </row>
    <row r="295" spans="1:6">
      <c r="A295" s="29"/>
      <c r="B295" s="16"/>
      <c r="C295" s="16"/>
    </row>
    <row r="296" spans="1:6">
      <c r="A296" s="28" t="s">
        <v>387</v>
      </c>
      <c r="B296" t="s">
        <v>388</v>
      </c>
      <c r="C296" s="13">
        <v>0.06</v>
      </c>
      <c r="D296" s="13"/>
    </row>
    <row r="297" spans="1:6">
      <c r="A297" s="30"/>
      <c r="B297" t="s">
        <v>389</v>
      </c>
      <c r="C297">
        <v>1.7</v>
      </c>
    </row>
    <row r="298" spans="1:6" ht="28.9">
      <c r="A298" s="28"/>
      <c r="B298" s="24" t="s">
        <v>390</v>
      </c>
      <c r="C298" s="25">
        <v>0.1</v>
      </c>
      <c r="D298" s="25"/>
    </row>
    <row r="299" spans="1:6">
      <c r="A299" s="29"/>
      <c r="B299" s="16" t="s">
        <v>391</v>
      </c>
      <c r="C299" s="16"/>
    </row>
    <row r="300" spans="1:6">
      <c r="A300" s="28" t="s">
        <v>392</v>
      </c>
      <c r="B300" s="24" t="s">
        <v>393</v>
      </c>
      <c r="C300" s="26">
        <f>43/55</f>
        <v>0.78181818181818186</v>
      </c>
      <c r="D300" s="26"/>
    </row>
    <row r="301" spans="1:6">
      <c r="A301" s="31"/>
      <c r="B301" s="24" t="s">
        <v>394</v>
      </c>
      <c r="C301" s="26">
        <f>(0.6*C302)+(0.3*C303)+(0.1*C304)</f>
        <v>8.2909090909090918E-2</v>
      </c>
      <c r="D301" s="26"/>
    </row>
    <row r="302" spans="1:6">
      <c r="A302" s="31"/>
      <c r="B302" s="24" t="s">
        <v>395</v>
      </c>
      <c r="C302" s="26">
        <f>0.4*(12/55)</f>
        <v>8.727272727272728E-2</v>
      </c>
      <c r="D302" s="26"/>
    </row>
    <row r="303" spans="1:6">
      <c r="A303" s="31"/>
      <c r="B303" s="24" t="s">
        <v>396</v>
      </c>
      <c r="C303" s="26">
        <f>0.4*(12/55)</f>
        <v>8.727272727272728E-2</v>
      </c>
      <c r="D303" s="26"/>
    </row>
    <row r="304" spans="1:6" ht="28.9">
      <c r="A304" s="31"/>
      <c r="B304" s="24" t="s">
        <v>397</v>
      </c>
      <c r="C304" s="26">
        <f>0.2*(12/55)</f>
        <v>4.363636363636364E-2</v>
      </c>
      <c r="D304" s="26"/>
    </row>
    <row r="305" spans="1:62">
      <c r="A305" s="32"/>
      <c r="B305" s="16"/>
      <c r="C305" s="33"/>
      <c r="D305" s="42"/>
    </row>
    <row r="306" spans="1:62">
      <c r="A306" s="30"/>
    </row>
    <row r="307" spans="1:62">
      <c r="A307" s="20"/>
    </row>
    <row r="309" spans="1:62" hidden="1"/>
    <row r="310" spans="1:62" hidden="1"/>
    <row r="311" spans="1:62" ht="21" hidden="1">
      <c r="A311" s="15" t="s">
        <v>398</v>
      </c>
      <c r="B311" s="16"/>
    </row>
    <row r="312" spans="1:62" ht="21" hidden="1">
      <c r="A312" s="51"/>
    </row>
    <row r="313" spans="1:62" ht="18" hidden="1">
      <c r="A313" s="49" t="s">
        <v>399</v>
      </c>
      <c r="B313" s="48"/>
      <c r="C313" s="48"/>
      <c r="F313"/>
      <c r="AZ313"/>
      <c r="BA313"/>
    </row>
    <row r="314" spans="1:62" hidden="1">
      <c r="A314" s="1" t="s">
        <v>25</v>
      </c>
      <c r="B314" t="s">
        <v>26</v>
      </c>
      <c r="C314" t="s">
        <v>27</v>
      </c>
      <c r="D314" t="s">
        <v>28</v>
      </c>
      <c r="E314" t="s">
        <v>29</v>
      </c>
      <c r="F314" t="s">
        <v>30</v>
      </c>
      <c r="G314" t="s">
        <v>31</v>
      </c>
      <c r="H314" t="s">
        <v>32</v>
      </c>
      <c r="I314" t="s">
        <v>33</v>
      </c>
      <c r="J314" t="s">
        <v>34</v>
      </c>
      <c r="K314" t="s">
        <v>35</v>
      </c>
      <c r="L314" t="s">
        <v>36</v>
      </c>
      <c r="M314" t="s">
        <v>37</v>
      </c>
      <c r="N314" t="s">
        <v>38</v>
      </c>
      <c r="O314" t="s">
        <v>39</v>
      </c>
      <c r="P314" t="s">
        <v>40</v>
      </c>
      <c r="Q314" t="s">
        <v>41</v>
      </c>
      <c r="R314" t="s">
        <v>42</v>
      </c>
      <c r="S314" t="s">
        <v>43</v>
      </c>
      <c r="T314" t="s">
        <v>44</v>
      </c>
      <c r="U314" t="s">
        <v>45</v>
      </c>
      <c r="V314" t="s">
        <v>46</v>
      </c>
      <c r="W314" t="s">
        <v>47</v>
      </c>
      <c r="X314" t="s">
        <v>48</v>
      </c>
      <c r="Y314" t="s">
        <v>49</v>
      </c>
      <c r="Z314" t="s">
        <v>50</v>
      </c>
      <c r="AA314" t="s">
        <v>51</v>
      </c>
      <c r="AB314" t="s">
        <v>52</v>
      </c>
      <c r="AC314" t="s">
        <v>53</v>
      </c>
      <c r="AD314" t="s">
        <v>54</v>
      </c>
      <c r="AE314" t="s">
        <v>55</v>
      </c>
      <c r="AF314" t="s">
        <v>56</v>
      </c>
      <c r="AG314" t="s">
        <v>57</v>
      </c>
      <c r="AH314" t="s">
        <v>58</v>
      </c>
      <c r="AI314" t="s">
        <v>59</v>
      </c>
      <c r="AJ314" t="s">
        <v>60</v>
      </c>
      <c r="AK314" t="s">
        <v>61</v>
      </c>
      <c r="AL314" t="s">
        <v>62</v>
      </c>
      <c r="AM314" t="s">
        <v>63</v>
      </c>
      <c r="AN314" t="s">
        <v>64</v>
      </c>
      <c r="AO314" t="s">
        <v>65</v>
      </c>
      <c r="AP314" t="s">
        <v>66</v>
      </c>
      <c r="AQ314" t="s">
        <v>67</v>
      </c>
      <c r="AR314" t="s">
        <v>68</v>
      </c>
      <c r="AS314" t="s">
        <v>69</v>
      </c>
      <c r="AT314" t="s">
        <v>70</v>
      </c>
      <c r="AU314" t="s">
        <v>71</v>
      </c>
      <c r="AV314" t="s">
        <v>72</v>
      </c>
      <c r="AW314" t="s">
        <v>73</v>
      </c>
      <c r="AX314" t="s">
        <v>74</v>
      </c>
      <c r="AY314" t="s">
        <v>75</v>
      </c>
      <c r="AZ314" t="s">
        <v>76</v>
      </c>
      <c r="BA314" t="s">
        <v>77</v>
      </c>
      <c r="BB314" t="s">
        <v>78</v>
      </c>
      <c r="BC314" t="s">
        <v>79</v>
      </c>
      <c r="BD314" t="s">
        <v>80</v>
      </c>
      <c r="BE314" t="s">
        <v>81</v>
      </c>
      <c r="BF314" t="s">
        <v>23</v>
      </c>
      <c r="BG314" t="s">
        <v>82</v>
      </c>
      <c r="BH314" t="s">
        <v>83</v>
      </c>
      <c r="BI314" t="s">
        <v>84</v>
      </c>
      <c r="BJ314" t="s">
        <v>85</v>
      </c>
    </row>
    <row r="315" spans="1:62" hidden="1">
      <c r="A315" s="1" t="s">
        <v>102</v>
      </c>
      <c r="B315" t="s">
        <v>92</v>
      </c>
      <c r="C315" t="s">
        <v>93</v>
      </c>
      <c r="D315" t="s">
        <v>89</v>
      </c>
      <c r="E315">
        <v>36534</v>
      </c>
      <c r="F315">
        <v>0.13157606613018011</v>
      </c>
      <c r="G315">
        <v>0.64200000000000002</v>
      </c>
      <c r="H315">
        <v>0.47399999999999998</v>
      </c>
      <c r="I315">
        <v>13881</v>
      </c>
      <c r="J315">
        <v>2.61</v>
      </c>
      <c r="K315">
        <v>10556</v>
      </c>
      <c r="L315">
        <v>3947</v>
      </c>
      <c r="M315">
        <v>4258</v>
      </c>
      <c r="N315">
        <v>9366</v>
      </c>
      <c r="O315">
        <v>0.68700000000000006</v>
      </c>
      <c r="P315">
        <v>0.313</v>
      </c>
      <c r="Q315">
        <v>921</v>
      </c>
      <c r="R315">
        <v>855</v>
      </c>
      <c r="S315">
        <v>66</v>
      </c>
      <c r="T315">
        <v>6.7</v>
      </c>
      <c r="U315">
        <v>4045</v>
      </c>
      <c r="V315">
        <v>11143</v>
      </c>
      <c r="W315">
        <v>0.73</v>
      </c>
      <c r="X315">
        <v>0.26500000000000001</v>
      </c>
      <c r="Y315">
        <v>1090</v>
      </c>
      <c r="Z315">
        <v>858</v>
      </c>
      <c r="AA315">
        <v>1286</v>
      </c>
      <c r="AB315">
        <v>988</v>
      </c>
      <c r="AC315">
        <v>2098</v>
      </c>
      <c r="AD315">
        <v>1926</v>
      </c>
      <c r="AE315">
        <v>2427</v>
      </c>
      <c r="AF315">
        <v>1184</v>
      </c>
      <c r="AG315">
        <v>1146</v>
      </c>
      <c r="AH315">
        <v>749</v>
      </c>
      <c r="AI315">
        <v>1257</v>
      </c>
      <c r="AJ315">
        <v>321</v>
      </c>
      <c r="AK315">
        <v>29</v>
      </c>
      <c r="AL315">
        <v>15359</v>
      </c>
      <c r="AM315">
        <v>0.43</v>
      </c>
      <c r="AN315">
        <v>116.4</v>
      </c>
      <c r="AO315">
        <v>19941</v>
      </c>
      <c r="AP315">
        <v>0.15</v>
      </c>
      <c r="AQ315">
        <v>0.33300000000000002</v>
      </c>
      <c r="AR315">
        <v>24.6</v>
      </c>
      <c r="AS315">
        <v>4.4871219599748721E-4</v>
      </c>
      <c r="AT315">
        <v>4930</v>
      </c>
      <c r="AU315">
        <v>2741</v>
      </c>
      <c r="AV315">
        <v>2885</v>
      </c>
      <c r="AW315">
        <v>0.46700000000000003</v>
      </c>
      <c r="AX315">
        <v>0.26</v>
      </c>
      <c r="AY315">
        <v>0.27300000000000002</v>
      </c>
      <c r="AZ315">
        <v>2451</v>
      </c>
      <c r="BA315">
        <v>17.600000000000001</v>
      </c>
      <c r="BB315">
        <v>2397.8240000000001</v>
      </c>
      <c r="BC315">
        <v>6469.6899301689737</v>
      </c>
      <c r="BD315">
        <v>5465.4860698310258</v>
      </c>
      <c r="BE315">
        <v>855</v>
      </c>
      <c r="BF315">
        <v>15188</v>
      </c>
      <c r="BG315" s="13">
        <v>0.15787621806689492</v>
      </c>
      <c r="BH315" s="13">
        <v>0.42597379050361955</v>
      </c>
      <c r="BI315" s="13">
        <v>0.35985554844818446</v>
      </c>
      <c r="BJ315" s="13">
        <v>5.6294442981301027E-2</v>
      </c>
    </row>
    <row r="316" spans="1:62" hidden="1">
      <c r="A316" s="1" t="s">
        <v>105</v>
      </c>
      <c r="B316" t="s">
        <v>92</v>
      </c>
      <c r="C316" t="s">
        <v>88</v>
      </c>
      <c r="D316" t="s">
        <v>89</v>
      </c>
      <c r="E316">
        <v>47509</v>
      </c>
      <c r="F316">
        <v>0.1000021048643415</v>
      </c>
      <c r="G316">
        <v>0.60299999999999998</v>
      </c>
      <c r="H316">
        <v>0.39100000000000001</v>
      </c>
      <c r="I316">
        <v>17520</v>
      </c>
      <c r="J316">
        <v>2.69</v>
      </c>
      <c r="K316">
        <v>11994</v>
      </c>
      <c r="L316">
        <v>6499</v>
      </c>
      <c r="M316">
        <v>5895</v>
      </c>
      <c r="N316">
        <v>11331</v>
      </c>
      <c r="O316">
        <v>0.65800000000000003</v>
      </c>
      <c r="P316">
        <v>0.34200000000000003</v>
      </c>
      <c r="Q316">
        <v>1426</v>
      </c>
      <c r="R316">
        <v>1399</v>
      </c>
      <c r="S316">
        <v>27</v>
      </c>
      <c r="T316">
        <v>8.1999999999999993</v>
      </c>
      <c r="U316">
        <v>6434</v>
      </c>
      <c r="V316">
        <v>12843</v>
      </c>
      <c r="W316">
        <v>0.66500000000000004</v>
      </c>
      <c r="X316">
        <v>0.33300000000000002</v>
      </c>
      <c r="Y316">
        <v>1205</v>
      </c>
      <c r="Z316">
        <v>1642</v>
      </c>
      <c r="AA316">
        <v>1877</v>
      </c>
      <c r="AB316">
        <v>1610</v>
      </c>
      <c r="AC316">
        <v>3024</v>
      </c>
      <c r="AD316">
        <v>2460</v>
      </c>
      <c r="AE316">
        <v>1261</v>
      </c>
      <c r="AF316">
        <v>1072</v>
      </c>
      <c r="AG316">
        <v>1657</v>
      </c>
      <c r="AH316">
        <v>1678</v>
      </c>
      <c r="AI316">
        <v>1635</v>
      </c>
      <c r="AJ316">
        <v>404</v>
      </c>
      <c r="AK316">
        <v>21</v>
      </c>
      <c r="AL316">
        <v>19546</v>
      </c>
      <c r="AM316">
        <v>0.42099999999999999</v>
      </c>
      <c r="AN316">
        <v>108.3</v>
      </c>
      <c r="AO316">
        <v>19084</v>
      </c>
      <c r="AP316">
        <v>0.185</v>
      </c>
      <c r="AQ316">
        <v>0.39100000000000001</v>
      </c>
      <c r="AR316">
        <v>33.5</v>
      </c>
      <c r="AS316">
        <v>1.5572685509616132E-4</v>
      </c>
      <c r="AT316">
        <v>8186</v>
      </c>
      <c r="AU316">
        <v>2811</v>
      </c>
      <c r="AV316">
        <v>997</v>
      </c>
      <c r="AW316">
        <v>0.68300000000000005</v>
      </c>
      <c r="AX316">
        <v>0.23400000000000001</v>
      </c>
      <c r="AY316">
        <v>8.3000000000000004E-2</v>
      </c>
      <c r="AZ316">
        <v>2442</v>
      </c>
      <c r="BA316">
        <v>13.9</v>
      </c>
      <c r="BB316">
        <v>2394.4140000000002</v>
      </c>
      <c r="BC316">
        <v>8069.6294919042921</v>
      </c>
      <c r="BD316">
        <v>7413.9565080957072</v>
      </c>
      <c r="BE316">
        <v>1399</v>
      </c>
      <c r="BF316">
        <v>19277</v>
      </c>
      <c r="BG316" s="13">
        <v>0.12421092493645278</v>
      </c>
      <c r="BH316" s="13">
        <v>0.41861438459844852</v>
      </c>
      <c r="BI316" s="13">
        <v>0.38460115723897426</v>
      </c>
      <c r="BJ316" s="13">
        <v>7.2573533226124393E-2</v>
      </c>
    </row>
    <row r="317" spans="1:62" hidden="1">
      <c r="A317" s="1" t="s">
        <v>108</v>
      </c>
      <c r="B317" t="s">
        <v>87</v>
      </c>
      <c r="C317" t="s">
        <v>88</v>
      </c>
      <c r="D317" t="s">
        <v>89</v>
      </c>
      <c r="E317">
        <v>34554</v>
      </c>
      <c r="F317">
        <v>0.15891069051339932</v>
      </c>
      <c r="G317">
        <v>0.76500000000000001</v>
      </c>
      <c r="H317">
        <v>0.69</v>
      </c>
      <c r="I317">
        <v>14857</v>
      </c>
      <c r="J317">
        <v>2.27</v>
      </c>
      <c r="K317">
        <v>13160</v>
      </c>
      <c r="L317">
        <v>2378</v>
      </c>
      <c r="M317">
        <v>4595</v>
      </c>
      <c r="N317">
        <v>10039</v>
      </c>
      <c r="O317">
        <v>0.68600000000000005</v>
      </c>
      <c r="P317">
        <v>0.314</v>
      </c>
      <c r="Q317">
        <v>1677</v>
      </c>
      <c r="R317">
        <v>1592</v>
      </c>
      <c r="S317">
        <v>85</v>
      </c>
      <c r="T317">
        <v>11.3</v>
      </c>
      <c r="U317">
        <v>2322</v>
      </c>
      <c r="V317">
        <v>14065</v>
      </c>
      <c r="W317">
        <v>0.85199999999999998</v>
      </c>
      <c r="X317">
        <v>0.14099999999999999</v>
      </c>
      <c r="Y317">
        <v>1695</v>
      </c>
      <c r="Z317">
        <v>1025</v>
      </c>
      <c r="AA317">
        <v>2633</v>
      </c>
      <c r="AB317">
        <v>1574</v>
      </c>
      <c r="AC317">
        <v>1759</v>
      </c>
      <c r="AD317">
        <v>1514</v>
      </c>
      <c r="AE317">
        <v>1712</v>
      </c>
      <c r="AF317">
        <v>964</v>
      </c>
      <c r="AG317">
        <v>1349</v>
      </c>
      <c r="AH317">
        <v>1120</v>
      </c>
      <c r="AI317">
        <v>1036</v>
      </c>
      <c r="AJ317">
        <v>215</v>
      </c>
      <c r="AK317">
        <v>42</v>
      </c>
      <c r="AL317">
        <v>16638</v>
      </c>
      <c r="AM317">
        <v>0.41799999999999998</v>
      </c>
      <c r="AN317">
        <v>107.8</v>
      </c>
      <c r="AO317">
        <v>18548</v>
      </c>
      <c r="AP317">
        <v>0.26</v>
      </c>
      <c r="AQ317">
        <v>0.39100000000000001</v>
      </c>
      <c r="AR317">
        <v>42</v>
      </c>
      <c r="AS317">
        <v>0</v>
      </c>
      <c r="AT317">
        <v>7762</v>
      </c>
      <c r="AU317">
        <v>3182</v>
      </c>
      <c r="AV317">
        <v>2216</v>
      </c>
      <c r="AW317">
        <v>0.59</v>
      </c>
      <c r="AX317">
        <v>0.24199999999999999</v>
      </c>
      <c r="AY317">
        <v>0.16800000000000001</v>
      </c>
      <c r="AZ317">
        <v>4369</v>
      </c>
      <c r="BA317">
        <v>29.4</v>
      </c>
      <c r="BB317">
        <v>4302.3959999999997</v>
      </c>
      <c r="BC317">
        <v>6623.9544993037598</v>
      </c>
      <c r="BD317">
        <v>3868.6495006962405</v>
      </c>
      <c r="BE317">
        <v>1592</v>
      </c>
      <c r="BF317">
        <v>16387</v>
      </c>
      <c r="BG317" s="13">
        <v>0.26254933788979068</v>
      </c>
      <c r="BH317" s="13">
        <v>0.40422008295012873</v>
      </c>
      <c r="BI317" s="13">
        <v>0.23608039913933243</v>
      </c>
      <c r="BJ317" s="13">
        <v>9.7150180020748156E-2</v>
      </c>
    </row>
    <row r="318" spans="1:62" hidden="1">
      <c r="A318" s="1" t="s">
        <v>117</v>
      </c>
      <c r="B318" t="s">
        <v>99</v>
      </c>
      <c r="C318" t="s">
        <v>88</v>
      </c>
      <c r="D318" t="s">
        <v>89</v>
      </c>
      <c r="E318">
        <v>35040</v>
      </c>
      <c r="F318">
        <v>0.15211187214611871</v>
      </c>
      <c r="G318">
        <v>0.85899999999999999</v>
      </c>
      <c r="H318">
        <v>0.80700000000000005</v>
      </c>
      <c r="I318">
        <v>15230</v>
      </c>
      <c r="J318">
        <v>2.2799999999999998</v>
      </c>
      <c r="K318">
        <v>13423</v>
      </c>
      <c r="L318">
        <v>2684</v>
      </c>
      <c r="M318">
        <v>3711</v>
      </c>
      <c r="N318">
        <v>11434</v>
      </c>
      <c r="O318">
        <v>0.755</v>
      </c>
      <c r="P318">
        <v>0.245</v>
      </c>
      <c r="Q318">
        <v>572</v>
      </c>
      <c r="R318">
        <v>445</v>
      </c>
      <c r="S318">
        <v>127</v>
      </c>
      <c r="T318">
        <v>3.8</v>
      </c>
      <c r="U318">
        <v>2696</v>
      </c>
      <c r="V318">
        <v>14089</v>
      </c>
      <c r="W318">
        <v>0.83499999999999996</v>
      </c>
      <c r="X318">
        <v>0.16</v>
      </c>
      <c r="Y318">
        <v>2710</v>
      </c>
      <c r="Z318">
        <v>1509</v>
      </c>
      <c r="AA318">
        <v>1051</v>
      </c>
      <c r="AB318">
        <v>1212</v>
      </c>
      <c r="AC318">
        <v>1812</v>
      </c>
      <c r="AD318">
        <v>1343</v>
      </c>
      <c r="AE318">
        <v>1667</v>
      </c>
      <c r="AF318">
        <v>1123</v>
      </c>
      <c r="AG318">
        <v>1489</v>
      </c>
      <c r="AH318">
        <v>1113</v>
      </c>
      <c r="AI318">
        <v>1562</v>
      </c>
      <c r="AJ318">
        <v>382</v>
      </c>
      <c r="AK318">
        <v>140</v>
      </c>
      <c r="AL318">
        <v>17113</v>
      </c>
      <c r="AM318">
        <v>0.441</v>
      </c>
      <c r="AN318">
        <v>112</v>
      </c>
      <c r="AO318">
        <v>21278</v>
      </c>
      <c r="AP318">
        <v>0.188</v>
      </c>
      <c r="AQ318">
        <v>0.35499999999999998</v>
      </c>
      <c r="AR318">
        <v>30.3</v>
      </c>
      <c r="AS318">
        <v>2.1293207466818086E-4</v>
      </c>
      <c r="AT318">
        <v>5133</v>
      </c>
      <c r="AU318">
        <v>3778</v>
      </c>
      <c r="AV318">
        <v>4512</v>
      </c>
      <c r="AW318">
        <v>0.38200000000000001</v>
      </c>
      <c r="AX318">
        <v>0.28100000000000003</v>
      </c>
      <c r="AY318">
        <v>0.33600000000000002</v>
      </c>
      <c r="AZ318">
        <v>4812</v>
      </c>
      <c r="BA318">
        <v>31.6</v>
      </c>
      <c r="BB318">
        <v>4785.82</v>
      </c>
      <c r="BC318">
        <v>6300.1419872503702</v>
      </c>
      <c r="BD318">
        <v>5254.0380127496301</v>
      </c>
      <c r="BE318">
        <v>445</v>
      </c>
      <c r="BF318">
        <v>16785</v>
      </c>
      <c r="BG318" s="13">
        <v>0.28512481382186472</v>
      </c>
      <c r="BH318" s="13">
        <v>0.37534357981831218</v>
      </c>
      <c r="BI318" s="13">
        <v>0.31301983990167592</v>
      </c>
      <c r="BJ318" s="13">
        <v>2.6511766458147155E-2</v>
      </c>
    </row>
    <row r="319" spans="1:62" hidden="1">
      <c r="A319" s="1" t="s">
        <v>120</v>
      </c>
      <c r="B319" t="s">
        <v>92</v>
      </c>
      <c r="C319" t="s">
        <v>93</v>
      </c>
      <c r="D319" t="s">
        <v>89</v>
      </c>
      <c r="E319">
        <v>36696</v>
      </c>
      <c r="F319">
        <v>0.11551667756703728</v>
      </c>
      <c r="G319">
        <v>0.56899999999999995</v>
      </c>
      <c r="H319">
        <v>0.42</v>
      </c>
      <c r="I319">
        <v>14526</v>
      </c>
      <c r="J319">
        <v>2.5</v>
      </c>
      <c r="K319">
        <v>9820</v>
      </c>
      <c r="L319">
        <v>5698</v>
      </c>
      <c r="M319">
        <v>5065</v>
      </c>
      <c r="N319">
        <v>8968</v>
      </c>
      <c r="O319">
        <v>0.63900000000000001</v>
      </c>
      <c r="P319">
        <v>0.36099999999999999</v>
      </c>
      <c r="Q319">
        <v>554</v>
      </c>
      <c r="R319">
        <v>539</v>
      </c>
      <c r="S319">
        <v>15</v>
      </c>
      <c r="T319">
        <v>3.8</v>
      </c>
      <c r="U319">
        <v>5697</v>
      </c>
      <c r="V319">
        <v>10333</v>
      </c>
      <c r="W319">
        <v>0.64200000000000002</v>
      </c>
      <c r="X319">
        <v>0.35399999999999998</v>
      </c>
      <c r="Y319">
        <v>722</v>
      </c>
      <c r="Z319">
        <v>815</v>
      </c>
      <c r="AA319">
        <v>714</v>
      </c>
      <c r="AB319">
        <v>801</v>
      </c>
      <c r="AC319">
        <v>1769</v>
      </c>
      <c r="AD319">
        <v>2154</v>
      </c>
      <c r="AE319">
        <v>3064</v>
      </c>
      <c r="AF319">
        <v>1140</v>
      </c>
      <c r="AG319">
        <v>1705</v>
      </c>
      <c r="AH319">
        <v>1756</v>
      </c>
      <c r="AI319">
        <v>1361</v>
      </c>
      <c r="AJ319">
        <v>234</v>
      </c>
      <c r="AK319">
        <v>14</v>
      </c>
      <c r="AL319">
        <v>16249</v>
      </c>
      <c r="AM319">
        <v>0.40899999999999997</v>
      </c>
      <c r="AN319">
        <v>112.3</v>
      </c>
      <c r="AO319">
        <v>20934</v>
      </c>
      <c r="AP319">
        <v>0.13</v>
      </c>
      <c r="AQ319">
        <v>0.28299999999999997</v>
      </c>
      <c r="AR319">
        <v>26.5</v>
      </c>
      <c r="AS319">
        <v>1.9355463079454176E-4</v>
      </c>
      <c r="AT319">
        <v>3766</v>
      </c>
      <c r="AU319">
        <v>3391</v>
      </c>
      <c r="AV319">
        <v>2663</v>
      </c>
      <c r="AW319">
        <v>0.38400000000000001</v>
      </c>
      <c r="AX319">
        <v>0.34499999999999997</v>
      </c>
      <c r="AY319">
        <v>0.27100000000000002</v>
      </c>
      <c r="AZ319">
        <v>2611</v>
      </c>
      <c r="BA319">
        <v>17.899999999999999</v>
      </c>
      <c r="BB319">
        <v>2511.9069999999997</v>
      </c>
      <c r="BC319">
        <v>5857.1860685841466</v>
      </c>
      <c r="BD319">
        <v>7121.9069314158542</v>
      </c>
      <c r="BE319">
        <v>539</v>
      </c>
      <c r="BF319">
        <v>16030</v>
      </c>
      <c r="BG319" s="13">
        <v>0.15670037429819086</v>
      </c>
      <c r="BH319" s="13">
        <v>0.3653890248648875</v>
      </c>
      <c r="BI319" s="13">
        <v>0.44428614668845007</v>
      </c>
      <c r="BJ319" s="13">
        <v>3.3624454148471615E-2</v>
      </c>
    </row>
    <row r="320" spans="1:62" hidden="1">
      <c r="A320" s="1" t="s">
        <v>121</v>
      </c>
      <c r="B320" t="s">
        <v>92</v>
      </c>
      <c r="C320" t="s">
        <v>88</v>
      </c>
      <c r="D320" t="s">
        <v>89</v>
      </c>
      <c r="E320">
        <v>36601</v>
      </c>
      <c r="F320">
        <v>0.16472227534766809</v>
      </c>
      <c r="G320">
        <v>0.79900000000000004</v>
      </c>
      <c r="H320">
        <v>0.72899999999999998</v>
      </c>
      <c r="I320">
        <v>16087</v>
      </c>
      <c r="J320">
        <v>2.2400000000000002</v>
      </c>
      <c r="K320">
        <v>12552</v>
      </c>
      <c r="L320">
        <v>4501</v>
      </c>
      <c r="M320">
        <v>4638</v>
      </c>
      <c r="N320">
        <v>11166</v>
      </c>
      <c r="O320">
        <v>0.70699999999999996</v>
      </c>
      <c r="P320">
        <v>0.29299999999999998</v>
      </c>
      <c r="Q320">
        <v>745</v>
      </c>
      <c r="R320">
        <v>601</v>
      </c>
      <c r="S320">
        <v>144</v>
      </c>
      <c r="T320">
        <v>4.7</v>
      </c>
      <c r="U320">
        <v>4492</v>
      </c>
      <c r="V320">
        <v>13260</v>
      </c>
      <c r="W320">
        <v>0.746</v>
      </c>
      <c r="X320">
        <v>0.253</v>
      </c>
      <c r="Y320">
        <v>2855</v>
      </c>
      <c r="Z320">
        <v>1236</v>
      </c>
      <c r="AA320">
        <v>1279</v>
      </c>
      <c r="AB320">
        <v>1691</v>
      </c>
      <c r="AC320">
        <v>2199</v>
      </c>
      <c r="AD320">
        <v>1636</v>
      </c>
      <c r="AE320">
        <v>2188</v>
      </c>
      <c r="AF320">
        <v>785</v>
      </c>
      <c r="AG320">
        <v>1307</v>
      </c>
      <c r="AH320">
        <v>1015</v>
      </c>
      <c r="AI320">
        <v>1438</v>
      </c>
      <c r="AJ320">
        <v>244</v>
      </c>
      <c r="AK320">
        <v>83</v>
      </c>
      <c r="AL320">
        <v>17956</v>
      </c>
      <c r="AM320">
        <v>0.42499999999999999</v>
      </c>
      <c r="AN320">
        <v>103.2</v>
      </c>
      <c r="AO320">
        <v>21434</v>
      </c>
      <c r="AP320">
        <v>0.189</v>
      </c>
      <c r="AQ320">
        <v>0.36599999999999999</v>
      </c>
      <c r="AR320">
        <v>29.4</v>
      </c>
      <c r="AS320">
        <v>1.1312217194570137E-3</v>
      </c>
      <c r="AT320">
        <v>6259</v>
      </c>
      <c r="AU320">
        <v>2837</v>
      </c>
      <c r="AV320">
        <v>3456</v>
      </c>
      <c r="AW320">
        <v>0.499</v>
      </c>
      <c r="AX320">
        <v>0.22600000000000001</v>
      </c>
      <c r="AY320">
        <v>0.27500000000000002</v>
      </c>
      <c r="AZ320">
        <v>3972</v>
      </c>
      <c r="BA320">
        <v>24.5</v>
      </c>
      <c r="BB320">
        <v>3871.98</v>
      </c>
      <c r="BC320">
        <v>6437.9675887963003</v>
      </c>
      <c r="BD320">
        <v>6841.0524112037001</v>
      </c>
      <c r="BE320">
        <v>601</v>
      </c>
      <c r="BF320">
        <v>17752</v>
      </c>
      <c r="BG320" s="13">
        <v>0.21811514195583595</v>
      </c>
      <c r="BH320" s="13">
        <v>0.36266153609713275</v>
      </c>
      <c r="BI320" s="13">
        <v>0.38536798170367847</v>
      </c>
      <c r="BJ320" s="13">
        <v>3.3855340243352863E-2</v>
      </c>
    </row>
    <row r="321" spans="1:62" hidden="1">
      <c r="A321" s="1" t="s">
        <v>134</v>
      </c>
      <c r="B321" t="s">
        <v>124</v>
      </c>
      <c r="C321" t="s">
        <v>88</v>
      </c>
      <c r="D321" t="s">
        <v>135</v>
      </c>
      <c r="E321">
        <v>89561</v>
      </c>
      <c r="F321">
        <v>0.12781232902714351</v>
      </c>
      <c r="G321">
        <v>0.73099999999999998</v>
      </c>
      <c r="H321">
        <v>0.62</v>
      </c>
      <c r="I321">
        <v>38142</v>
      </c>
      <c r="J321">
        <v>2.33</v>
      </c>
      <c r="K321">
        <v>25800</v>
      </c>
      <c r="L321">
        <v>14934</v>
      </c>
      <c r="M321">
        <v>13371</v>
      </c>
      <c r="N321">
        <v>23657</v>
      </c>
      <c r="O321">
        <v>0.63900000000000001</v>
      </c>
      <c r="P321">
        <v>0.36099999999999999</v>
      </c>
      <c r="Q321">
        <v>3345</v>
      </c>
      <c r="R321">
        <v>3114</v>
      </c>
      <c r="S321">
        <v>231</v>
      </c>
      <c r="T321">
        <v>8.9</v>
      </c>
      <c r="U321">
        <v>15211</v>
      </c>
      <c r="V321">
        <v>27591</v>
      </c>
      <c r="W321">
        <v>0.64300000000000002</v>
      </c>
      <c r="X321">
        <v>0.35399999999999998</v>
      </c>
      <c r="Y321">
        <v>6337</v>
      </c>
      <c r="Z321">
        <v>3153</v>
      </c>
      <c r="AA321">
        <v>3332</v>
      </c>
      <c r="AB321">
        <v>3393</v>
      </c>
      <c r="AC321">
        <v>6132</v>
      </c>
      <c r="AD321">
        <v>5299</v>
      </c>
      <c r="AE321">
        <v>4348</v>
      </c>
      <c r="AF321">
        <v>1960</v>
      </c>
      <c r="AG321">
        <v>3181</v>
      </c>
      <c r="AH321">
        <v>2342</v>
      </c>
      <c r="AI321">
        <v>2943</v>
      </c>
      <c r="AJ321">
        <v>824</v>
      </c>
      <c r="AK321">
        <v>415</v>
      </c>
      <c r="AL321">
        <v>43659</v>
      </c>
      <c r="AM321">
        <v>0.438</v>
      </c>
      <c r="AN321">
        <v>96</v>
      </c>
      <c r="AO321">
        <v>21326</v>
      </c>
      <c r="AP321">
        <v>0.215</v>
      </c>
      <c r="AQ321">
        <v>0.35199999999999998</v>
      </c>
      <c r="AR321">
        <v>22.6</v>
      </c>
      <c r="AS321">
        <v>2.2108658620564677E-3</v>
      </c>
      <c r="AT321">
        <v>17065</v>
      </c>
      <c r="AU321">
        <v>5009</v>
      </c>
      <c r="AV321">
        <v>3726</v>
      </c>
      <c r="AW321">
        <v>0.66100000000000003</v>
      </c>
      <c r="AX321">
        <v>0.19400000000000001</v>
      </c>
      <c r="AY321">
        <v>0.14399999999999999</v>
      </c>
      <c r="AZ321">
        <v>7742</v>
      </c>
      <c r="BA321">
        <v>20.3</v>
      </c>
      <c r="BB321">
        <v>7516.6840000000002</v>
      </c>
      <c r="BC321">
        <v>15107.438878232559</v>
      </c>
      <c r="BD321">
        <v>17063.87712176744</v>
      </c>
      <c r="BE321">
        <v>3114</v>
      </c>
      <c r="BF321">
        <v>42802</v>
      </c>
      <c r="BG321" s="13">
        <v>0.17561525162375591</v>
      </c>
      <c r="BH321" s="13">
        <v>0.35296105037691133</v>
      </c>
      <c r="BI321" s="13">
        <v>0.39867008835492362</v>
      </c>
      <c r="BJ321" s="13">
        <v>7.2753609644409134E-2</v>
      </c>
    </row>
    <row r="322" spans="1:62" hidden="1">
      <c r="A322" s="1" t="s">
        <v>144</v>
      </c>
      <c r="B322" t="s">
        <v>87</v>
      </c>
      <c r="C322" t="s">
        <v>88</v>
      </c>
      <c r="D322" t="s">
        <v>135</v>
      </c>
      <c r="E322">
        <v>120176</v>
      </c>
      <c r="F322">
        <v>0.18442950339502065</v>
      </c>
      <c r="G322">
        <v>0.85399999999999998</v>
      </c>
      <c r="H322">
        <v>0.80900000000000005</v>
      </c>
      <c r="I322">
        <v>56105</v>
      </c>
      <c r="J322">
        <v>2.1</v>
      </c>
      <c r="K322">
        <v>44277</v>
      </c>
      <c r="L322">
        <v>18943</v>
      </c>
      <c r="M322">
        <v>19849</v>
      </c>
      <c r="N322">
        <v>35443</v>
      </c>
      <c r="O322">
        <v>0.64100000000000001</v>
      </c>
      <c r="P322">
        <v>0.35899999999999999</v>
      </c>
      <c r="Q322">
        <v>4324</v>
      </c>
      <c r="R322">
        <v>3912</v>
      </c>
      <c r="S322">
        <v>412</v>
      </c>
      <c r="T322">
        <v>7.7</v>
      </c>
      <c r="U322">
        <v>19055</v>
      </c>
      <c r="V322">
        <v>47093</v>
      </c>
      <c r="W322">
        <v>0.70899999999999996</v>
      </c>
      <c r="X322">
        <v>0.28699999999999998</v>
      </c>
      <c r="Y322">
        <v>9913</v>
      </c>
      <c r="Z322">
        <v>3328</v>
      </c>
      <c r="AA322">
        <v>3446</v>
      </c>
      <c r="AB322">
        <v>4773</v>
      </c>
      <c r="AC322">
        <v>7854</v>
      </c>
      <c r="AD322">
        <v>8864</v>
      </c>
      <c r="AE322">
        <v>8062</v>
      </c>
      <c r="AF322">
        <v>3916</v>
      </c>
      <c r="AG322">
        <v>5044</v>
      </c>
      <c r="AH322">
        <v>4707</v>
      </c>
      <c r="AI322">
        <v>5816</v>
      </c>
      <c r="AJ322">
        <v>1277</v>
      </c>
      <c r="AK322">
        <v>144</v>
      </c>
      <c r="AL322">
        <v>67144</v>
      </c>
      <c r="AM322">
        <v>0.44800000000000001</v>
      </c>
      <c r="AN322">
        <v>95.4</v>
      </c>
      <c r="AO322">
        <v>22440</v>
      </c>
      <c r="AP322">
        <v>0.16600000000000001</v>
      </c>
      <c r="AQ322">
        <v>0.29299999999999998</v>
      </c>
      <c r="AR322">
        <v>20.399999999999999</v>
      </c>
      <c r="AS322">
        <v>8.4938313549784471E-4</v>
      </c>
      <c r="AT322">
        <v>24048</v>
      </c>
      <c r="AU322">
        <v>11364</v>
      </c>
      <c r="AV322">
        <v>8865</v>
      </c>
      <c r="AW322">
        <v>0.54300000000000004</v>
      </c>
      <c r="AX322">
        <v>0.25700000000000001</v>
      </c>
      <c r="AY322">
        <v>0.2</v>
      </c>
      <c r="AZ322">
        <v>14221</v>
      </c>
      <c r="BA322">
        <v>25.3</v>
      </c>
      <c r="BB322">
        <v>13988.876</v>
      </c>
      <c r="BC322">
        <v>22897.720182078705</v>
      </c>
      <c r="BD322">
        <v>25349.403817921291</v>
      </c>
      <c r="BE322">
        <v>3912</v>
      </c>
      <c r="BF322">
        <v>66148</v>
      </c>
      <c r="BG322" s="13">
        <v>0.21147844228094576</v>
      </c>
      <c r="BH322" s="13">
        <v>0.34615891912194935</v>
      </c>
      <c r="BI322" s="13">
        <v>0.3832225285408673</v>
      </c>
      <c r="BJ322" s="13">
        <v>5.9140110056237531E-2</v>
      </c>
    </row>
    <row r="323" spans="1:62" hidden="1">
      <c r="A323" s="1" t="s">
        <v>147</v>
      </c>
      <c r="B323" t="s">
        <v>99</v>
      </c>
      <c r="C323" t="s">
        <v>88</v>
      </c>
      <c r="D323" t="s">
        <v>135</v>
      </c>
      <c r="E323">
        <v>270473</v>
      </c>
      <c r="F323">
        <v>0.12032254605820174</v>
      </c>
      <c r="G323">
        <v>0.70099999999999996</v>
      </c>
      <c r="H323">
        <v>0.61199999999999999</v>
      </c>
      <c r="I323">
        <v>123149</v>
      </c>
      <c r="J323">
        <v>2.16</v>
      </c>
      <c r="K323">
        <v>82828</v>
      </c>
      <c r="L323">
        <v>64220</v>
      </c>
      <c r="M323">
        <v>57280</v>
      </c>
      <c r="N323">
        <v>61482</v>
      </c>
      <c r="O323">
        <v>0.51800000000000002</v>
      </c>
      <c r="P323">
        <v>0.48199999999999998</v>
      </c>
      <c r="Q323">
        <v>14192</v>
      </c>
      <c r="R323">
        <v>13861</v>
      </c>
      <c r="S323">
        <v>331</v>
      </c>
      <c r="T323">
        <v>11.6</v>
      </c>
      <c r="U323">
        <v>64779</v>
      </c>
      <c r="V323">
        <v>90660</v>
      </c>
      <c r="W323">
        <v>0.58099999999999996</v>
      </c>
      <c r="X323">
        <v>0.41499999999999998</v>
      </c>
      <c r="Y323">
        <v>32951</v>
      </c>
      <c r="Z323">
        <v>14509</v>
      </c>
      <c r="AA323">
        <v>8601</v>
      </c>
      <c r="AB323">
        <v>10819</v>
      </c>
      <c r="AC323">
        <v>14373</v>
      </c>
      <c r="AD323">
        <v>17215</v>
      </c>
      <c r="AE323">
        <v>14856</v>
      </c>
      <c r="AF323">
        <v>6788</v>
      </c>
      <c r="AG323">
        <v>10786</v>
      </c>
      <c r="AH323">
        <v>8471</v>
      </c>
      <c r="AI323">
        <v>14418</v>
      </c>
      <c r="AJ323">
        <v>3554</v>
      </c>
      <c r="AK323">
        <v>328</v>
      </c>
      <c r="AL323">
        <v>157669</v>
      </c>
      <c r="AM323">
        <v>0.45800000000000002</v>
      </c>
      <c r="AN323">
        <v>78.7</v>
      </c>
      <c r="AO323">
        <v>21042</v>
      </c>
      <c r="AP323">
        <v>0.20899999999999999</v>
      </c>
      <c r="AQ323">
        <v>0.38200000000000001</v>
      </c>
      <c r="AR323">
        <v>32.799999999999997</v>
      </c>
      <c r="AS323">
        <v>1.2133245091550848E-3</v>
      </c>
      <c r="AT323">
        <v>57511</v>
      </c>
      <c r="AU323">
        <v>12846</v>
      </c>
      <c r="AV323">
        <v>12471</v>
      </c>
      <c r="AW323">
        <v>0.69399999999999995</v>
      </c>
      <c r="AX323">
        <v>0.155</v>
      </c>
      <c r="AY323">
        <v>0.151</v>
      </c>
      <c r="AZ323">
        <v>23708</v>
      </c>
      <c r="BA323">
        <v>19.2</v>
      </c>
      <c r="BB323">
        <v>22802.304</v>
      </c>
      <c r="BC323">
        <v>53699.469549822868</v>
      </c>
      <c r="BD323">
        <v>65076.226450177128</v>
      </c>
      <c r="BE323">
        <v>13861</v>
      </c>
      <c r="BF323">
        <v>155439</v>
      </c>
      <c r="BG323" s="13">
        <v>0.14669615733503175</v>
      </c>
      <c r="BH323" s="13">
        <v>0.34546973121174779</v>
      </c>
      <c r="BI323" s="13">
        <v>0.41866086664335933</v>
      </c>
      <c r="BJ323" s="13">
        <v>8.9173244809861107E-2</v>
      </c>
    </row>
    <row r="324" spans="1:62" hidden="1">
      <c r="A324" s="1" t="s">
        <v>154</v>
      </c>
      <c r="B324" t="s">
        <v>92</v>
      </c>
      <c r="C324" t="s">
        <v>88</v>
      </c>
      <c r="D324" t="s">
        <v>89</v>
      </c>
      <c r="E324">
        <v>42617</v>
      </c>
      <c r="F324">
        <v>0.14280686111176291</v>
      </c>
      <c r="G324">
        <v>0.78300000000000003</v>
      </c>
      <c r="H324">
        <v>0.68100000000000005</v>
      </c>
      <c r="I324">
        <v>17865</v>
      </c>
      <c r="J324">
        <v>2.36</v>
      </c>
      <c r="K324">
        <v>12407</v>
      </c>
      <c r="L324">
        <v>5904</v>
      </c>
      <c r="M324">
        <v>5979</v>
      </c>
      <c r="N324">
        <v>11611</v>
      </c>
      <c r="O324">
        <v>0.66</v>
      </c>
      <c r="P324">
        <v>0.34</v>
      </c>
      <c r="Q324">
        <v>1191</v>
      </c>
      <c r="R324">
        <v>1075</v>
      </c>
      <c r="S324">
        <v>116</v>
      </c>
      <c r="T324">
        <v>6.7</v>
      </c>
      <c r="U324">
        <v>5988</v>
      </c>
      <c r="V324">
        <v>13039</v>
      </c>
      <c r="W324">
        <v>0.67900000000000005</v>
      </c>
      <c r="X324">
        <v>0.312</v>
      </c>
      <c r="Y324">
        <v>1652</v>
      </c>
      <c r="Z324">
        <v>2035</v>
      </c>
      <c r="AA324">
        <v>1755</v>
      </c>
      <c r="AB324">
        <v>1093</v>
      </c>
      <c r="AC324">
        <v>2160</v>
      </c>
      <c r="AD324">
        <v>1881</v>
      </c>
      <c r="AE324">
        <v>1875</v>
      </c>
      <c r="AF324">
        <v>1244</v>
      </c>
      <c r="AG324">
        <v>1535</v>
      </c>
      <c r="AH324">
        <v>1425</v>
      </c>
      <c r="AI324">
        <v>2128</v>
      </c>
      <c r="AJ324">
        <v>543</v>
      </c>
      <c r="AK324">
        <v>55</v>
      </c>
      <c r="AL324">
        <v>19381</v>
      </c>
      <c r="AM324">
        <v>0.45200000000000001</v>
      </c>
      <c r="AN324">
        <v>107</v>
      </c>
      <c r="AO324">
        <v>21564</v>
      </c>
      <c r="AP324">
        <v>0.13100000000000001</v>
      </c>
      <c r="AQ324">
        <v>0.30299999999999999</v>
      </c>
      <c r="AR324">
        <v>27.9</v>
      </c>
      <c r="AS324">
        <v>6.9023698136360149E-4</v>
      </c>
      <c r="AT324">
        <v>6466</v>
      </c>
      <c r="AU324">
        <v>3369</v>
      </c>
      <c r="AV324">
        <v>2572</v>
      </c>
      <c r="AW324">
        <v>0.52100000000000002</v>
      </c>
      <c r="AX324">
        <v>0.27200000000000002</v>
      </c>
      <c r="AY324">
        <v>0.20699999999999999</v>
      </c>
      <c r="AZ324">
        <v>3922</v>
      </c>
      <c r="BA324">
        <v>21.9</v>
      </c>
      <c r="BB324">
        <v>3852.2099999999996</v>
      </c>
      <c r="BC324">
        <v>6476.2246334096253</v>
      </c>
      <c r="BD324">
        <v>7623.5653665903756</v>
      </c>
      <c r="BE324">
        <v>1075</v>
      </c>
      <c r="BF324">
        <v>19027</v>
      </c>
      <c r="BG324" s="13">
        <v>0.20246018815367633</v>
      </c>
      <c r="BH324" s="13">
        <v>0.34037024404318206</v>
      </c>
      <c r="BI324" s="13">
        <v>0.40067090800390892</v>
      </c>
      <c r="BJ324" s="13">
        <v>5.6498659799232673E-2</v>
      </c>
    </row>
    <row r="325" spans="1:62" hidden="1">
      <c r="A325" s="1" t="s">
        <v>156</v>
      </c>
      <c r="B325" t="s">
        <v>92</v>
      </c>
      <c r="C325" t="s">
        <v>88</v>
      </c>
      <c r="D325" t="s">
        <v>89</v>
      </c>
      <c r="E325">
        <v>31179</v>
      </c>
      <c r="F325">
        <v>0.17213509092658519</v>
      </c>
      <c r="G325">
        <v>0.89500000000000002</v>
      </c>
      <c r="H325">
        <v>0.85599999999999998</v>
      </c>
      <c r="I325">
        <v>14292</v>
      </c>
      <c r="J325">
        <v>2.16</v>
      </c>
      <c r="K325">
        <v>11387</v>
      </c>
      <c r="L325">
        <v>3480</v>
      </c>
      <c r="M325">
        <v>4627</v>
      </c>
      <c r="N325">
        <v>9382</v>
      </c>
      <c r="O325">
        <v>0.67</v>
      </c>
      <c r="P325">
        <v>0.33</v>
      </c>
      <c r="Q325">
        <v>599</v>
      </c>
      <c r="R325">
        <v>520</v>
      </c>
      <c r="S325">
        <v>79</v>
      </c>
      <c r="T325">
        <v>4.2</v>
      </c>
      <c r="U325">
        <v>3522</v>
      </c>
      <c r="V325">
        <v>12065</v>
      </c>
      <c r="W325">
        <v>0.77300000000000002</v>
      </c>
      <c r="X325">
        <v>0.22600000000000001</v>
      </c>
      <c r="Y325">
        <v>460</v>
      </c>
      <c r="Z325">
        <v>498</v>
      </c>
      <c r="AA325">
        <v>908</v>
      </c>
      <c r="AB325">
        <v>732</v>
      </c>
      <c r="AC325">
        <v>2565</v>
      </c>
      <c r="AD325">
        <v>2003</v>
      </c>
      <c r="AE325">
        <v>2123</v>
      </c>
      <c r="AF325">
        <v>1207</v>
      </c>
      <c r="AG325">
        <v>1652</v>
      </c>
      <c r="AH325">
        <v>1388</v>
      </c>
      <c r="AI325">
        <v>1709</v>
      </c>
      <c r="AJ325">
        <v>514</v>
      </c>
      <c r="AK325">
        <v>19</v>
      </c>
      <c r="AL325">
        <v>15778</v>
      </c>
      <c r="AM325">
        <v>0.47299999999999998</v>
      </c>
      <c r="AN325">
        <v>117.7</v>
      </c>
      <c r="AO325">
        <v>23297</v>
      </c>
      <c r="AP325">
        <v>0.14399999999999999</v>
      </c>
      <c r="AQ325">
        <v>0.27200000000000002</v>
      </c>
      <c r="AR325">
        <v>18.100000000000001</v>
      </c>
      <c r="AS325">
        <v>9.9461251554082051E-4</v>
      </c>
      <c r="AT325">
        <v>1934</v>
      </c>
      <c r="AU325">
        <v>2316</v>
      </c>
      <c r="AV325">
        <v>7137</v>
      </c>
      <c r="AW325">
        <v>0.17</v>
      </c>
      <c r="AX325">
        <v>0.20300000000000001</v>
      </c>
      <c r="AY325">
        <v>0.627</v>
      </c>
      <c r="AZ325">
        <v>4216</v>
      </c>
      <c r="BA325">
        <v>29.4</v>
      </c>
      <c r="BB325">
        <v>4118.6459999999997</v>
      </c>
      <c r="BC325">
        <v>5283.9140966947925</v>
      </c>
      <c r="BD325">
        <v>5664.4399033052068</v>
      </c>
      <c r="BE325">
        <v>520</v>
      </c>
      <c r="BF325">
        <v>15587</v>
      </c>
      <c r="BG325" s="13">
        <v>0.26423596586899339</v>
      </c>
      <c r="BH325" s="13">
        <v>0.33899493787738449</v>
      </c>
      <c r="BI325" s="13">
        <v>0.36340796197505659</v>
      </c>
      <c r="BJ325" s="13">
        <v>3.336113427856547E-2</v>
      </c>
    </row>
    <row r="326" spans="1:62" hidden="1">
      <c r="A326" s="1" t="s">
        <v>161</v>
      </c>
      <c r="B326" t="s">
        <v>92</v>
      </c>
      <c r="C326" t="s">
        <v>93</v>
      </c>
      <c r="D326" t="s">
        <v>89</v>
      </c>
      <c r="E326">
        <v>44959</v>
      </c>
      <c r="F326">
        <v>0.15338419448831156</v>
      </c>
      <c r="G326">
        <v>0.74099999999999999</v>
      </c>
      <c r="H326">
        <v>0.59799999999999998</v>
      </c>
      <c r="I326">
        <v>17884</v>
      </c>
      <c r="J326">
        <v>2.48</v>
      </c>
      <c r="K326">
        <v>13469</v>
      </c>
      <c r="L326">
        <v>5195</v>
      </c>
      <c r="M326">
        <v>5238</v>
      </c>
      <c r="N326">
        <v>12264</v>
      </c>
      <c r="O326">
        <v>0.70099999999999996</v>
      </c>
      <c r="P326">
        <v>0.29899999999999999</v>
      </c>
      <c r="Q326">
        <v>821</v>
      </c>
      <c r="R326">
        <v>736</v>
      </c>
      <c r="S326">
        <v>85</v>
      </c>
      <c r="T326">
        <v>4.5999999999999996</v>
      </c>
      <c r="U326">
        <v>5276</v>
      </c>
      <c r="V326">
        <v>14102</v>
      </c>
      <c r="W326">
        <v>0.71699999999999997</v>
      </c>
      <c r="X326">
        <v>0.26800000000000002</v>
      </c>
      <c r="Y326">
        <v>426</v>
      </c>
      <c r="Z326">
        <v>507</v>
      </c>
      <c r="AA326">
        <v>961</v>
      </c>
      <c r="AB326">
        <v>1157</v>
      </c>
      <c r="AC326">
        <v>2772</v>
      </c>
      <c r="AD326">
        <v>3502</v>
      </c>
      <c r="AE326">
        <v>3367</v>
      </c>
      <c r="AF326">
        <v>1916</v>
      </c>
      <c r="AG326">
        <v>1947</v>
      </c>
      <c r="AH326">
        <v>1333</v>
      </c>
      <c r="AI326">
        <v>1492</v>
      </c>
      <c r="AJ326">
        <v>449</v>
      </c>
      <c r="AK326">
        <v>44</v>
      </c>
      <c r="AL326">
        <v>19873</v>
      </c>
      <c r="AM326">
        <v>0.433</v>
      </c>
      <c r="AN326">
        <v>123.7</v>
      </c>
      <c r="AO326">
        <v>23589</v>
      </c>
      <c r="AP326">
        <v>0.127</v>
      </c>
      <c r="AQ326">
        <v>0.27300000000000002</v>
      </c>
      <c r="AR326">
        <v>18.100000000000001</v>
      </c>
      <c r="AS326">
        <v>4.9638349170330446E-4</v>
      </c>
      <c r="AT326">
        <v>2958</v>
      </c>
      <c r="AU326">
        <v>4656</v>
      </c>
      <c r="AV326">
        <v>5855</v>
      </c>
      <c r="AW326">
        <v>0.22</v>
      </c>
      <c r="AX326">
        <v>0.34599999999999997</v>
      </c>
      <c r="AY326">
        <v>0.435</v>
      </c>
      <c r="AZ326">
        <v>4523</v>
      </c>
      <c r="BA326">
        <v>25.3</v>
      </c>
      <c r="BB326">
        <v>4428.0060000000003</v>
      </c>
      <c r="BC326">
        <v>6507.1595153608632</v>
      </c>
      <c r="BD326">
        <v>7706.8344846391356</v>
      </c>
      <c r="BE326">
        <v>736</v>
      </c>
      <c r="BF326">
        <v>19378</v>
      </c>
      <c r="BG326" s="13">
        <v>0.22850686345340079</v>
      </c>
      <c r="BH326" s="13">
        <v>0.33580139928583258</v>
      </c>
      <c r="BI326" s="13">
        <v>0.39771052144902136</v>
      </c>
      <c r="BJ326" s="13">
        <v>3.7981215811745281E-2</v>
      </c>
    </row>
    <row r="327" spans="1:62" hidden="1">
      <c r="A327" s="1" t="s">
        <v>166</v>
      </c>
      <c r="B327" t="s">
        <v>92</v>
      </c>
      <c r="C327" t="s">
        <v>93</v>
      </c>
      <c r="D327" t="s">
        <v>89</v>
      </c>
      <c r="E327">
        <v>39849</v>
      </c>
      <c r="F327">
        <v>0.13975256593640994</v>
      </c>
      <c r="G327">
        <v>0.70599999999999996</v>
      </c>
      <c r="H327">
        <v>0.56100000000000005</v>
      </c>
      <c r="I327">
        <v>16126</v>
      </c>
      <c r="J327">
        <v>2.4500000000000002</v>
      </c>
      <c r="K327">
        <v>10941</v>
      </c>
      <c r="L327">
        <v>6016</v>
      </c>
      <c r="M327">
        <v>4990</v>
      </c>
      <c r="N327">
        <v>10614</v>
      </c>
      <c r="O327">
        <v>0.68</v>
      </c>
      <c r="P327">
        <v>0.32</v>
      </c>
      <c r="Q327">
        <v>417</v>
      </c>
      <c r="R327">
        <v>407</v>
      </c>
      <c r="S327">
        <v>10</v>
      </c>
      <c r="T327">
        <v>2.6</v>
      </c>
      <c r="U327">
        <v>6175</v>
      </c>
      <c r="V327">
        <v>11612</v>
      </c>
      <c r="W327">
        <v>0.65200000000000002</v>
      </c>
      <c r="X327">
        <v>0.34699999999999998</v>
      </c>
      <c r="Y327">
        <v>566</v>
      </c>
      <c r="Z327">
        <v>706</v>
      </c>
      <c r="AA327">
        <v>1127</v>
      </c>
      <c r="AB327">
        <v>1011</v>
      </c>
      <c r="AC327">
        <v>2338</v>
      </c>
      <c r="AD327">
        <v>2992</v>
      </c>
      <c r="AE327">
        <v>3651</v>
      </c>
      <c r="AF327">
        <v>1159</v>
      </c>
      <c r="AG327">
        <v>1597</v>
      </c>
      <c r="AH327">
        <v>1405</v>
      </c>
      <c r="AI327">
        <v>1054</v>
      </c>
      <c r="AJ327">
        <v>271</v>
      </c>
      <c r="AK327">
        <v>59</v>
      </c>
      <c r="AL327">
        <v>17936</v>
      </c>
      <c r="AM327">
        <v>0.438</v>
      </c>
      <c r="AN327">
        <v>118</v>
      </c>
      <c r="AO327">
        <v>23516</v>
      </c>
      <c r="AP327">
        <v>0.121</v>
      </c>
      <c r="AQ327">
        <v>0.29499999999999998</v>
      </c>
      <c r="AR327">
        <v>24.1</v>
      </c>
      <c r="AS327">
        <v>1.1195315191181536E-3</v>
      </c>
      <c r="AT327">
        <v>4092</v>
      </c>
      <c r="AU327">
        <v>3122</v>
      </c>
      <c r="AV327">
        <v>3727</v>
      </c>
      <c r="AW327">
        <v>0.374</v>
      </c>
      <c r="AX327">
        <v>0.28499999999999998</v>
      </c>
      <c r="AY327">
        <v>0.34100000000000003</v>
      </c>
      <c r="AZ327">
        <v>3554</v>
      </c>
      <c r="BA327">
        <v>21.9</v>
      </c>
      <c r="BB327">
        <v>3417.2759999999994</v>
      </c>
      <c r="BC327">
        <v>5907.8670261419338</v>
      </c>
      <c r="BD327">
        <v>8054.8569738580663</v>
      </c>
      <c r="BE327">
        <v>407</v>
      </c>
      <c r="BF327">
        <v>17787</v>
      </c>
      <c r="BG327" s="13">
        <v>0.19212211165457915</v>
      </c>
      <c r="BH327" s="13">
        <v>0.33214521988766704</v>
      </c>
      <c r="BI327" s="13">
        <v>0.45285078843301663</v>
      </c>
      <c r="BJ327" s="13">
        <v>2.2881880024737167E-2</v>
      </c>
    </row>
    <row r="328" spans="1:62" hidden="1">
      <c r="A328" s="1" t="s">
        <v>172</v>
      </c>
      <c r="B328" t="s">
        <v>87</v>
      </c>
      <c r="C328" t="s">
        <v>88</v>
      </c>
      <c r="D328" t="s">
        <v>135</v>
      </c>
      <c r="E328">
        <v>80273</v>
      </c>
      <c r="F328">
        <v>0.15887035491385645</v>
      </c>
      <c r="G328">
        <v>0.80400000000000005</v>
      </c>
      <c r="H328">
        <v>0.746</v>
      </c>
      <c r="I328">
        <v>35042</v>
      </c>
      <c r="J328">
        <v>2.23</v>
      </c>
      <c r="K328">
        <v>28648</v>
      </c>
      <c r="L328">
        <v>9675</v>
      </c>
      <c r="M328">
        <v>11578</v>
      </c>
      <c r="N328">
        <v>22845</v>
      </c>
      <c r="O328">
        <v>0.66400000000000003</v>
      </c>
      <c r="P328">
        <v>0.33600000000000002</v>
      </c>
      <c r="Q328">
        <v>3135</v>
      </c>
      <c r="R328">
        <v>2662</v>
      </c>
      <c r="S328">
        <v>473</v>
      </c>
      <c r="T328">
        <v>9.1</v>
      </c>
      <c r="U328">
        <v>9577</v>
      </c>
      <c r="V328">
        <v>30369</v>
      </c>
      <c r="W328">
        <v>0.753</v>
      </c>
      <c r="X328">
        <v>0.23699999999999999</v>
      </c>
      <c r="Y328">
        <v>3745</v>
      </c>
      <c r="Z328">
        <v>2553</v>
      </c>
      <c r="AA328">
        <v>3163</v>
      </c>
      <c r="AB328">
        <v>2677</v>
      </c>
      <c r="AC328">
        <v>5308</v>
      </c>
      <c r="AD328">
        <v>5011</v>
      </c>
      <c r="AE328">
        <v>4987</v>
      </c>
      <c r="AF328">
        <v>2949</v>
      </c>
      <c r="AG328">
        <v>3286</v>
      </c>
      <c r="AH328">
        <v>2159</v>
      </c>
      <c r="AI328">
        <v>3880</v>
      </c>
      <c r="AJ328">
        <v>969</v>
      </c>
      <c r="AK328">
        <v>84</v>
      </c>
      <c r="AL328">
        <v>40771</v>
      </c>
      <c r="AM328">
        <v>0.438</v>
      </c>
      <c r="AN328">
        <v>105.3</v>
      </c>
      <c r="AO328">
        <v>21351</v>
      </c>
      <c r="AP328">
        <v>0.222</v>
      </c>
      <c r="AQ328">
        <v>0.33300000000000002</v>
      </c>
      <c r="AR328">
        <v>25.2</v>
      </c>
      <c r="AS328">
        <v>4.6099641081365867E-4</v>
      </c>
      <c r="AT328">
        <v>16013</v>
      </c>
      <c r="AU328">
        <v>6187</v>
      </c>
      <c r="AV328">
        <v>6448</v>
      </c>
      <c r="AW328">
        <v>0.55900000000000005</v>
      </c>
      <c r="AX328">
        <v>0.216</v>
      </c>
      <c r="AY328">
        <v>0.22500000000000001</v>
      </c>
      <c r="AZ328">
        <v>10836</v>
      </c>
      <c r="BA328">
        <v>30.9</v>
      </c>
      <c r="BB328">
        <v>10636.707</v>
      </c>
      <c r="BC328">
        <v>13176.581091786096</v>
      </c>
      <c r="BD328">
        <v>13470.711908213902</v>
      </c>
      <c r="BE328">
        <v>2662</v>
      </c>
      <c r="BF328">
        <v>39946</v>
      </c>
      <c r="BG328" s="13">
        <v>0.26627714915135436</v>
      </c>
      <c r="BH328" s="13">
        <v>0.32985983807605507</v>
      </c>
      <c r="BI328" s="13">
        <v>0.33722304882125625</v>
      </c>
      <c r="BJ328" s="13">
        <v>6.66399639513343E-2</v>
      </c>
    </row>
    <row r="329" spans="1:62" hidden="1">
      <c r="A329" s="1" t="s">
        <v>174</v>
      </c>
      <c r="B329" t="s">
        <v>99</v>
      </c>
      <c r="C329" t="s">
        <v>88</v>
      </c>
      <c r="D329" t="s">
        <v>135</v>
      </c>
      <c r="E329">
        <v>91200</v>
      </c>
      <c r="F329">
        <v>0.1462280701754386</v>
      </c>
      <c r="G329">
        <v>0.78300000000000003</v>
      </c>
      <c r="H329">
        <v>0.70699999999999996</v>
      </c>
      <c r="I329">
        <v>40062</v>
      </c>
      <c r="J329">
        <v>2.25</v>
      </c>
      <c r="K329">
        <v>29256</v>
      </c>
      <c r="L329">
        <v>12610</v>
      </c>
      <c r="M329">
        <v>12709</v>
      </c>
      <c r="N329">
        <v>26920</v>
      </c>
      <c r="O329">
        <v>0.67900000000000005</v>
      </c>
      <c r="P329">
        <v>0.32100000000000001</v>
      </c>
      <c r="Q329">
        <v>1722</v>
      </c>
      <c r="R329">
        <v>1547</v>
      </c>
      <c r="S329">
        <v>175</v>
      </c>
      <c r="T329">
        <v>4.3</v>
      </c>
      <c r="U329">
        <v>12764</v>
      </c>
      <c r="V329">
        <v>30996</v>
      </c>
      <c r="W329">
        <v>0.69899999999999995</v>
      </c>
      <c r="X329">
        <v>0.28799999999999998</v>
      </c>
      <c r="Y329">
        <v>3776</v>
      </c>
      <c r="Z329">
        <v>2494</v>
      </c>
      <c r="AA329">
        <v>4437</v>
      </c>
      <c r="AB329">
        <v>2607</v>
      </c>
      <c r="AC329">
        <v>6492</v>
      </c>
      <c r="AD329">
        <v>5392</v>
      </c>
      <c r="AE329">
        <v>4080</v>
      </c>
      <c r="AF329">
        <v>2708</v>
      </c>
      <c r="AG329">
        <v>4226</v>
      </c>
      <c r="AH329">
        <v>3626</v>
      </c>
      <c r="AI329">
        <v>3809</v>
      </c>
      <c r="AJ329">
        <v>848</v>
      </c>
      <c r="AK329">
        <v>202</v>
      </c>
      <c r="AL329">
        <v>44697</v>
      </c>
      <c r="AM329">
        <v>0.44</v>
      </c>
      <c r="AN329">
        <v>103.9</v>
      </c>
      <c r="AO329">
        <v>21567</v>
      </c>
      <c r="AP329">
        <v>0.182</v>
      </c>
      <c r="AQ329">
        <v>0.35899999999999999</v>
      </c>
      <c r="AR329">
        <v>37.700000000000003</v>
      </c>
      <c r="AS329">
        <v>4.8393341076267905E-4</v>
      </c>
      <c r="AT329">
        <v>15630</v>
      </c>
      <c r="AU329">
        <v>8312</v>
      </c>
      <c r="AV329">
        <v>5314</v>
      </c>
      <c r="AW329">
        <v>0.53400000000000003</v>
      </c>
      <c r="AX329">
        <v>0.28399999999999997</v>
      </c>
      <c r="AY329">
        <v>0.182</v>
      </c>
      <c r="AZ329">
        <v>10573</v>
      </c>
      <c r="BA329">
        <v>26.3</v>
      </c>
      <c r="BB329">
        <v>10422.427</v>
      </c>
      <c r="BC329">
        <v>14311.170306498887</v>
      </c>
      <c r="BD329">
        <v>17479.402693501117</v>
      </c>
      <c r="BE329">
        <v>1547</v>
      </c>
      <c r="BF329">
        <v>43760</v>
      </c>
      <c r="BG329" s="13">
        <v>0.23817246343692869</v>
      </c>
      <c r="BH329" s="13">
        <v>0.32703771267136394</v>
      </c>
      <c r="BI329" s="13">
        <v>0.39943790433046428</v>
      </c>
      <c r="BJ329" s="13">
        <v>3.5351919561243145E-2</v>
      </c>
    </row>
    <row r="330" spans="1:62" hidden="1">
      <c r="A330" s="1" t="s">
        <v>175</v>
      </c>
      <c r="B330" t="s">
        <v>107</v>
      </c>
      <c r="C330" t="s">
        <v>88</v>
      </c>
      <c r="D330" t="s">
        <v>89</v>
      </c>
      <c r="E330">
        <v>42087</v>
      </c>
      <c r="F330">
        <v>0.1709316415995438</v>
      </c>
      <c r="G330">
        <v>0.82799999999999996</v>
      </c>
      <c r="H330">
        <v>0.77900000000000003</v>
      </c>
      <c r="I330">
        <v>18603</v>
      </c>
      <c r="J330">
        <v>2.19</v>
      </c>
      <c r="K330">
        <v>14114</v>
      </c>
      <c r="L330">
        <v>5427</v>
      </c>
      <c r="M330">
        <v>5574</v>
      </c>
      <c r="N330">
        <v>12653</v>
      </c>
      <c r="O330">
        <v>0.69399999999999995</v>
      </c>
      <c r="P330">
        <v>0.30599999999999999</v>
      </c>
      <c r="Q330">
        <v>1478</v>
      </c>
      <c r="R330">
        <v>1387</v>
      </c>
      <c r="S330">
        <v>91</v>
      </c>
      <c r="T330">
        <v>8</v>
      </c>
      <c r="U330">
        <v>5388</v>
      </c>
      <c r="V330">
        <v>15005</v>
      </c>
      <c r="W330">
        <v>0.73399999999999999</v>
      </c>
      <c r="X330">
        <v>0.26400000000000001</v>
      </c>
      <c r="Y330">
        <v>1797</v>
      </c>
      <c r="Z330">
        <v>873</v>
      </c>
      <c r="AA330">
        <v>904</v>
      </c>
      <c r="AB330">
        <v>1010</v>
      </c>
      <c r="AC330">
        <v>2685</v>
      </c>
      <c r="AD330">
        <v>2100</v>
      </c>
      <c r="AE330">
        <v>3134</v>
      </c>
      <c r="AF330">
        <v>1777</v>
      </c>
      <c r="AG330">
        <v>2056</v>
      </c>
      <c r="AH330">
        <v>1987</v>
      </c>
      <c r="AI330">
        <v>1850</v>
      </c>
      <c r="AJ330">
        <v>433</v>
      </c>
      <c r="AK330">
        <v>17</v>
      </c>
      <c r="AL330">
        <v>20623</v>
      </c>
      <c r="AM330">
        <v>0.434</v>
      </c>
      <c r="AN330">
        <v>111.4</v>
      </c>
      <c r="AO330">
        <v>20888</v>
      </c>
      <c r="AP330">
        <v>0.193</v>
      </c>
      <c r="AQ330">
        <v>0.34599999999999997</v>
      </c>
      <c r="AR330">
        <v>21</v>
      </c>
      <c r="AS330">
        <v>9.3302232589136959E-4</v>
      </c>
      <c r="AT330">
        <v>3702</v>
      </c>
      <c r="AU330">
        <v>5476</v>
      </c>
      <c r="AV330">
        <v>4936</v>
      </c>
      <c r="AW330">
        <v>0.26200000000000001</v>
      </c>
      <c r="AX330">
        <v>0.38800000000000001</v>
      </c>
      <c r="AY330">
        <v>0.35</v>
      </c>
      <c r="AZ330">
        <v>5010</v>
      </c>
      <c r="BA330">
        <v>26.9</v>
      </c>
      <c r="BB330">
        <v>4903.0629999999992</v>
      </c>
      <c r="BC330">
        <v>6667.6238347899816</v>
      </c>
      <c r="BD330">
        <v>7435.3131652100201</v>
      </c>
      <c r="BE330">
        <v>1387</v>
      </c>
      <c r="BF330">
        <v>20393</v>
      </c>
      <c r="BG330" s="13">
        <v>0.24042872554307848</v>
      </c>
      <c r="BH330" s="13">
        <v>0.32695649658166925</v>
      </c>
      <c r="BI330" s="13">
        <v>0.36460124381944886</v>
      </c>
      <c r="BJ330" s="13">
        <v>6.801353405580346E-2</v>
      </c>
    </row>
    <row r="331" spans="1:62" hidden="1">
      <c r="A331" s="1" t="s">
        <v>177</v>
      </c>
      <c r="B331" t="s">
        <v>99</v>
      </c>
      <c r="C331" t="s">
        <v>88</v>
      </c>
      <c r="D331" t="s">
        <v>89</v>
      </c>
      <c r="E331">
        <v>40399</v>
      </c>
      <c r="F331">
        <v>0.15708309611624049</v>
      </c>
      <c r="G331">
        <v>0.84</v>
      </c>
      <c r="H331">
        <v>0.76300000000000001</v>
      </c>
      <c r="I331">
        <v>17154</v>
      </c>
      <c r="J331">
        <v>2.33</v>
      </c>
      <c r="K331">
        <v>13651</v>
      </c>
      <c r="L331">
        <v>4300</v>
      </c>
      <c r="M331">
        <v>4699</v>
      </c>
      <c r="N331">
        <v>12286</v>
      </c>
      <c r="O331">
        <v>0.72299999999999998</v>
      </c>
      <c r="P331">
        <v>0.27700000000000002</v>
      </c>
      <c r="Q331">
        <v>978</v>
      </c>
      <c r="R331">
        <v>923</v>
      </c>
      <c r="S331">
        <v>55</v>
      </c>
      <c r="T331">
        <v>5.7</v>
      </c>
      <c r="U331">
        <v>4376</v>
      </c>
      <c r="V331">
        <v>14300</v>
      </c>
      <c r="W331">
        <v>0.75800000000000001</v>
      </c>
      <c r="X331">
        <v>0.23200000000000001</v>
      </c>
      <c r="Y331">
        <v>1135</v>
      </c>
      <c r="Z331">
        <v>1582</v>
      </c>
      <c r="AA331">
        <v>1329</v>
      </c>
      <c r="AB331">
        <v>1454</v>
      </c>
      <c r="AC331">
        <v>1943</v>
      </c>
      <c r="AD331">
        <v>1877</v>
      </c>
      <c r="AE331">
        <v>2214</v>
      </c>
      <c r="AF331">
        <v>1370</v>
      </c>
      <c r="AG331">
        <v>2005</v>
      </c>
      <c r="AH331">
        <v>1812</v>
      </c>
      <c r="AI331">
        <v>1717</v>
      </c>
      <c r="AJ331">
        <v>489</v>
      </c>
      <c r="AK331">
        <v>50</v>
      </c>
      <c r="AL331">
        <v>18977</v>
      </c>
      <c r="AM331">
        <v>0.44400000000000001</v>
      </c>
      <c r="AN331">
        <v>114.8</v>
      </c>
      <c r="AO331">
        <v>21225</v>
      </c>
      <c r="AP331">
        <v>0.17499999999999999</v>
      </c>
      <c r="AQ331">
        <v>0.33200000000000002</v>
      </c>
      <c r="AR331">
        <v>28.3</v>
      </c>
      <c r="AS331">
        <v>2.7972027972027972E-4</v>
      </c>
      <c r="AT331">
        <v>5211</v>
      </c>
      <c r="AU331">
        <v>4316</v>
      </c>
      <c r="AV331">
        <v>4124</v>
      </c>
      <c r="AW331">
        <v>0.38200000000000001</v>
      </c>
      <c r="AX331">
        <v>0.316</v>
      </c>
      <c r="AY331">
        <v>0.30199999999999999</v>
      </c>
      <c r="AZ331">
        <v>5139</v>
      </c>
      <c r="BA331">
        <v>29.9</v>
      </c>
      <c r="BB331">
        <v>5078.5149999999994</v>
      </c>
      <c r="BC331">
        <v>6099.0838617904292</v>
      </c>
      <c r="BD331">
        <v>6575.4011382095714</v>
      </c>
      <c r="BE331">
        <v>923</v>
      </c>
      <c r="BF331">
        <v>18676</v>
      </c>
      <c r="BG331" s="13">
        <v>0.27192733990147783</v>
      </c>
      <c r="BH331" s="13">
        <v>0.32657334877866939</v>
      </c>
      <c r="BI331" s="13">
        <v>0.35207759360728053</v>
      </c>
      <c r="BJ331" s="13">
        <v>4.9421717712572283E-2</v>
      </c>
    </row>
    <row r="332" spans="1:62" hidden="1">
      <c r="A332" s="1" t="s">
        <v>187</v>
      </c>
      <c r="B332" t="s">
        <v>107</v>
      </c>
      <c r="C332" t="s">
        <v>88</v>
      </c>
      <c r="D332" t="s">
        <v>89</v>
      </c>
      <c r="E332">
        <v>43753</v>
      </c>
      <c r="F332">
        <v>0.17118826137636275</v>
      </c>
      <c r="G332">
        <v>0.84799999999999998</v>
      </c>
      <c r="H332">
        <v>0.78900000000000003</v>
      </c>
      <c r="I332">
        <v>19248</v>
      </c>
      <c r="J332">
        <v>2.2400000000000002</v>
      </c>
      <c r="K332">
        <v>15481</v>
      </c>
      <c r="L332">
        <v>4810</v>
      </c>
      <c r="M332">
        <v>5412</v>
      </c>
      <c r="N332">
        <v>13604</v>
      </c>
      <c r="O332">
        <v>0.71499999999999997</v>
      </c>
      <c r="P332">
        <v>0.28499999999999998</v>
      </c>
      <c r="Q332">
        <v>1237</v>
      </c>
      <c r="R332">
        <v>1081</v>
      </c>
      <c r="S332">
        <v>156</v>
      </c>
      <c r="T332">
        <v>6.5</v>
      </c>
      <c r="U332">
        <v>4826</v>
      </c>
      <c r="V332">
        <v>16296</v>
      </c>
      <c r="W332">
        <v>0.76600000000000001</v>
      </c>
      <c r="X332">
        <v>0.22700000000000001</v>
      </c>
      <c r="Y332">
        <v>2230</v>
      </c>
      <c r="Z332">
        <v>1113</v>
      </c>
      <c r="AA332">
        <v>1108</v>
      </c>
      <c r="AB332">
        <v>1000</v>
      </c>
      <c r="AC332">
        <v>2814</v>
      </c>
      <c r="AD332">
        <v>2571</v>
      </c>
      <c r="AE332">
        <v>2294</v>
      </c>
      <c r="AF332">
        <v>1514</v>
      </c>
      <c r="AG332">
        <v>2051</v>
      </c>
      <c r="AH332">
        <v>1972</v>
      </c>
      <c r="AI332">
        <v>2001</v>
      </c>
      <c r="AJ332">
        <v>726</v>
      </c>
      <c r="AK332">
        <v>42</v>
      </c>
      <c r="AL332">
        <v>21436</v>
      </c>
      <c r="AM332">
        <v>0.439</v>
      </c>
      <c r="AN332">
        <v>117.7</v>
      </c>
      <c r="AO332" t="s">
        <v>128</v>
      </c>
      <c r="AP332">
        <v>0.186</v>
      </c>
      <c r="AQ332">
        <v>0.33900000000000002</v>
      </c>
      <c r="AR332">
        <v>22.7</v>
      </c>
      <c r="AS332">
        <v>6.136475208640157E-4</v>
      </c>
      <c r="AT332">
        <v>4193</v>
      </c>
      <c r="AU332">
        <v>5791</v>
      </c>
      <c r="AV332">
        <v>5497</v>
      </c>
      <c r="AW332">
        <v>0.27100000000000002</v>
      </c>
      <c r="AX332">
        <v>0.374</v>
      </c>
      <c r="AY332">
        <v>0.35499999999999998</v>
      </c>
      <c r="AZ332">
        <v>5898</v>
      </c>
      <c r="BA332">
        <v>30.6</v>
      </c>
      <c r="BB332">
        <v>5818.8959999999997</v>
      </c>
      <c r="BC332">
        <v>6762.4426189277547</v>
      </c>
      <c r="BD332">
        <v>7459.6613810722447</v>
      </c>
      <c r="BE332">
        <v>1081</v>
      </c>
      <c r="BF332">
        <v>21122</v>
      </c>
      <c r="BG332" s="13">
        <v>0.27548982103967429</v>
      </c>
      <c r="BH332" s="13">
        <v>0.32016109359567063</v>
      </c>
      <c r="BI332" s="13">
        <v>0.35317021972693141</v>
      </c>
      <c r="BJ332" s="13">
        <v>5.1178865637723697E-2</v>
      </c>
    </row>
    <row r="333" spans="1:62" hidden="1">
      <c r="A333" s="1" t="s">
        <v>195</v>
      </c>
      <c r="B333" t="s">
        <v>87</v>
      </c>
      <c r="C333" t="s">
        <v>88</v>
      </c>
      <c r="D333" t="s">
        <v>89</v>
      </c>
      <c r="E333">
        <v>35648</v>
      </c>
      <c r="F333">
        <v>0.17846723518850988</v>
      </c>
      <c r="G333">
        <v>0.88600000000000001</v>
      </c>
      <c r="H333">
        <v>0.84599999999999997</v>
      </c>
      <c r="I333">
        <v>16064</v>
      </c>
      <c r="J333">
        <v>2.19</v>
      </c>
      <c r="K333">
        <v>13424</v>
      </c>
      <c r="L333">
        <v>3192</v>
      </c>
      <c r="M333">
        <v>5167</v>
      </c>
      <c r="N333">
        <v>10711</v>
      </c>
      <c r="O333">
        <v>0.67500000000000004</v>
      </c>
      <c r="P333">
        <v>0.32500000000000001</v>
      </c>
      <c r="Q333">
        <v>1363</v>
      </c>
      <c r="R333">
        <v>1264</v>
      </c>
      <c r="S333">
        <v>99</v>
      </c>
      <c r="T333">
        <v>8.5</v>
      </c>
      <c r="U333">
        <v>3349</v>
      </c>
      <c r="V333">
        <v>14453</v>
      </c>
      <c r="W333">
        <v>0.80900000000000005</v>
      </c>
      <c r="X333">
        <v>0.187</v>
      </c>
      <c r="Y333">
        <v>20</v>
      </c>
      <c r="Z333">
        <v>43</v>
      </c>
      <c r="AA333">
        <v>6804</v>
      </c>
      <c r="AB333">
        <v>553</v>
      </c>
      <c r="AC333">
        <v>1047</v>
      </c>
      <c r="AD333">
        <v>1424</v>
      </c>
      <c r="AE333">
        <v>2061</v>
      </c>
      <c r="AF333">
        <v>1419</v>
      </c>
      <c r="AG333">
        <v>1373</v>
      </c>
      <c r="AH333">
        <v>1399</v>
      </c>
      <c r="AI333">
        <v>1409</v>
      </c>
      <c r="AJ333">
        <v>486</v>
      </c>
      <c r="AK333">
        <v>44</v>
      </c>
      <c r="AL333">
        <v>18082</v>
      </c>
      <c r="AM333">
        <v>0.45</v>
      </c>
      <c r="AN333">
        <v>110.4</v>
      </c>
      <c r="AO333">
        <v>20281</v>
      </c>
      <c r="AP333">
        <v>0.23100000000000001</v>
      </c>
      <c r="AQ333">
        <v>0.29099999999999998</v>
      </c>
      <c r="AR333">
        <v>22.2</v>
      </c>
      <c r="AS333">
        <v>4.8432851311146474E-4</v>
      </c>
      <c r="AT333">
        <v>5274</v>
      </c>
      <c r="AU333">
        <v>3292</v>
      </c>
      <c r="AV333">
        <v>4858</v>
      </c>
      <c r="AW333">
        <v>0.39300000000000002</v>
      </c>
      <c r="AX333">
        <v>0.245</v>
      </c>
      <c r="AY333">
        <v>0.36199999999999999</v>
      </c>
      <c r="AZ333">
        <v>5784</v>
      </c>
      <c r="BA333">
        <v>36</v>
      </c>
      <c r="BB333">
        <v>5716.08</v>
      </c>
      <c r="BC333">
        <v>5579.8898776979349</v>
      </c>
      <c r="BD333">
        <v>5242.0301223020651</v>
      </c>
      <c r="BE333">
        <v>1264</v>
      </c>
      <c r="BF333">
        <v>17802</v>
      </c>
      <c r="BG333" s="13">
        <v>0.32109201213346816</v>
      </c>
      <c r="BH333" s="13">
        <v>0.31344174124805835</v>
      </c>
      <c r="BI333" s="13">
        <v>0.29446298855758146</v>
      </c>
      <c r="BJ333" s="13">
        <v>7.1003258060892041E-2</v>
      </c>
    </row>
    <row r="334" spans="1:62" hidden="1">
      <c r="A334" s="1" t="s">
        <v>198</v>
      </c>
      <c r="B334" t="s">
        <v>99</v>
      </c>
      <c r="C334" t="s">
        <v>88</v>
      </c>
      <c r="D334" t="s">
        <v>89</v>
      </c>
      <c r="E334">
        <v>47231</v>
      </c>
      <c r="F334">
        <v>0.15580868497385192</v>
      </c>
      <c r="G334">
        <v>0.872</v>
      </c>
      <c r="H334">
        <v>0.82</v>
      </c>
      <c r="I334">
        <v>21098</v>
      </c>
      <c r="J334">
        <v>2.21</v>
      </c>
      <c r="K334">
        <v>16207</v>
      </c>
      <c r="L334">
        <v>5671</v>
      </c>
      <c r="M334">
        <v>6632</v>
      </c>
      <c r="N334">
        <v>14289</v>
      </c>
      <c r="O334">
        <v>0.68300000000000005</v>
      </c>
      <c r="P334">
        <v>0.317</v>
      </c>
      <c r="Q334">
        <v>2060</v>
      </c>
      <c r="R334">
        <v>1938</v>
      </c>
      <c r="S334">
        <v>122</v>
      </c>
      <c r="T334">
        <v>9.8000000000000007</v>
      </c>
      <c r="U334">
        <v>5820</v>
      </c>
      <c r="V334">
        <v>17027</v>
      </c>
      <c r="W334">
        <v>0.73499999999999999</v>
      </c>
      <c r="X334">
        <v>0.251</v>
      </c>
      <c r="Y334">
        <v>1260</v>
      </c>
      <c r="Z334">
        <v>1329</v>
      </c>
      <c r="AA334">
        <v>2068</v>
      </c>
      <c r="AB334">
        <v>1669</v>
      </c>
      <c r="AC334">
        <v>2711</v>
      </c>
      <c r="AD334">
        <v>2180</v>
      </c>
      <c r="AE334">
        <v>3185</v>
      </c>
      <c r="AF334">
        <v>2018</v>
      </c>
      <c r="AG334">
        <v>2211</v>
      </c>
      <c r="AH334">
        <v>1882</v>
      </c>
      <c r="AI334">
        <v>2089</v>
      </c>
      <c r="AJ334">
        <v>628</v>
      </c>
      <c r="AK334">
        <v>58</v>
      </c>
      <c r="AL334">
        <v>23288</v>
      </c>
      <c r="AM334">
        <v>0.45300000000000001</v>
      </c>
      <c r="AN334">
        <v>109.7</v>
      </c>
      <c r="AO334">
        <v>21966</v>
      </c>
      <c r="AP334">
        <v>0.17699999999999999</v>
      </c>
      <c r="AQ334">
        <v>0.307</v>
      </c>
      <c r="AR334">
        <v>23.7</v>
      </c>
      <c r="AS334">
        <v>1.5269865507723029E-3</v>
      </c>
      <c r="AT334">
        <v>7562</v>
      </c>
      <c r="AU334">
        <v>4822</v>
      </c>
      <c r="AV334">
        <v>3823</v>
      </c>
      <c r="AW334">
        <v>0.46700000000000003</v>
      </c>
      <c r="AX334">
        <v>0.29799999999999999</v>
      </c>
      <c r="AY334">
        <v>0.23599999999999999</v>
      </c>
      <c r="AZ334">
        <v>6431</v>
      </c>
      <c r="BA334">
        <v>30.4</v>
      </c>
      <c r="BB334">
        <v>6359.9839999999995</v>
      </c>
      <c r="BC334">
        <v>7137.795480320865</v>
      </c>
      <c r="BD334">
        <v>7411.2205196791347</v>
      </c>
      <c r="BE334">
        <v>1938</v>
      </c>
      <c r="BF334">
        <v>22847</v>
      </c>
      <c r="BG334" s="13">
        <v>0.27837282794239943</v>
      </c>
      <c r="BH334" s="13">
        <v>0.3124171873909426</v>
      </c>
      <c r="BI334" s="13">
        <v>0.3243848435102698</v>
      </c>
      <c r="BJ334" s="13">
        <v>8.4825141156388145E-2</v>
      </c>
    </row>
    <row r="335" spans="1:62" hidden="1">
      <c r="A335" s="1" t="s">
        <v>202</v>
      </c>
      <c r="B335" t="s">
        <v>87</v>
      </c>
      <c r="C335" t="s">
        <v>88</v>
      </c>
      <c r="D335" t="s">
        <v>89</v>
      </c>
      <c r="E335">
        <v>31783</v>
      </c>
      <c r="F335">
        <v>0.16735361671333732</v>
      </c>
      <c r="G335">
        <v>0.874</v>
      </c>
      <c r="H335">
        <v>0.84499999999999997</v>
      </c>
      <c r="I335">
        <v>13849</v>
      </c>
      <c r="J335">
        <v>2.27</v>
      </c>
      <c r="K335">
        <v>12110</v>
      </c>
      <c r="L335">
        <v>2379</v>
      </c>
      <c r="M335">
        <v>3989</v>
      </c>
      <c r="N335">
        <v>9787</v>
      </c>
      <c r="O335">
        <v>0.71</v>
      </c>
      <c r="P335">
        <v>0.28999999999999998</v>
      </c>
      <c r="Q335">
        <v>1000</v>
      </c>
      <c r="R335">
        <v>834</v>
      </c>
      <c r="S335">
        <v>166</v>
      </c>
      <c r="T335">
        <v>7.2</v>
      </c>
      <c r="U335">
        <v>2371</v>
      </c>
      <c r="V335">
        <v>12682</v>
      </c>
      <c r="W335">
        <v>0.83699999999999997</v>
      </c>
      <c r="X335">
        <v>0.157</v>
      </c>
      <c r="Y335">
        <v>905</v>
      </c>
      <c r="Z335">
        <v>626</v>
      </c>
      <c r="AA335">
        <v>1140</v>
      </c>
      <c r="AB335">
        <v>1250</v>
      </c>
      <c r="AC335">
        <v>1536</v>
      </c>
      <c r="AD335">
        <v>1504</v>
      </c>
      <c r="AE335">
        <v>1943</v>
      </c>
      <c r="AF335">
        <v>1411</v>
      </c>
      <c r="AG335">
        <v>1537</v>
      </c>
      <c r="AH335">
        <v>1503</v>
      </c>
      <c r="AI335">
        <v>1500</v>
      </c>
      <c r="AJ335">
        <v>388</v>
      </c>
      <c r="AK335">
        <v>49</v>
      </c>
      <c r="AL335">
        <v>15292</v>
      </c>
      <c r="AM335">
        <v>0.47799999999999998</v>
      </c>
      <c r="AN335">
        <v>117.3</v>
      </c>
      <c r="AO335" t="s">
        <v>128</v>
      </c>
      <c r="AP335">
        <v>0.17</v>
      </c>
      <c r="AQ335">
        <v>0.25600000000000001</v>
      </c>
      <c r="AR335">
        <v>21.3</v>
      </c>
      <c r="AS335">
        <v>3.1540766440624505E-4</v>
      </c>
      <c r="AT335">
        <v>3459</v>
      </c>
      <c r="AU335">
        <v>3691</v>
      </c>
      <c r="AV335">
        <v>4960</v>
      </c>
      <c r="AW335">
        <v>0.28599999999999998</v>
      </c>
      <c r="AX335">
        <v>0.30499999999999999</v>
      </c>
      <c r="AY335">
        <v>0.41</v>
      </c>
      <c r="AZ335">
        <v>5143</v>
      </c>
      <c r="BA335">
        <v>37.1</v>
      </c>
      <c r="BB335">
        <v>5110.8959999999997</v>
      </c>
      <c r="BC335">
        <v>4655.2886891187591</v>
      </c>
      <c r="BD335">
        <v>4452.8153108812403</v>
      </c>
      <c r="BE335">
        <v>834</v>
      </c>
      <c r="BF335">
        <v>15053</v>
      </c>
      <c r="BG335" s="13">
        <v>0.33952673885604195</v>
      </c>
      <c r="BH335" s="13">
        <v>0.30925986109870185</v>
      </c>
      <c r="BI335" s="13">
        <v>0.29580916168745369</v>
      </c>
      <c r="BJ335" s="13">
        <v>5.5404238357802428E-2</v>
      </c>
    </row>
    <row r="336" spans="1:62" hidden="1">
      <c r="A336" s="1" t="s">
        <v>124</v>
      </c>
      <c r="B336" t="s">
        <v>124</v>
      </c>
      <c r="C336" t="s">
        <v>88</v>
      </c>
      <c r="D336" t="s">
        <v>135</v>
      </c>
      <c r="E336">
        <v>559166</v>
      </c>
      <c r="F336">
        <v>0.11658970681336132</v>
      </c>
      <c r="G336">
        <v>0.56999999999999995</v>
      </c>
      <c r="H336">
        <v>0.432</v>
      </c>
      <c r="I336">
        <v>248688</v>
      </c>
      <c r="J336">
        <v>2.2200000000000002</v>
      </c>
      <c r="K336">
        <v>104985</v>
      </c>
      <c r="L336">
        <v>168366</v>
      </c>
      <c r="M336">
        <v>102610</v>
      </c>
      <c r="N336">
        <v>108107</v>
      </c>
      <c r="O336">
        <v>0.51300000000000001</v>
      </c>
      <c r="P336">
        <v>0.48699999999999999</v>
      </c>
      <c r="Q336">
        <v>22681</v>
      </c>
      <c r="R336">
        <v>21848</v>
      </c>
      <c r="S336">
        <v>833</v>
      </c>
      <c r="T336">
        <v>9.1999999999999993</v>
      </c>
      <c r="U336">
        <v>173198</v>
      </c>
      <c r="V336">
        <v>125211</v>
      </c>
      <c r="W336">
        <v>0.41699999999999998</v>
      </c>
      <c r="X336">
        <v>0.57599999999999996</v>
      </c>
      <c r="Y336">
        <v>41853</v>
      </c>
      <c r="Z336">
        <v>27542</v>
      </c>
      <c r="AA336">
        <v>26220</v>
      </c>
      <c r="AB336">
        <v>19829</v>
      </c>
      <c r="AC336">
        <v>46522</v>
      </c>
      <c r="AD336">
        <v>48016</v>
      </c>
      <c r="AE336">
        <v>35379</v>
      </c>
      <c r="AF336">
        <v>11077</v>
      </c>
      <c r="AG336">
        <v>15449</v>
      </c>
      <c r="AH336">
        <v>9343</v>
      </c>
      <c r="AI336">
        <v>17555</v>
      </c>
      <c r="AJ336">
        <v>3625</v>
      </c>
      <c r="AK336">
        <v>1380</v>
      </c>
      <c r="AL336">
        <v>303790</v>
      </c>
      <c r="AM336">
        <v>0.39500000000000002</v>
      </c>
      <c r="AN336">
        <v>72.2</v>
      </c>
      <c r="AO336">
        <v>17536</v>
      </c>
      <c r="AP336">
        <v>0.30299999999999999</v>
      </c>
      <c r="AQ336">
        <v>0.498</v>
      </c>
      <c r="AR336">
        <v>29.2</v>
      </c>
      <c r="AS336">
        <v>1.9646836140594678E-3</v>
      </c>
      <c r="AT336">
        <v>91143</v>
      </c>
      <c r="AU336">
        <v>10130</v>
      </c>
      <c r="AV336">
        <v>3712</v>
      </c>
      <c r="AW336">
        <v>0.86799999999999999</v>
      </c>
      <c r="AX336">
        <v>9.6000000000000002E-2</v>
      </c>
      <c r="AY336">
        <v>3.5000000000000003E-2</v>
      </c>
      <c r="AZ336">
        <v>21680</v>
      </c>
      <c r="BA336">
        <v>8.6999999999999993</v>
      </c>
      <c r="BB336">
        <v>18332.378999999997</v>
      </c>
      <c r="BC336">
        <v>92284.059335158061</v>
      </c>
      <c r="BD336">
        <v>165944.56166484192</v>
      </c>
      <c r="BE336">
        <v>21848</v>
      </c>
      <c r="BF336">
        <v>298409</v>
      </c>
      <c r="BG336" s="13">
        <v>6.1433733567017069E-2</v>
      </c>
      <c r="BH336" s="13">
        <v>0.30925360607474328</v>
      </c>
      <c r="BI336" s="13">
        <v>0.55609771040699818</v>
      </c>
      <c r="BJ336" s="13">
        <v>7.321494995124142E-2</v>
      </c>
    </row>
    <row r="337" spans="1:62" hidden="1">
      <c r="A337" s="1" t="s">
        <v>204</v>
      </c>
      <c r="B337" t="s">
        <v>124</v>
      </c>
      <c r="C337" t="s">
        <v>93</v>
      </c>
      <c r="D337" t="s">
        <v>89</v>
      </c>
      <c r="E337">
        <v>34671</v>
      </c>
      <c r="F337">
        <v>0.16792131752761674</v>
      </c>
      <c r="G337">
        <v>0.84099999999999997</v>
      </c>
      <c r="H337">
        <v>0.76900000000000002</v>
      </c>
      <c r="I337">
        <v>14881</v>
      </c>
      <c r="J337">
        <v>2.31</v>
      </c>
      <c r="K337">
        <v>10100</v>
      </c>
      <c r="L337">
        <v>5229</v>
      </c>
      <c r="M337">
        <v>3827</v>
      </c>
      <c r="N337">
        <v>10853</v>
      </c>
      <c r="O337">
        <v>0.73899999999999999</v>
      </c>
      <c r="P337">
        <v>0.26100000000000001</v>
      </c>
      <c r="Q337">
        <v>357</v>
      </c>
      <c r="R337">
        <v>312</v>
      </c>
      <c r="S337">
        <v>45</v>
      </c>
      <c r="T337">
        <v>2.4</v>
      </c>
      <c r="U337">
        <v>5425</v>
      </c>
      <c r="V337">
        <v>10596</v>
      </c>
      <c r="W337">
        <v>0.65400000000000003</v>
      </c>
      <c r="X337">
        <v>0.33500000000000002</v>
      </c>
      <c r="Y337">
        <v>251</v>
      </c>
      <c r="Z337">
        <v>495</v>
      </c>
      <c r="AA337">
        <v>1515</v>
      </c>
      <c r="AB337">
        <v>1074</v>
      </c>
      <c r="AC337">
        <v>3031</v>
      </c>
      <c r="AD337">
        <v>2186</v>
      </c>
      <c r="AE337">
        <v>2272</v>
      </c>
      <c r="AF337">
        <v>1208</v>
      </c>
      <c r="AG337">
        <v>1792</v>
      </c>
      <c r="AH337">
        <v>1105</v>
      </c>
      <c r="AI337">
        <v>1160</v>
      </c>
      <c r="AJ337">
        <v>219</v>
      </c>
      <c r="AK337">
        <v>28</v>
      </c>
      <c r="AL337">
        <v>16336</v>
      </c>
      <c r="AM337">
        <v>0.439</v>
      </c>
      <c r="AN337">
        <v>119.2</v>
      </c>
      <c r="AO337">
        <v>23635</v>
      </c>
      <c r="AP337">
        <v>0.125</v>
      </c>
      <c r="AQ337">
        <v>0.27700000000000002</v>
      </c>
      <c r="AR337">
        <v>17</v>
      </c>
      <c r="AS337">
        <v>3.7750094375235937E-4</v>
      </c>
      <c r="AT337">
        <v>4941</v>
      </c>
      <c r="AU337">
        <v>1949</v>
      </c>
      <c r="AV337">
        <v>3210</v>
      </c>
      <c r="AW337">
        <v>0.48899999999999999</v>
      </c>
      <c r="AX337">
        <v>0.193</v>
      </c>
      <c r="AY337">
        <v>0.318</v>
      </c>
      <c r="AZ337">
        <v>3409</v>
      </c>
      <c r="BA337">
        <v>22.9</v>
      </c>
      <c r="BB337">
        <v>3361.72</v>
      </c>
      <c r="BC337">
        <v>4950.1832355226179</v>
      </c>
      <c r="BD337">
        <v>7397.0967644773827</v>
      </c>
      <c r="BE337">
        <v>312</v>
      </c>
      <c r="BF337">
        <v>16021</v>
      </c>
      <c r="BG337" s="13">
        <v>0.20983209537482053</v>
      </c>
      <c r="BH337" s="13">
        <v>0.3089809147695286</v>
      </c>
      <c r="BI337" s="13">
        <v>0.46171255005788547</v>
      </c>
      <c r="BJ337" s="13">
        <v>1.9474439797765433E-2</v>
      </c>
    </row>
    <row r="338" spans="1:62" hidden="1">
      <c r="A338" s="1" t="s">
        <v>215</v>
      </c>
      <c r="B338" t="s">
        <v>92</v>
      </c>
      <c r="C338" t="s">
        <v>93</v>
      </c>
      <c r="D338" t="s">
        <v>89</v>
      </c>
      <c r="E338">
        <v>35788</v>
      </c>
      <c r="F338">
        <v>0.1326142841175813</v>
      </c>
      <c r="G338">
        <v>0.68500000000000005</v>
      </c>
      <c r="H338">
        <v>0.55500000000000005</v>
      </c>
      <c r="I338">
        <v>14018</v>
      </c>
      <c r="J338">
        <v>2.5299999999999998</v>
      </c>
      <c r="K338">
        <v>9579</v>
      </c>
      <c r="L338">
        <v>4987</v>
      </c>
      <c r="M338">
        <v>4452</v>
      </c>
      <c r="N338">
        <v>9307</v>
      </c>
      <c r="O338">
        <v>0.67600000000000005</v>
      </c>
      <c r="P338">
        <v>0.32400000000000001</v>
      </c>
      <c r="Q338">
        <v>518</v>
      </c>
      <c r="R338">
        <v>471</v>
      </c>
      <c r="S338">
        <v>47</v>
      </c>
      <c r="T338">
        <v>3.7</v>
      </c>
      <c r="U338">
        <v>5088</v>
      </c>
      <c r="V338">
        <v>10042</v>
      </c>
      <c r="W338">
        <v>0.65800000000000003</v>
      </c>
      <c r="X338">
        <v>0.33300000000000002</v>
      </c>
      <c r="Y338">
        <v>786</v>
      </c>
      <c r="Z338">
        <v>672</v>
      </c>
      <c r="AA338">
        <v>606</v>
      </c>
      <c r="AB338">
        <v>861</v>
      </c>
      <c r="AC338">
        <v>1458</v>
      </c>
      <c r="AD338">
        <v>2595</v>
      </c>
      <c r="AE338">
        <v>2679</v>
      </c>
      <c r="AF338">
        <v>1181</v>
      </c>
      <c r="AG338">
        <v>1538</v>
      </c>
      <c r="AH338">
        <v>1192</v>
      </c>
      <c r="AI338">
        <v>1245</v>
      </c>
      <c r="AJ338">
        <v>509</v>
      </c>
      <c r="AK338">
        <v>63</v>
      </c>
      <c r="AL338">
        <v>15385</v>
      </c>
      <c r="AM338">
        <v>0.437</v>
      </c>
      <c r="AN338">
        <v>113.3</v>
      </c>
      <c r="AO338">
        <v>21862</v>
      </c>
      <c r="AP338">
        <v>0.15</v>
      </c>
      <c r="AQ338">
        <v>0.33500000000000002</v>
      </c>
      <c r="AR338">
        <v>31</v>
      </c>
      <c r="AS338">
        <v>1.1949810794662419E-3</v>
      </c>
      <c r="AT338">
        <v>2870</v>
      </c>
      <c r="AU338">
        <v>3015</v>
      </c>
      <c r="AV338">
        <v>3694</v>
      </c>
      <c r="AW338">
        <v>0.3</v>
      </c>
      <c r="AX338">
        <v>0.315</v>
      </c>
      <c r="AY338">
        <v>0.38600000000000001</v>
      </c>
      <c r="AZ338">
        <v>3511</v>
      </c>
      <c r="BA338">
        <v>25</v>
      </c>
      <c r="BB338">
        <v>3439.75</v>
      </c>
      <c r="BC338">
        <v>4572.4988945482146</v>
      </c>
      <c r="BD338">
        <v>6646.7511054517854</v>
      </c>
      <c r="BE338">
        <v>471</v>
      </c>
      <c r="BF338">
        <v>15130</v>
      </c>
      <c r="BG338" s="13">
        <v>0.22734633179114341</v>
      </c>
      <c r="BH338" s="13">
        <v>0.30221407102103204</v>
      </c>
      <c r="BI338" s="13">
        <v>0.43930939229687943</v>
      </c>
      <c r="BJ338" s="13">
        <v>3.1130204890945142E-2</v>
      </c>
    </row>
    <row r="339" spans="1:62" hidden="1">
      <c r="A339" s="1" t="s">
        <v>221</v>
      </c>
      <c r="B339" t="s">
        <v>124</v>
      </c>
      <c r="C339" t="s">
        <v>88</v>
      </c>
      <c r="D339" t="s">
        <v>89</v>
      </c>
      <c r="E339">
        <v>38308</v>
      </c>
      <c r="F339">
        <v>0.16137621384567191</v>
      </c>
      <c r="G339">
        <v>0.81499999999999995</v>
      </c>
      <c r="H339">
        <v>0.746</v>
      </c>
      <c r="I339">
        <v>17331</v>
      </c>
      <c r="J339">
        <v>2.1800000000000002</v>
      </c>
      <c r="K339">
        <v>11320</v>
      </c>
      <c r="L339">
        <v>7002</v>
      </c>
      <c r="M339">
        <v>7477</v>
      </c>
      <c r="N339">
        <v>9685</v>
      </c>
      <c r="O339">
        <v>0.56399999999999995</v>
      </c>
      <c r="P339">
        <v>0.436</v>
      </c>
      <c r="Q339">
        <v>1357</v>
      </c>
      <c r="R339">
        <v>1205</v>
      </c>
      <c r="S339">
        <v>152</v>
      </c>
      <c r="T339">
        <v>7.9</v>
      </c>
      <c r="U339">
        <v>7003</v>
      </c>
      <c r="V339">
        <v>12067</v>
      </c>
      <c r="W339">
        <v>0.63</v>
      </c>
      <c r="X339">
        <v>0.36599999999999999</v>
      </c>
      <c r="Y339">
        <v>2957</v>
      </c>
      <c r="Z339">
        <v>1210</v>
      </c>
      <c r="AA339">
        <v>814</v>
      </c>
      <c r="AB339">
        <v>1035</v>
      </c>
      <c r="AC339">
        <v>1964</v>
      </c>
      <c r="AD339">
        <v>1601</v>
      </c>
      <c r="AE339">
        <v>2166</v>
      </c>
      <c r="AF339">
        <v>1273</v>
      </c>
      <c r="AG339">
        <v>1886</v>
      </c>
      <c r="AH339">
        <v>1504</v>
      </c>
      <c r="AI339">
        <v>2410</v>
      </c>
      <c r="AJ339">
        <v>545</v>
      </c>
      <c r="AK339">
        <v>58</v>
      </c>
      <c r="AL339">
        <v>19423</v>
      </c>
      <c r="AM339">
        <v>0.45</v>
      </c>
      <c r="AN339">
        <v>101</v>
      </c>
      <c r="AO339">
        <v>22372</v>
      </c>
      <c r="AP339">
        <v>0.18099999999999999</v>
      </c>
      <c r="AQ339">
        <v>0.34899999999999998</v>
      </c>
      <c r="AR339">
        <v>18.100000000000001</v>
      </c>
      <c r="AS339">
        <v>7.458357503936355E-3</v>
      </c>
      <c r="AT339">
        <v>6225</v>
      </c>
      <c r="AU339">
        <v>2631</v>
      </c>
      <c r="AV339">
        <v>2464</v>
      </c>
      <c r="AW339">
        <v>0.55000000000000004</v>
      </c>
      <c r="AX339">
        <v>0.23200000000000001</v>
      </c>
      <c r="AY339">
        <v>0.218</v>
      </c>
      <c r="AZ339">
        <v>3879</v>
      </c>
      <c r="BA339">
        <v>22.4</v>
      </c>
      <c r="BB339">
        <v>3844.2879999999996</v>
      </c>
      <c r="BC339">
        <v>5649.5513202059174</v>
      </c>
      <c r="BD339">
        <v>8371.1606797940822</v>
      </c>
      <c r="BE339">
        <v>1205</v>
      </c>
      <c r="BF339">
        <v>19070</v>
      </c>
      <c r="BG339" s="13">
        <v>0.20158825380178289</v>
      </c>
      <c r="BH339" s="13">
        <v>0.29625334662852215</v>
      </c>
      <c r="BI339" s="13">
        <v>0.43897014576791199</v>
      </c>
      <c r="BJ339" s="13">
        <v>6.3188253801782904E-2</v>
      </c>
    </row>
    <row r="340" spans="1:62" hidden="1">
      <c r="A340" s="1" t="s">
        <v>226</v>
      </c>
      <c r="B340" t="s">
        <v>99</v>
      </c>
      <c r="C340" t="s">
        <v>88</v>
      </c>
      <c r="D340" t="s">
        <v>89</v>
      </c>
      <c r="E340">
        <v>50334</v>
      </c>
      <c r="F340">
        <v>0.1398855644296102</v>
      </c>
      <c r="G340">
        <v>0.82499999999999996</v>
      </c>
      <c r="H340">
        <v>0.73899999999999999</v>
      </c>
      <c r="I340">
        <v>20937</v>
      </c>
      <c r="J340">
        <v>2.38</v>
      </c>
      <c r="K340">
        <v>16982</v>
      </c>
      <c r="L340">
        <v>5081</v>
      </c>
      <c r="M340">
        <v>6942</v>
      </c>
      <c r="N340">
        <v>13877</v>
      </c>
      <c r="O340">
        <v>0.66700000000000004</v>
      </c>
      <c r="P340">
        <v>0.33300000000000002</v>
      </c>
      <c r="Q340">
        <v>1641</v>
      </c>
      <c r="R340">
        <v>1598</v>
      </c>
      <c r="S340">
        <v>43</v>
      </c>
      <c r="T340">
        <v>7.9</v>
      </c>
      <c r="U340">
        <v>5071</v>
      </c>
      <c r="V340">
        <v>17582</v>
      </c>
      <c r="W340">
        <v>0.77200000000000002</v>
      </c>
      <c r="X340">
        <v>0.223</v>
      </c>
      <c r="Y340">
        <v>1738</v>
      </c>
      <c r="Z340">
        <v>1123</v>
      </c>
      <c r="AA340">
        <v>1307</v>
      </c>
      <c r="AB340">
        <v>1399</v>
      </c>
      <c r="AC340">
        <v>1863</v>
      </c>
      <c r="AD340">
        <v>2095</v>
      </c>
      <c r="AE340">
        <v>2906</v>
      </c>
      <c r="AF340">
        <v>1934</v>
      </c>
      <c r="AG340">
        <v>2477</v>
      </c>
      <c r="AH340">
        <v>2418</v>
      </c>
      <c r="AI340">
        <v>2917</v>
      </c>
      <c r="AJ340">
        <v>722</v>
      </c>
      <c r="AK340">
        <v>39</v>
      </c>
      <c r="AL340">
        <v>22938</v>
      </c>
      <c r="AM340">
        <v>0.44900000000000001</v>
      </c>
      <c r="AN340">
        <v>113.7</v>
      </c>
      <c r="AO340" t="s">
        <v>128</v>
      </c>
      <c r="AP340">
        <v>0.16600000000000001</v>
      </c>
      <c r="AQ340">
        <v>0.31</v>
      </c>
      <c r="AR340">
        <v>24.6</v>
      </c>
      <c r="AS340">
        <v>5.6876350813331821E-4</v>
      </c>
      <c r="AT340">
        <v>5155</v>
      </c>
      <c r="AU340">
        <v>5203</v>
      </c>
      <c r="AV340">
        <v>6624</v>
      </c>
      <c r="AW340">
        <v>0.30399999999999999</v>
      </c>
      <c r="AX340">
        <v>0.30599999999999999</v>
      </c>
      <c r="AY340">
        <v>0.39</v>
      </c>
      <c r="AZ340">
        <v>7227</v>
      </c>
      <c r="BA340">
        <v>34.5</v>
      </c>
      <c r="BB340">
        <v>7182.5549999999994</v>
      </c>
      <c r="BC340">
        <v>6660.6648734193586</v>
      </c>
      <c r="BD340">
        <v>7211.7801265806411</v>
      </c>
      <c r="BE340">
        <v>1598</v>
      </c>
      <c r="BF340">
        <v>22653</v>
      </c>
      <c r="BG340" s="13">
        <v>0.31706860018540589</v>
      </c>
      <c r="BH340" s="13">
        <v>0.29403014494412921</v>
      </c>
      <c r="BI340" s="13">
        <v>0.31835872187262798</v>
      </c>
      <c r="BJ340" s="13">
        <v>7.0542532997836929E-2</v>
      </c>
    </row>
    <row r="341" spans="1:62" hidden="1">
      <c r="A341" s="1" t="s">
        <v>234</v>
      </c>
      <c r="B341" t="s">
        <v>99</v>
      </c>
      <c r="C341" t="s">
        <v>88</v>
      </c>
      <c r="D341" t="s">
        <v>89</v>
      </c>
      <c r="E341">
        <v>32728</v>
      </c>
      <c r="F341">
        <v>0.15912979711561964</v>
      </c>
      <c r="G341">
        <v>0.88100000000000001</v>
      </c>
      <c r="H341">
        <v>0.84599999999999997</v>
      </c>
      <c r="I341">
        <v>14662</v>
      </c>
      <c r="J341">
        <v>2.21</v>
      </c>
      <c r="K341">
        <v>11596</v>
      </c>
      <c r="L341">
        <v>3772</v>
      </c>
      <c r="M341">
        <v>4481</v>
      </c>
      <c r="N341">
        <v>10019</v>
      </c>
      <c r="O341">
        <v>0.69099999999999995</v>
      </c>
      <c r="P341">
        <v>0.309</v>
      </c>
      <c r="Q341">
        <v>697</v>
      </c>
      <c r="R341">
        <v>631</v>
      </c>
      <c r="S341">
        <v>66</v>
      </c>
      <c r="T341">
        <v>4.8</v>
      </c>
      <c r="U341">
        <v>3814</v>
      </c>
      <c r="V341">
        <v>12217</v>
      </c>
      <c r="W341">
        <v>0.75800000000000001</v>
      </c>
      <c r="X341">
        <v>0.23699999999999999</v>
      </c>
      <c r="Y341">
        <v>1565</v>
      </c>
      <c r="Z341">
        <v>912</v>
      </c>
      <c r="AA341">
        <v>1293</v>
      </c>
      <c r="AB341">
        <v>906</v>
      </c>
      <c r="AC341">
        <v>1653</v>
      </c>
      <c r="AD341">
        <v>1535</v>
      </c>
      <c r="AE341">
        <v>1788</v>
      </c>
      <c r="AF341">
        <v>971</v>
      </c>
      <c r="AG341">
        <v>1409</v>
      </c>
      <c r="AH341">
        <v>1738</v>
      </c>
      <c r="AI341">
        <v>1897</v>
      </c>
      <c r="AJ341">
        <v>531</v>
      </c>
      <c r="AK341">
        <v>49</v>
      </c>
      <c r="AL341">
        <v>16247</v>
      </c>
      <c r="AM341">
        <v>0.46500000000000002</v>
      </c>
      <c r="AN341">
        <v>115.3</v>
      </c>
      <c r="AO341">
        <v>22397</v>
      </c>
      <c r="AP341">
        <v>0.154</v>
      </c>
      <c r="AQ341">
        <v>0.28199999999999997</v>
      </c>
      <c r="AR341">
        <v>19.399999999999999</v>
      </c>
      <c r="AS341">
        <v>2.373741507735123E-3</v>
      </c>
      <c r="AT341">
        <v>3870</v>
      </c>
      <c r="AU341">
        <v>3367</v>
      </c>
      <c r="AV341">
        <v>4359</v>
      </c>
      <c r="AW341">
        <v>0.33400000000000002</v>
      </c>
      <c r="AX341">
        <v>0.28999999999999998</v>
      </c>
      <c r="AY341">
        <v>0.376</v>
      </c>
      <c r="AZ341">
        <v>5045</v>
      </c>
      <c r="BA341">
        <v>34.200000000000003</v>
      </c>
      <c r="BB341">
        <v>4959</v>
      </c>
      <c r="BC341">
        <v>4655.7405168765154</v>
      </c>
      <c r="BD341">
        <v>5785.2594831234846</v>
      </c>
      <c r="BE341">
        <v>631</v>
      </c>
      <c r="BF341">
        <v>16031</v>
      </c>
      <c r="BG341" s="13">
        <v>0.30933815732019215</v>
      </c>
      <c r="BH341" s="13">
        <v>0.29042109144011696</v>
      </c>
      <c r="BI341" s="13">
        <v>0.36087951363754506</v>
      </c>
      <c r="BJ341" s="13">
        <v>3.936123760214584E-2</v>
      </c>
    </row>
    <row r="342" spans="1:62" hidden="1">
      <c r="A342" s="1" t="s">
        <v>237</v>
      </c>
      <c r="B342" t="s">
        <v>124</v>
      </c>
      <c r="C342" t="s">
        <v>93</v>
      </c>
      <c r="D342" t="s">
        <v>89</v>
      </c>
      <c r="E342">
        <v>44545</v>
      </c>
      <c r="F342">
        <v>0.16742619822651253</v>
      </c>
      <c r="G342">
        <v>0.91900000000000004</v>
      </c>
      <c r="H342">
        <v>0.88700000000000001</v>
      </c>
      <c r="I342">
        <v>19570</v>
      </c>
      <c r="J342">
        <v>2.2599999999999998</v>
      </c>
      <c r="K342">
        <v>16222</v>
      </c>
      <c r="L342">
        <v>4131</v>
      </c>
      <c r="M342">
        <v>5272</v>
      </c>
      <c r="N342">
        <v>14088</v>
      </c>
      <c r="O342">
        <v>0.72799999999999998</v>
      </c>
      <c r="P342">
        <v>0.27200000000000002</v>
      </c>
      <c r="Q342">
        <v>1445</v>
      </c>
      <c r="R342">
        <v>1381</v>
      </c>
      <c r="S342">
        <v>64</v>
      </c>
      <c r="T342">
        <v>7.5</v>
      </c>
      <c r="U342">
        <v>4165</v>
      </c>
      <c r="V342">
        <v>16908</v>
      </c>
      <c r="W342">
        <v>0.80100000000000005</v>
      </c>
      <c r="X342">
        <v>0.19700000000000001</v>
      </c>
      <c r="Y342">
        <v>758</v>
      </c>
      <c r="Z342">
        <v>620</v>
      </c>
      <c r="AA342">
        <v>694</v>
      </c>
      <c r="AB342">
        <v>1015</v>
      </c>
      <c r="AC342">
        <v>2428</v>
      </c>
      <c r="AD342">
        <v>2503</v>
      </c>
      <c r="AE342">
        <v>2764</v>
      </c>
      <c r="AF342">
        <v>2008</v>
      </c>
      <c r="AG342">
        <v>2499</v>
      </c>
      <c r="AH342">
        <v>2226</v>
      </c>
      <c r="AI342">
        <v>2965</v>
      </c>
      <c r="AJ342">
        <v>803</v>
      </c>
      <c r="AK342">
        <v>85</v>
      </c>
      <c r="AL342">
        <v>21368</v>
      </c>
      <c r="AM342">
        <v>0.47</v>
      </c>
      <c r="AN342">
        <v>125.5</v>
      </c>
      <c r="AO342">
        <v>22700</v>
      </c>
      <c r="AP342">
        <v>0.154</v>
      </c>
      <c r="AQ342">
        <v>0.25900000000000001</v>
      </c>
      <c r="AR342">
        <v>17.600000000000001</v>
      </c>
      <c r="AS342">
        <v>2.9571800331204166E-4</v>
      </c>
      <c r="AT342">
        <v>1546</v>
      </c>
      <c r="AU342">
        <v>4692</v>
      </c>
      <c r="AV342">
        <v>9984</v>
      </c>
      <c r="AW342">
        <v>9.5000000000000001E-2</v>
      </c>
      <c r="AX342">
        <v>0.28899999999999998</v>
      </c>
      <c r="AY342">
        <v>0.61499999999999999</v>
      </c>
      <c r="AZ342">
        <v>7054</v>
      </c>
      <c r="BA342">
        <v>36</v>
      </c>
      <c r="BB342">
        <v>6969.5999999999995</v>
      </c>
      <c r="BC342">
        <v>6081.9035950910284</v>
      </c>
      <c r="BD342">
        <v>6640.4964049089731</v>
      </c>
      <c r="BE342">
        <v>1381</v>
      </c>
      <c r="BF342">
        <v>21073</v>
      </c>
      <c r="BG342" s="13">
        <v>0.33073601290751198</v>
      </c>
      <c r="BH342" s="13">
        <v>0.28861118944103964</v>
      </c>
      <c r="BI342" s="13">
        <v>0.31511870188909852</v>
      </c>
      <c r="BJ342" s="13">
        <v>6.553409576234992E-2</v>
      </c>
    </row>
    <row r="343" spans="1:62" hidden="1">
      <c r="A343" s="1" t="s">
        <v>247</v>
      </c>
      <c r="B343" t="s">
        <v>107</v>
      </c>
      <c r="C343" t="s">
        <v>93</v>
      </c>
      <c r="D343" t="s">
        <v>89</v>
      </c>
      <c r="E343">
        <v>40239</v>
      </c>
      <c r="F343">
        <v>0.13727975347299884</v>
      </c>
      <c r="G343">
        <v>0.57499999999999996</v>
      </c>
      <c r="H343">
        <v>0.39400000000000002</v>
      </c>
      <c r="I343">
        <v>16607</v>
      </c>
      <c r="J343">
        <v>2.41</v>
      </c>
      <c r="K343">
        <v>12036</v>
      </c>
      <c r="L343">
        <v>5067</v>
      </c>
      <c r="M343">
        <v>5089</v>
      </c>
      <c r="N343">
        <v>11267</v>
      </c>
      <c r="O343">
        <v>0.68899999999999995</v>
      </c>
      <c r="P343">
        <v>0.311</v>
      </c>
      <c r="Q343">
        <v>1575</v>
      </c>
      <c r="R343">
        <v>1486</v>
      </c>
      <c r="S343">
        <v>89</v>
      </c>
      <c r="T343">
        <v>9.6</v>
      </c>
      <c r="U343">
        <v>5168</v>
      </c>
      <c r="V343">
        <v>12568</v>
      </c>
      <c r="W343">
        <v>0.70699999999999996</v>
      </c>
      <c r="X343">
        <v>0.29099999999999998</v>
      </c>
      <c r="Y343">
        <v>303</v>
      </c>
      <c r="Z343">
        <v>276</v>
      </c>
      <c r="AA343">
        <v>1322</v>
      </c>
      <c r="AB343">
        <v>922</v>
      </c>
      <c r="AC343">
        <v>2381</v>
      </c>
      <c r="AD343">
        <v>2112</v>
      </c>
      <c r="AE343">
        <v>2782</v>
      </c>
      <c r="AF343">
        <v>1503</v>
      </c>
      <c r="AG343">
        <v>2018</v>
      </c>
      <c r="AH343">
        <v>1774</v>
      </c>
      <c r="AI343">
        <v>1923</v>
      </c>
      <c r="AJ343">
        <v>634</v>
      </c>
      <c r="AK343">
        <v>37</v>
      </c>
      <c r="AL343">
        <v>17987</v>
      </c>
      <c r="AM343">
        <v>0.35499999999999998</v>
      </c>
      <c r="AN343">
        <v>122.6</v>
      </c>
      <c r="AO343">
        <v>17884</v>
      </c>
      <c r="AP343">
        <v>0.22600000000000001</v>
      </c>
      <c r="AQ343">
        <v>0.42699999999999999</v>
      </c>
      <c r="AR343">
        <v>27.1</v>
      </c>
      <c r="AS343">
        <v>2.3870146403564608E-4</v>
      </c>
      <c r="AT343">
        <v>1580</v>
      </c>
      <c r="AU343">
        <v>6392</v>
      </c>
      <c r="AV343">
        <v>4064</v>
      </c>
      <c r="AW343">
        <v>0.13100000000000001</v>
      </c>
      <c r="AX343">
        <v>0.53100000000000003</v>
      </c>
      <c r="AY343">
        <v>0.33800000000000002</v>
      </c>
      <c r="AZ343">
        <v>5047</v>
      </c>
      <c r="BA343">
        <v>30.3</v>
      </c>
      <c r="BB343">
        <v>4955.8679999999995</v>
      </c>
      <c r="BC343">
        <v>5050.4997289151834</v>
      </c>
      <c r="BD343">
        <v>6243.6322710848181</v>
      </c>
      <c r="BE343">
        <v>1486</v>
      </c>
      <c r="BF343">
        <v>17736</v>
      </c>
      <c r="BG343" s="13">
        <v>0.27942422192151556</v>
      </c>
      <c r="BH343" s="13">
        <v>0.28475979527036444</v>
      </c>
      <c r="BI343" s="13">
        <v>0.35203158948380797</v>
      </c>
      <c r="BJ343" s="13">
        <v>8.3784393324312131E-2</v>
      </c>
    </row>
    <row r="344" spans="1:62" hidden="1">
      <c r="A344" s="1" t="s">
        <v>252</v>
      </c>
      <c r="B344" t="s">
        <v>99</v>
      </c>
      <c r="C344" t="s">
        <v>88</v>
      </c>
      <c r="D344" t="s">
        <v>135</v>
      </c>
      <c r="E344">
        <v>82745</v>
      </c>
      <c r="F344">
        <v>0.14495135657743671</v>
      </c>
      <c r="G344">
        <v>0.73299999999999998</v>
      </c>
      <c r="H344">
        <v>0.63900000000000001</v>
      </c>
      <c r="I344">
        <v>34968</v>
      </c>
      <c r="J344">
        <v>2.34</v>
      </c>
      <c r="K344">
        <v>23786</v>
      </c>
      <c r="L344">
        <v>12390</v>
      </c>
      <c r="M344">
        <v>12710</v>
      </c>
      <c r="N344">
        <v>21255</v>
      </c>
      <c r="O344">
        <v>0.626</v>
      </c>
      <c r="P344">
        <v>0.374</v>
      </c>
      <c r="Q344">
        <v>2350</v>
      </c>
      <c r="R344">
        <v>2006</v>
      </c>
      <c r="S344">
        <v>344</v>
      </c>
      <c r="T344">
        <v>6.8</v>
      </c>
      <c r="U344">
        <v>12549</v>
      </c>
      <c r="V344">
        <v>24894</v>
      </c>
      <c r="W344">
        <v>0.66</v>
      </c>
      <c r="X344">
        <v>0.33300000000000002</v>
      </c>
      <c r="Y344">
        <v>2991</v>
      </c>
      <c r="Z344">
        <v>1545</v>
      </c>
      <c r="AA344">
        <v>2277</v>
      </c>
      <c r="AB344">
        <v>2803</v>
      </c>
      <c r="AC344">
        <v>4488</v>
      </c>
      <c r="AD344">
        <v>4531</v>
      </c>
      <c r="AE344">
        <v>5605</v>
      </c>
      <c r="AF344">
        <v>2899</v>
      </c>
      <c r="AG344">
        <v>3215</v>
      </c>
      <c r="AH344">
        <v>2926</v>
      </c>
      <c r="AI344">
        <v>4234</v>
      </c>
      <c r="AJ344">
        <v>808</v>
      </c>
      <c r="AK344">
        <v>64</v>
      </c>
      <c r="AL344">
        <v>38386</v>
      </c>
      <c r="AM344">
        <v>0.41299999999999998</v>
      </c>
      <c r="AN344">
        <v>101.1</v>
      </c>
      <c r="AO344">
        <v>19680</v>
      </c>
      <c r="AP344">
        <v>0.23</v>
      </c>
      <c r="AQ344">
        <v>0.40100000000000002</v>
      </c>
      <c r="AR344">
        <v>32.6</v>
      </c>
      <c r="AS344">
        <v>1.0845986984815619E-3</v>
      </c>
      <c r="AT344">
        <v>10984</v>
      </c>
      <c r="AU344">
        <v>6909</v>
      </c>
      <c r="AV344">
        <v>5893</v>
      </c>
      <c r="AW344">
        <v>0.46200000000000002</v>
      </c>
      <c r="AX344">
        <v>0.28999999999999998</v>
      </c>
      <c r="AY344">
        <v>0.248</v>
      </c>
      <c r="AZ344">
        <v>9273</v>
      </c>
      <c r="BA344">
        <v>26.8</v>
      </c>
      <c r="BB344">
        <v>9102.6200000000008</v>
      </c>
      <c r="BC344">
        <v>10601.177526994583</v>
      </c>
      <c r="BD344">
        <v>15733.202473005415</v>
      </c>
      <c r="BE344">
        <v>2006</v>
      </c>
      <c r="BF344">
        <v>37443</v>
      </c>
      <c r="BG344" s="13">
        <v>0.24310605453622841</v>
      </c>
      <c r="BH344" s="13">
        <v>0.28312842258885729</v>
      </c>
      <c r="BI344" s="13">
        <v>0.42019075589577265</v>
      </c>
      <c r="BJ344" s="13">
        <v>5.3574766979141632E-2</v>
      </c>
    </row>
    <row r="345" spans="1:62" hidden="1">
      <c r="A345" s="1" t="s">
        <v>255</v>
      </c>
      <c r="B345" t="s">
        <v>124</v>
      </c>
      <c r="C345" t="s">
        <v>88</v>
      </c>
      <c r="D345" t="s">
        <v>135</v>
      </c>
      <c r="E345">
        <v>47435</v>
      </c>
      <c r="F345">
        <v>0.14339622641509434</v>
      </c>
      <c r="G345">
        <v>0.66</v>
      </c>
      <c r="H345">
        <v>0.59099999999999997</v>
      </c>
      <c r="I345">
        <v>20944</v>
      </c>
      <c r="J345">
        <v>2.2400000000000002</v>
      </c>
      <c r="K345">
        <v>12652</v>
      </c>
      <c r="L345">
        <v>9714</v>
      </c>
      <c r="M345">
        <v>8485</v>
      </c>
      <c r="N345">
        <v>12223</v>
      </c>
      <c r="O345">
        <v>0.59</v>
      </c>
      <c r="P345">
        <v>0.41</v>
      </c>
      <c r="Q345">
        <v>1723</v>
      </c>
      <c r="R345">
        <v>1423</v>
      </c>
      <c r="S345">
        <v>300</v>
      </c>
      <c r="T345">
        <v>8.3000000000000007</v>
      </c>
      <c r="U345">
        <v>9790</v>
      </c>
      <c r="V345">
        <v>13380</v>
      </c>
      <c r="W345">
        <v>0.57299999999999995</v>
      </c>
      <c r="X345">
        <v>0.41899999999999998</v>
      </c>
      <c r="Y345">
        <v>1444</v>
      </c>
      <c r="Z345">
        <v>1097</v>
      </c>
      <c r="AA345">
        <v>1396</v>
      </c>
      <c r="AB345">
        <v>1270</v>
      </c>
      <c r="AC345">
        <v>2900</v>
      </c>
      <c r="AD345">
        <v>2927</v>
      </c>
      <c r="AE345">
        <v>3115</v>
      </c>
      <c r="AF345">
        <v>1878</v>
      </c>
      <c r="AG345">
        <v>2342</v>
      </c>
      <c r="AH345">
        <v>1748</v>
      </c>
      <c r="AI345">
        <v>2837</v>
      </c>
      <c r="AJ345">
        <v>505</v>
      </c>
      <c r="AK345">
        <v>61</v>
      </c>
      <c r="AL345">
        <v>23520</v>
      </c>
      <c r="AM345">
        <v>0.40500000000000003</v>
      </c>
      <c r="AN345">
        <v>92.7</v>
      </c>
      <c r="AO345">
        <v>19060</v>
      </c>
      <c r="AP345">
        <v>0.22900000000000001</v>
      </c>
      <c r="AQ345">
        <v>0.442</v>
      </c>
      <c r="AR345">
        <v>29.3</v>
      </c>
      <c r="AS345">
        <v>5.3811659192825115E-3</v>
      </c>
      <c r="AT345">
        <v>7709</v>
      </c>
      <c r="AU345">
        <v>2824</v>
      </c>
      <c r="AV345">
        <v>2119</v>
      </c>
      <c r="AW345">
        <v>0.60899999999999999</v>
      </c>
      <c r="AX345">
        <v>0.223</v>
      </c>
      <c r="AY345">
        <v>0.16700000000000001</v>
      </c>
      <c r="AZ345">
        <v>4368</v>
      </c>
      <c r="BA345">
        <v>20.8</v>
      </c>
      <c r="BB345">
        <v>4307.2640000000001</v>
      </c>
      <c r="BC345">
        <v>6452.0253876716051</v>
      </c>
      <c r="BD345">
        <v>10987.710612328396</v>
      </c>
      <c r="BE345">
        <v>1423</v>
      </c>
      <c r="BF345">
        <v>23170</v>
      </c>
      <c r="BG345" s="13">
        <v>0.18589831678895125</v>
      </c>
      <c r="BH345" s="13">
        <v>0.27846462614033685</v>
      </c>
      <c r="BI345" s="13">
        <v>0.47422143341943873</v>
      </c>
      <c r="BJ345" s="13">
        <v>6.1415623651273198E-2</v>
      </c>
    </row>
    <row r="346" spans="1:62" hidden="1">
      <c r="A346" s="1" t="s">
        <v>257</v>
      </c>
      <c r="B346" t="s">
        <v>87</v>
      </c>
      <c r="C346" t="s">
        <v>88</v>
      </c>
      <c r="D346" t="s">
        <v>135</v>
      </c>
      <c r="E346">
        <v>66545</v>
      </c>
      <c r="F346">
        <v>0.15162671876174016</v>
      </c>
      <c r="G346">
        <v>0.79700000000000004</v>
      </c>
      <c r="H346">
        <v>0.75900000000000001</v>
      </c>
      <c r="I346">
        <v>29001</v>
      </c>
      <c r="J346">
        <v>2.27</v>
      </c>
      <c r="K346">
        <v>23289</v>
      </c>
      <c r="L346">
        <v>7631</v>
      </c>
      <c r="M346">
        <v>9672</v>
      </c>
      <c r="N346">
        <v>19003</v>
      </c>
      <c r="O346">
        <v>0.66300000000000003</v>
      </c>
      <c r="P346">
        <v>0.33700000000000002</v>
      </c>
      <c r="Q346">
        <v>2325</v>
      </c>
      <c r="R346">
        <v>1805</v>
      </c>
      <c r="S346">
        <v>520</v>
      </c>
      <c r="T346">
        <v>8.1</v>
      </c>
      <c r="U346">
        <v>7715</v>
      </c>
      <c r="V346">
        <v>24318</v>
      </c>
      <c r="W346">
        <v>0.75700000000000001</v>
      </c>
      <c r="X346">
        <v>0.24</v>
      </c>
      <c r="Y346">
        <v>1221</v>
      </c>
      <c r="Z346">
        <v>950</v>
      </c>
      <c r="AA346">
        <v>3322</v>
      </c>
      <c r="AB346">
        <v>2037</v>
      </c>
      <c r="AC346">
        <v>3109</v>
      </c>
      <c r="AD346">
        <v>2983</v>
      </c>
      <c r="AE346">
        <v>3992</v>
      </c>
      <c r="AF346">
        <v>2359</v>
      </c>
      <c r="AG346">
        <v>3389</v>
      </c>
      <c r="AH346">
        <v>3228</v>
      </c>
      <c r="AI346">
        <v>5030</v>
      </c>
      <c r="AJ346">
        <v>830</v>
      </c>
      <c r="AK346">
        <v>65</v>
      </c>
      <c r="AL346">
        <v>32515</v>
      </c>
      <c r="AM346">
        <v>0.46</v>
      </c>
      <c r="AN346">
        <v>109.6</v>
      </c>
      <c r="AO346">
        <v>20519</v>
      </c>
      <c r="AP346">
        <v>0.193</v>
      </c>
      <c r="AQ346">
        <v>0.312</v>
      </c>
      <c r="AR346">
        <v>19.2</v>
      </c>
      <c r="AS346">
        <v>1.6448721111933547E-4</v>
      </c>
      <c r="AT346">
        <v>10613</v>
      </c>
      <c r="AU346">
        <v>6018</v>
      </c>
      <c r="AV346">
        <v>6658</v>
      </c>
      <c r="AW346">
        <v>0.45600000000000002</v>
      </c>
      <c r="AX346">
        <v>0.25800000000000001</v>
      </c>
      <c r="AY346">
        <v>0.28599999999999998</v>
      </c>
      <c r="AZ346">
        <v>10509</v>
      </c>
      <c r="BA346">
        <v>36.200000000000003</v>
      </c>
      <c r="BB346">
        <v>10380.35</v>
      </c>
      <c r="BC346">
        <v>8836.2749067249642</v>
      </c>
      <c r="BD346">
        <v>11011.375093275037</v>
      </c>
      <c r="BE346">
        <v>1805</v>
      </c>
      <c r="BF346">
        <v>32033</v>
      </c>
      <c r="BG346" s="13">
        <v>0.324051759123404</v>
      </c>
      <c r="BH346" s="13">
        <v>0.27584912142868179</v>
      </c>
      <c r="BI346" s="13">
        <v>0.3437509784682995</v>
      </c>
      <c r="BJ346" s="13">
        <v>5.6348140979614769E-2</v>
      </c>
    </row>
    <row r="347" spans="1:62" hidden="1">
      <c r="A347" s="1" t="s">
        <v>258</v>
      </c>
      <c r="B347" t="s">
        <v>99</v>
      </c>
      <c r="C347" t="s">
        <v>93</v>
      </c>
      <c r="D347" t="s">
        <v>89</v>
      </c>
      <c r="E347">
        <v>36879</v>
      </c>
      <c r="F347">
        <v>0.15803031535562245</v>
      </c>
      <c r="G347">
        <v>0.89600000000000002</v>
      </c>
      <c r="H347">
        <v>0.83799999999999997</v>
      </c>
      <c r="I347">
        <v>15385</v>
      </c>
      <c r="J347">
        <v>2.35</v>
      </c>
      <c r="K347">
        <v>13688</v>
      </c>
      <c r="L347">
        <v>2124</v>
      </c>
      <c r="M347">
        <v>4316</v>
      </c>
      <c r="N347">
        <v>10957</v>
      </c>
      <c r="O347">
        <v>0.71699999999999997</v>
      </c>
      <c r="P347">
        <v>0.28299999999999997</v>
      </c>
      <c r="Q347">
        <v>460</v>
      </c>
      <c r="R347">
        <v>457</v>
      </c>
      <c r="S347">
        <v>3</v>
      </c>
      <c r="T347">
        <v>3</v>
      </c>
      <c r="U347">
        <v>2124</v>
      </c>
      <c r="V347">
        <v>14130</v>
      </c>
      <c r="W347">
        <v>0.85499999999999998</v>
      </c>
      <c r="X347">
        <v>0.128</v>
      </c>
      <c r="Y347">
        <v>835</v>
      </c>
      <c r="Z347">
        <v>430</v>
      </c>
      <c r="AA347">
        <v>494</v>
      </c>
      <c r="AB347">
        <v>1160</v>
      </c>
      <c r="AC347">
        <v>1840</v>
      </c>
      <c r="AD347">
        <v>1846</v>
      </c>
      <c r="AE347">
        <v>2178</v>
      </c>
      <c r="AF347">
        <v>1340</v>
      </c>
      <c r="AG347">
        <v>1908</v>
      </c>
      <c r="AH347">
        <v>1938</v>
      </c>
      <c r="AI347">
        <v>2129</v>
      </c>
      <c r="AJ347">
        <v>514</v>
      </c>
      <c r="AK347">
        <v>65</v>
      </c>
      <c r="AL347">
        <v>16677</v>
      </c>
      <c r="AM347">
        <v>0.47199999999999998</v>
      </c>
      <c r="AN347">
        <v>125.5</v>
      </c>
      <c r="AO347">
        <v>22793</v>
      </c>
      <c r="AP347">
        <v>0.11799999999999999</v>
      </c>
      <c r="AQ347">
        <v>0.245</v>
      </c>
      <c r="AR347">
        <v>17.3</v>
      </c>
      <c r="AS347">
        <v>0</v>
      </c>
      <c r="AT347">
        <v>2016</v>
      </c>
      <c r="AU347">
        <v>5800</v>
      </c>
      <c r="AV347">
        <v>5872</v>
      </c>
      <c r="AW347">
        <v>0.14699999999999999</v>
      </c>
      <c r="AX347">
        <v>0.42399999999999999</v>
      </c>
      <c r="AY347">
        <v>0.42899999999999999</v>
      </c>
      <c r="AZ347">
        <v>6410</v>
      </c>
      <c r="BA347">
        <v>41.6</v>
      </c>
      <c r="BB347">
        <v>6353.5680000000002</v>
      </c>
      <c r="BC347">
        <v>4481.0677806688491</v>
      </c>
      <c r="BD347">
        <v>4962.3642193311516</v>
      </c>
      <c r="BE347">
        <v>457</v>
      </c>
      <c r="BF347">
        <v>16254</v>
      </c>
      <c r="BG347" s="13">
        <v>0.39089258028792911</v>
      </c>
      <c r="BH347" s="13">
        <v>0.27569015507990952</v>
      </c>
      <c r="BI347" s="13">
        <v>0.30530110860902865</v>
      </c>
      <c r="BJ347" s="13">
        <v>2.8116156023132766E-2</v>
      </c>
    </row>
    <row r="348" spans="1:62" hidden="1">
      <c r="A348" s="1" t="s">
        <v>259</v>
      </c>
      <c r="B348" t="s">
        <v>107</v>
      </c>
      <c r="C348" t="s">
        <v>93</v>
      </c>
      <c r="D348" t="s">
        <v>89</v>
      </c>
      <c r="E348">
        <v>31846</v>
      </c>
      <c r="F348">
        <v>0.1362808515983169</v>
      </c>
      <c r="G348">
        <v>0.67700000000000005</v>
      </c>
      <c r="H348">
        <v>0.50700000000000001</v>
      </c>
      <c r="I348">
        <v>12375</v>
      </c>
      <c r="J348">
        <v>2.4900000000000002</v>
      </c>
      <c r="K348">
        <v>10312</v>
      </c>
      <c r="L348">
        <v>2563</v>
      </c>
      <c r="M348">
        <v>3313</v>
      </c>
      <c r="N348">
        <v>8993</v>
      </c>
      <c r="O348">
        <v>0.73099999999999998</v>
      </c>
      <c r="P348">
        <v>0.26900000000000002</v>
      </c>
      <c r="Q348">
        <v>895</v>
      </c>
      <c r="R348">
        <v>836</v>
      </c>
      <c r="S348">
        <v>59</v>
      </c>
      <c r="T348">
        <v>7.2</v>
      </c>
      <c r="U348">
        <v>2601</v>
      </c>
      <c r="V348">
        <v>10695</v>
      </c>
      <c r="W348">
        <v>0.80300000000000005</v>
      </c>
      <c r="X348">
        <v>0.19500000000000001</v>
      </c>
      <c r="Y348">
        <v>43</v>
      </c>
      <c r="Z348">
        <v>45</v>
      </c>
      <c r="AA348">
        <v>142</v>
      </c>
      <c r="AB348">
        <v>587</v>
      </c>
      <c r="AC348">
        <v>1853</v>
      </c>
      <c r="AD348">
        <v>1916</v>
      </c>
      <c r="AE348">
        <v>2481</v>
      </c>
      <c r="AF348">
        <v>1695</v>
      </c>
      <c r="AG348">
        <v>1567</v>
      </c>
      <c r="AH348">
        <v>1368</v>
      </c>
      <c r="AI348">
        <v>1343</v>
      </c>
      <c r="AJ348">
        <v>348</v>
      </c>
      <c r="AK348">
        <v>21</v>
      </c>
      <c r="AL348">
        <v>13409</v>
      </c>
      <c r="AM348">
        <v>0.41299999999999998</v>
      </c>
      <c r="AN348">
        <v>131.1</v>
      </c>
      <c r="AO348">
        <v>18823</v>
      </c>
      <c r="AP348">
        <v>0.17699999999999999</v>
      </c>
      <c r="AQ348">
        <v>0.34799999999999998</v>
      </c>
      <c r="AR348">
        <v>22.5</v>
      </c>
      <c r="AS348">
        <v>1.8700327255726976E-4</v>
      </c>
      <c r="AT348">
        <v>844</v>
      </c>
      <c r="AU348">
        <v>3057</v>
      </c>
      <c r="AV348">
        <v>6411</v>
      </c>
      <c r="AW348">
        <v>8.2000000000000003E-2</v>
      </c>
      <c r="AX348">
        <v>0.29599999999999999</v>
      </c>
      <c r="AY348">
        <v>0.622</v>
      </c>
      <c r="AZ348">
        <v>4748</v>
      </c>
      <c r="BA348">
        <v>38.4</v>
      </c>
      <c r="BB348">
        <v>4725.5039999999999</v>
      </c>
      <c r="BC348">
        <v>3663.9722808161559</v>
      </c>
      <c r="BD348">
        <v>4070.5237191838432</v>
      </c>
      <c r="BE348">
        <v>836</v>
      </c>
      <c r="BF348">
        <v>13296</v>
      </c>
      <c r="BG348" s="13">
        <v>0.35540794223826716</v>
      </c>
      <c r="BH348" s="13">
        <v>0.27556951570518623</v>
      </c>
      <c r="BI348" s="13">
        <v>0.30614648910829145</v>
      </c>
      <c r="BJ348" s="13">
        <v>6.2876052948255115E-2</v>
      </c>
    </row>
    <row r="349" spans="1:62" hidden="1">
      <c r="A349" s="1" t="s">
        <v>262</v>
      </c>
      <c r="B349" t="s">
        <v>99</v>
      </c>
      <c r="C349" t="s">
        <v>93</v>
      </c>
      <c r="D349" t="s">
        <v>89</v>
      </c>
      <c r="E349">
        <v>30921</v>
      </c>
      <c r="F349">
        <v>0.16677985834869505</v>
      </c>
      <c r="G349">
        <v>0.90800000000000003</v>
      </c>
      <c r="H349">
        <v>0.86099999999999999</v>
      </c>
      <c r="I349">
        <v>12751</v>
      </c>
      <c r="J349">
        <v>2.38</v>
      </c>
      <c r="K349">
        <v>11541</v>
      </c>
      <c r="L349">
        <v>1653</v>
      </c>
      <c r="M349">
        <v>3566</v>
      </c>
      <c r="N349">
        <v>9112</v>
      </c>
      <c r="O349">
        <v>0.71899999999999997</v>
      </c>
      <c r="P349">
        <v>0.28100000000000003</v>
      </c>
      <c r="Q349">
        <v>714</v>
      </c>
      <c r="R349">
        <v>713</v>
      </c>
      <c r="S349">
        <v>1</v>
      </c>
      <c r="T349">
        <v>5.7</v>
      </c>
      <c r="U349">
        <v>1663</v>
      </c>
      <c r="V349">
        <v>11870</v>
      </c>
      <c r="W349">
        <v>0.873</v>
      </c>
      <c r="X349">
        <v>0.122</v>
      </c>
      <c r="Y349">
        <v>986</v>
      </c>
      <c r="Z349">
        <v>385</v>
      </c>
      <c r="AA349">
        <v>328</v>
      </c>
      <c r="AB349">
        <v>553</v>
      </c>
      <c r="AC349">
        <v>767</v>
      </c>
      <c r="AD349">
        <v>1481</v>
      </c>
      <c r="AE349">
        <v>2042</v>
      </c>
      <c r="AF349">
        <v>1171</v>
      </c>
      <c r="AG349">
        <v>1720</v>
      </c>
      <c r="AH349">
        <v>2042</v>
      </c>
      <c r="AI349">
        <v>1693</v>
      </c>
      <c r="AJ349">
        <v>505</v>
      </c>
      <c r="AK349">
        <v>46</v>
      </c>
      <c r="AL349">
        <v>13719</v>
      </c>
      <c r="AM349">
        <v>0.47399999999999998</v>
      </c>
      <c r="AN349">
        <v>132.4</v>
      </c>
      <c r="AO349" t="s">
        <v>128</v>
      </c>
      <c r="AP349">
        <v>0.112</v>
      </c>
      <c r="AQ349">
        <v>0.20499999999999999</v>
      </c>
      <c r="AR349">
        <v>21.7</v>
      </c>
      <c r="AS349">
        <v>3.3698399326032014E-4</v>
      </c>
      <c r="AT349">
        <v>1489</v>
      </c>
      <c r="AU349">
        <v>3320</v>
      </c>
      <c r="AV349">
        <v>6732</v>
      </c>
      <c r="AW349">
        <v>0.129</v>
      </c>
      <c r="AX349">
        <v>0.28799999999999998</v>
      </c>
      <c r="AY349">
        <v>0.58299999999999996</v>
      </c>
      <c r="AZ349">
        <v>5313</v>
      </c>
      <c r="BA349">
        <v>41.6</v>
      </c>
      <c r="BB349">
        <v>5274.0480000000007</v>
      </c>
      <c r="BC349">
        <v>3717.3676208680163</v>
      </c>
      <c r="BD349">
        <v>3828.584379131983</v>
      </c>
      <c r="BE349">
        <v>713</v>
      </c>
      <c r="BF349">
        <v>13533</v>
      </c>
      <c r="BG349" s="13">
        <v>0.38971757925072054</v>
      </c>
      <c r="BH349" s="13">
        <v>0.27468910225877607</v>
      </c>
      <c r="BI349" s="13">
        <v>0.28290729174107609</v>
      </c>
      <c r="BJ349" s="13">
        <v>5.2686026749427323E-2</v>
      </c>
    </row>
    <row r="350" spans="1:62" hidden="1">
      <c r="A350" s="1" t="s">
        <v>266</v>
      </c>
      <c r="B350" t="s">
        <v>107</v>
      </c>
      <c r="C350" t="s">
        <v>88</v>
      </c>
      <c r="D350" t="s">
        <v>89</v>
      </c>
      <c r="E350">
        <v>48425</v>
      </c>
      <c r="F350">
        <v>0.13728446050593701</v>
      </c>
      <c r="G350">
        <v>0.76200000000000001</v>
      </c>
      <c r="H350">
        <v>0.624</v>
      </c>
      <c r="I350">
        <v>19320</v>
      </c>
      <c r="J350">
        <v>2.4900000000000002</v>
      </c>
      <c r="K350">
        <v>16101</v>
      </c>
      <c r="L350">
        <v>3562</v>
      </c>
      <c r="M350">
        <v>4397</v>
      </c>
      <c r="N350">
        <v>14725</v>
      </c>
      <c r="O350">
        <v>0.77</v>
      </c>
      <c r="P350">
        <v>0.23</v>
      </c>
      <c r="Q350">
        <v>1394</v>
      </c>
      <c r="R350">
        <v>1321</v>
      </c>
      <c r="S350">
        <v>73</v>
      </c>
      <c r="T350">
        <v>7.3</v>
      </c>
      <c r="U350">
        <v>3619</v>
      </c>
      <c r="V350">
        <v>16567</v>
      </c>
      <c r="W350">
        <v>0.81699999999999995</v>
      </c>
      <c r="X350">
        <v>0.17799999999999999</v>
      </c>
      <c r="Y350">
        <v>64</v>
      </c>
      <c r="Z350">
        <v>214</v>
      </c>
      <c r="AA350">
        <v>1151</v>
      </c>
      <c r="AB350">
        <v>665</v>
      </c>
      <c r="AC350">
        <v>3013</v>
      </c>
      <c r="AD350">
        <v>2091</v>
      </c>
      <c r="AE350">
        <v>3012</v>
      </c>
      <c r="AF350">
        <v>1992</v>
      </c>
      <c r="AG350">
        <v>2449</v>
      </c>
      <c r="AH350">
        <v>2502</v>
      </c>
      <c r="AI350">
        <v>2482</v>
      </c>
      <c r="AJ350">
        <v>753</v>
      </c>
      <c r="AK350">
        <v>41</v>
      </c>
      <c r="AL350">
        <v>20429</v>
      </c>
      <c r="AM350">
        <v>0.43099999999999999</v>
      </c>
      <c r="AN350">
        <v>130.30000000000001</v>
      </c>
      <c r="AO350">
        <v>19966</v>
      </c>
      <c r="AP350">
        <v>0.16900000000000001</v>
      </c>
      <c r="AQ350">
        <v>0.318</v>
      </c>
      <c r="AR350">
        <v>18.399999999999999</v>
      </c>
      <c r="AS350">
        <v>6.0360958532021488E-5</v>
      </c>
      <c r="AT350">
        <v>1049</v>
      </c>
      <c r="AU350">
        <v>4853</v>
      </c>
      <c r="AV350">
        <v>10199</v>
      </c>
      <c r="AW350">
        <v>6.5000000000000002E-2</v>
      </c>
      <c r="AX350">
        <v>0.30099999999999999</v>
      </c>
      <c r="AY350">
        <v>0.63300000000000001</v>
      </c>
      <c r="AZ350">
        <v>7519</v>
      </c>
      <c r="BA350">
        <v>38.9</v>
      </c>
      <c r="BB350">
        <v>7438.4580000000005</v>
      </c>
      <c r="BC350">
        <v>5519.438803330775</v>
      </c>
      <c r="BD350">
        <v>5907.1031966692244</v>
      </c>
      <c r="BE350">
        <v>1321</v>
      </c>
      <c r="BF350">
        <v>20186</v>
      </c>
      <c r="BG350" s="13">
        <v>0.36849588823937385</v>
      </c>
      <c r="BH350" s="13">
        <v>0.27342905000152457</v>
      </c>
      <c r="BI350" s="13">
        <v>0.29263366673284574</v>
      </c>
      <c r="BJ350" s="13">
        <v>6.5441395026255816E-2</v>
      </c>
    </row>
    <row r="351" spans="1:62" hidden="1">
      <c r="A351" s="1" t="s">
        <v>267</v>
      </c>
      <c r="B351" t="s">
        <v>124</v>
      </c>
      <c r="C351" t="s">
        <v>93</v>
      </c>
      <c r="D351" t="s">
        <v>89</v>
      </c>
      <c r="E351">
        <v>38504</v>
      </c>
      <c r="F351">
        <v>0.19494078537294826</v>
      </c>
      <c r="G351">
        <v>0.84</v>
      </c>
      <c r="H351">
        <v>0.77900000000000003</v>
      </c>
      <c r="I351">
        <v>16688</v>
      </c>
      <c r="J351">
        <v>2.2799999999999998</v>
      </c>
      <c r="K351">
        <v>11487</v>
      </c>
      <c r="L351">
        <v>6201</v>
      </c>
      <c r="M351">
        <v>4831</v>
      </c>
      <c r="N351">
        <v>11656</v>
      </c>
      <c r="O351">
        <v>0.70699999999999996</v>
      </c>
      <c r="P351">
        <v>0.29299999999999998</v>
      </c>
      <c r="Q351">
        <v>506</v>
      </c>
      <c r="R351">
        <v>454</v>
      </c>
      <c r="S351">
        <v>52</v>
      </c>
      <c r="T351">
        <v>3</v>
      </c>
      <c r="U351">
        <v>6211</v>
      </c>
      <c r="V351">
        <v>11986</v>
      </c>
      <c r="W351">
        <v>0.65600000000000003</v>
      </c>
      <c r="X351">
        <v>0.34</v>
      </c>
      <c r="Y351">
        <v>136</v>
      </c>
      <c r="Z351">
        <v>423</v>
      </c>
      <c r="AA351">
        <v>1371</v>
      </c>
      <c r="AB351">
        <v>1225</v>
      </c>
      <c r="AC351">
        <v>2270</v>
      </c>
      <c r="AD351">
        <v>2057</v>
      </c>
      <c r="AE351">
        <v>2704</v>
      </c>
      <c r="AF351">
        <v>2304</v>
      </c>
      <c r="AG351">
        <v>2537</v>
      </c>
      <c r="AH351">
        <v>1450</v>
      </c>
      <c r="AI351">
        <v>1718</v>
      </c>
      <c r="AJ351">
        <v>175</v>
      </c>
      <c r="AK351">
        <v>53</v>
      </c>
      <c r="AL351">
        <v>18423</v>
      </c>
      <c r="AM351">
        <v>0.41299999999999998</v>
      </c>
      <c r="AN351">
        <v>123.6</v>
      </c>
      <c r="AO351">
        <v>24815</v>
      </c>
      <c r="AP351">
        <v>0.129</v>
      </c>
      <c r="AQ351">
        <v>0.24299999999999999</v>
      </c>
      <c r="AR351">
        <v>15.8</v>
      </c>
      <c r="AS351">
        <v>2.5029200734189889E-4</v>
      </c>
      <c r="AT351">
        <v>2972</v>
      </c>
      <c r="AU351">
        <v>4155</v>
      </c>
      <c r="AV351">
        <v>4360</v>
      </c>
      <c r="AW351">
        <v>0.25900000000000001</v>
      </c>
      <c r="AX351">
        <v>0.36199999999999999</v>
      </c>
      <c r="AY351">
        <v>0.38</v>
      </c>
      <c r="AZ351">
        <v>4040</v>
      </c>
      <c r="BA351">
        <v>24.2</v>
      </c>
      <c r="BB351">
        <v>3989.8539999999998</v>
      </c>
      <c r="BC351">
        <v>4966.305681059941</v>
      </c>
      <c r="BD351">
        <v>8786.8403189400597</v>
      </c>
      <c r="BE351">
        <v>454</v>
      </c>
      <c r="BF351">
        <v>18197</v>
      </c>
      <c r="BG351" s="13">
        <v>0.21925888882782876</v>
      </c>
      <c r="BH351" s="13">
        <v>0.27291892515579169</v>
      </c>
      <c r="BI351" s="13">
        <v>0.48287301857119636</v>
      </c>
      <c r="BJ351" s="13">
        <v>2.4949167445183273E-2</v>
      </c>
    </row>
    <row r="352" spans="1:62" hidden="1">
      <c r="A352" s="1" t="s">
        <v>269</v>
      </c>
      <c r="B352" t="s">
        <v>99</v>
      </c>
      <c r="C352" t="s">
        <v>93</v>
      </c>
      <c r="D352" t="s">
        <v>89</v>
      </c>
      <c r="E352">
        <v>37222</v>
      </c>
      <c r="F352">
        <v>0.15445166836816937</v>
      </c>
      <c r="G352">
        <v>0.89400000000000002</v>
      </c>
      <c r="H352">
        <v>0.84499999999999997</v>
      </c>
      <c r="I352">
        <v>15742</v>
      </c>
      <c r="J352">
        <v>2.33</v>
      </c>
      <c r="K352">
        <v>13527</v>
      </c>
      <c r="L352">
        <v>3018</v>
      </c>
      <c r="M352">
        <v>3894</v>
      </c>
      <c r="N352">
        <v>11666</v>
      </c>
      <c r="O352">
        <v>0.75</v>
      </c>
      <c r="P352">
        <v>0.25</v>
      </c>
      <c r="Q352">
        <v>520</v>
      </c>
      <c r="R352">
        <v>452</v>
      </c>
      <c r="S352">
        <v>68</v>
      </c>
      <c r="T352">
        <v>3.3</v>
      </c>
      <c r="U352">
        <v>3050</v>
      </c>
      <c r="V352">
        <v>14044</v>
      </c>
      <c r="W352">
        <v>0.81399999999999995</v>
      </c>
      <c r="X352">
        <v>0.17699999999999999</v>
      </c>
      <c r="Y352">
        <v>989</v>
      </c>
      <c r="Z352">
        <v>582</v>
      </c>
      <c r="AA352">
        <v>811</v>
      </c>
      <c r="AB352">
        <v>1285</v>
      </c>
      <c r="AC352">
        <v>2708</v>
      </c>
      <c r="AD352">
        <v>1536</v>
      </c>
      <c r="AE352">
        <v>2022</v>
      </c>
      <c r="AF352">
        <v>1226</v>
      </c>
      <c r="AG352">
        <v>1952</v>
      </c>
      <c r="AH352">
        <v>1730</v>
      </c>
      <c r="AI352">
        <v>2061</v>
      </c>
      <c r="AJ352">
        <v>453</v>
      </c>
      <c r="AK352">
        <v>61</v>
      </c>
      <c r="AL352">
        <v>17416</v>
      </c>
      <c r="AM352">
        <v>0.47599999999999998</v>
      </c>
      <c r="AN352">
        <v>122</v>
      </c>
      <c r="AO352" t="s">
        <v>128</v>
      </c>
      <c r="AP352">
        <v>0.10299999999999999</v>
      </c>
      <c r="AQ352">
        <v>0.19</v>
      </c>
      <c r="AR352">
        <v>12.3</v>
      </c>
      <c r="AS352">
        <v>2.1361435488464824E-4</v>
      </c>
      <c r="AT352">
        <v>3251</v>
      </c>
      <c r="AU352">
        <v>4721</v>
      </c>
      <c r="AV352">
        <v>5555</v>
      </c>
      <c r="AW352">
        <v>0.24</v>
      </c>
      <c r="AX352">
        <v>0.34899999999999998</v>
      </c>
      <c r="AY352">
        <v>0.41099999999999998</v>
      </c>
      <c r="AZ352">
        <v>6379</v>
      </c>
      <c r="BA352">
        <v>40.4</v>
      </c>
      <c r="BB352">
        <v>6286.24</v>
      </c>
      <c r="BC352">
        <v>4655.4076576764392</v>
      </c>
      <c r="BD352">
        <v>5700.3523423235611</v>
      </c>
      <c r="BE352">
        <v>452</v>
      </c>
      <c r="BF352">
        <v>17094</v>
      </c>
      <c r="BG352" s="13">
        <v>0.36774540774540776</v>
      </c>
      <c r="BH352" s="13">
        <v>0.27234162031569198</v>
      </c>
      <c r="BI352" s="13">
        <v>0.33347094549687384</v>
      </c>
      <c r="BJ352" s="13">
        <v>2.6442026442026444E-2</v>
      </c>
    </row>
    <row r="353" spans="1:62" hidden="1">
      <c r="A353" s="1" t="s">
        <v>275</v>
      </c>
      <c r="B353" t="s">
        <v>87</v>
      </c>
      <c r="C353" t="s">
        <v>93</v>
      </c>
      <c r="D353" t="s">
        <v>89</v>
      </c>
      <c r="E353">
        <v>31881</v>
      </c>
      <c r="F353">
        <v>0.16326338571563001</v>
      </c>
      <c r="G353">
        <v>0.91</v>
      </c>
      <c r="H353">
        <v>0.873</v>
      </c>
      <c r="I353">
        <v>13844</v>
      </c>
      <c r="J353">
        <v>2.2799999999999998</v>
      </c>
      <c r="K353">
        <v>12346</v>
      </c>
      <c r="L353">
        <v>1815</v>
      </c>
      <c r="M353">
        <v>3156</v>
      </c>
      <c r="N353">
        <v>10512</v>
      </c>
      <c r="O353">
        <v>0.76900000000000002</v>
      </c>
      <c r="P353">
        <v>0.23100000000000001</v>
      </c>
      <c r="Q353">
        <v>941</v>
      </c>
      <c r="R353">
        <v>888</v>
      </c>
      <c r="S353">
        <v>53</v>
      </c>
      <c r="T353">
        <v>6.9</v>
      </c>
      <c r="U353">
        <v>1837</v>
      </c>
      <c r="V353">
        <v>12898</v>
      </c>
      <c r="W353">
        <v>0.87</v>
      </c>
      <c r="X353">
        <v>0.124</v>
      </c>
      <c r="Y353">
        <v>882</v>
      </c>
      <c r="Z353">
        <v>539</v>
      </c>
      <c r="AA353">
        <v>1521</v>
      </c>
      <c r="AB353">
        <v>859</v>
      </c>
      <c r="AC353">
        <v>1547</v>
      </c>
      <c r="AD353">
        <v>1747</v>
      </c>
      <c r="AE353">
        <v>2180</v>
      </c>
      <c r="AF353">
        <v>1447</v>
      </c>
      <c r="AG353">
        <v>1511</v>
      </c>
      <c r="AH353">
        <v>1095</v>
      </c>
      <c r="AI353">
        <v>1219</v>
      </c>
      <c r="AJ353">
        <v>339</v>
      </c>
      <c r="AK353">
        <v>44</v>
      </c>
      <c r="AL353">
        <v>14930</v>
      </c>
      <c r="AM353">
        <v>0.46500000000000002</v>
      </c>
      <c r="AN353">
        <v>120.1</v>
      </c>
      <c r="AO353">
        <v>21065</v>
      </c>
      <c r="AP353">
        <v>0.16700000000000001</v>
      </c>
      <c r="AQ353">
        <v>0.249</v>
      </c>
      <c r="AR353">
        <v>18.8</v>
      </c>
      <c r="AS353">
        <v>2.3259420065126375E-4</v>
      </c>
      <c r="AT353">
        <v>4948</v>
      </c>
      <c r="AU353">
        <v>4219</v>
      </c>
      <c r="AV353">
        <v>3179</v>
      </c>
      <c r="AW353">
        <v>0.40100000000000002</v>
      </c>
      <c r="AX353">
        <v>0.34200000000000003</v>
      </c>
      <c r="AY353">
        <v>0.25700000000000001</v>
      </c>
      <c r="AZ353">
        <v>6063</v>
      </c>
      <c r="BA353">
        <v>43.7</v>
      </c>
      <c r="BB353">
        <v>5972.9160000000011</v>
      </c>
      <c r="BC353">
        <v>3980.2076448436546</v>
      </c>
      <c r="BD353">
        <v>3893.8763551563443</v>
      </c>
      <c r="BE353">
        <v>888</v>
      </c>
      <c r="BF353">
        <v>14735</v>
      </c>
      <c r="BG353" s="13">
        <v>0.40535568374618264</v>
      </c>
      <c r="BH353" s="13">
        <v>0.27011928366770643</v>
      </c>
      <c r="BI353" s="13">
        <v>0.26426035664447534</v>
      </c>
      <c r="BJ353" s="13">
        <v>6.0264675941635565E-2</v>
      </c>
    </row>
    <row r="354" spans="1:62" hidden="1">
      <c r="A354" s="1" t="s">
        <v>278</v>
      </c>
      <c r="B354" t="s">
        <v>107</v>
      </c>
      <c r="C354" t="s">
        <v>88</v>
      </c>
      <c r="D354" t="s">
        <v>135</v>
      </c>
      <c r="E354">
        <v>67969</v>
      </c>
      <c r="F354">
        <v>0.14696405714369787</v>
      </c>
      <c r="G354">
        <v>0.61399999999999999</v>
      </c>
      <c r="H354">
        <v>0.41199999999999998</v>
      </c>
      <c r="I354">
        <v>27826</v>
      </c>
      <c r="J354">
        <v>2.42</v>
      </c>
      <c r="K354">
        <v>18802</v>
      </c>
      <c r="L354">
        <v>9619</v>
      </c>
      <c r="M354">
        <v>9218</v>
      </c>
      <c r="N354">
        <v>18279</v>
      </c>
      <c r="O354">
        <v>0.66500000000000004</v>
      </c>
      <c r="P354">
        <v>0.33500000000000002</v>
      </c>
      <c r="Q354">
        <v>3508</v>
      </c>
      <c r="R354">
        <v>3320</v>
      </c>
      <c r="S354">
        <v>188</v>
      </c>
      <c r="T354">
        <v>12.7</v>
      </c>
      <c r="U354">
        <v>9686</v>
      </c>
      <c r="V354">
        <v>19747</v>
      </c>
      <c r="W354">
        <v>0.67</v>
      </c>
      <c r="X354">
        <v>0.32900000000000001</v>
      </c>
      <c r="Y354">
        <v>110</v>
      </c>
      <c r="Z354">
        <v>252</v>
      </c>
      <c r="AA354">
        <v>3671</v>
      </c>
      <c r="AB354">
        <v>1049</v>
      </c>
      <c r="AC354">
        <v>4699</v>
      </c>
      <c r="AD354">
        <v>4389</v>
      </c>
      <c r="AE354">
        <v>3587</v>
      </c>
      <c r="AF354">
        <v>2527</v>
      </c>
      <c r="AG354">
        <v>3012</v>
      </c>
      <c r="AH354">
        <v>2863</v>
      </c>
      <c r="AI354">
        <v>2840</v>
      </c>
      <c r="AJ354">
        <v>801</v>
      </c>
      <c r="AK354">
        <v>41</v>
      </c>
      <c r="AL354">
        <v>29841</v>
      </c>
      <c r="AM354">
        <v>0.38600000000000001</v>
      </c>
      <c r="AN354">
        <v>118.8</v>
      </c>
      <c r="AO354">
        <v>18979</v>
      </c>
      <c r="AP354">
        <v>0.22900000000000001</v>
      </c>
      <c r="AQ354">
        <v>0.41399999999999998</v>
      </c>
      <c r="AR354">
        <v>26.6</v>
      </c>
      <c r="AS354">
        <v>1.0128120727199068E-4</v>
      </c>
      <c r="AT354">
        <v>2919</v>
      </c>
      <c r="AU354">
        <v>8149</v>
      </c>
      <c r="AV354">
        <v>7734</v>
      </c>
      <c r="AW354">
        <v>0.155</v>
      </c>
      <c r="AX354">
        <v>0.433</v>
      </c>
      <c r="AY354">
        <v>0.41099999999999998</v>
      </c>
      <c r="AZ354">
        <v>7656</v>
      </c>
      <c r="BA354">
        <v>27.5</v>
      </c>
      <c r="BB354">
        <v>7561.6750000000002</v>
      </c>
      <c r="BC354">
        <v>7863.5808120467918</v>
      </c>
      <c r="BD354">
        <v>10687.744187953209</v>
      </c>
      <c r="BE354">
        <v>3320</v>
      </c>
      <c r="BF354">
        <v>29433</v>
      </c>
      <c r="BG354" s="13">
        <v>0.25691145992593351</v>
      </c>
      <c r="BH354" s="13">
        <v>0.2671688516986645</v>
      </c>
      <c r="BI354" s="13">
        <v>0.36312112893531778</v>
      </c>
      <c r="BJ354" s="13">
        <v>0.11279855944008425</v>
      </c>
    </row>
    <row r="355" spans="1:62" hidden="1">
      <c r="A355" s="1" t="s">
        <v>285</v>
      </c>
      <c r="B355" t="s">
        <v>92</v>
      </c>
      <c r="C355" t="s">
        <v>88</v>
      </c>
      <c r="D355" t="s">
        <v>135</v>
      </c>
      <c r="E355">
        <v>104189</v>
      </c>
      <c r="F355">
        <v>0.12274808281104531</v>
      </c>
      <c r="G355">
        <v>0.67800000000000005</v>
      </c>
      <c r="H355">
        <v>0.60699999999999998</v>
      </c>
      <c r="I355">
        <v>51746</v>
      </c>
      <c r="J355">
        <v>1.99</v>
      </c>
      <c r="K355">
        <v>28267</v>
      </c>
      <c r="L355">
        <v>36185</v>
      </c>
      <c r="M355">
        <v>25574</v>
      </c>
      <c r="N355">
        <v>23715</v>
      </c>
      <c r="O355">
        <v>0.48099999999999998</v>
      </c>
      <c r="P355">
        <v>0.51900000000000002</v>
      </c>
      <c r="Q355">
        <v>3657</v>
      </c>
      <c r="R355">
        <v>3548</v>
      </c>
      <c r="S355">
        <v>109</v>
      </c>
      <c r="T355">
        <v>7.1</v>
      </c>
      <c r="U355">
        <v>37327</v>
      </c>
      <c r="V355">
        <v>31277</v>
      </c>
      <c r="W355">
        <v>0.44900000000000001</v>
      </c>
      <c r="X355">
        <v>0.53600000000000003</v>
      </c>
      <c r="Y355">
        <v>9301</v>
      </c>
      <c r="Z355">
        <v>4781</v>
      </c>
      <c r="AA355">
        <v>3688</v>
      </c>
      <c r="AB355">
        <v>4621</v>
      </c>
      <c r="AC355">
        <v>8971</v>
      </c>
      <c r="AD355">
        <v>9068</v>
      </c>
      <c r="AE355">
        <v>8515</v>
      </c>
      <c r="AF355">
        <v>3358</v>
      </c>
      <c r="AG355">
        <v>6495</v>
      </c>
      <c r="AH355">
        <v>4357</v>
      </c>
      <c r="AI355">
        <v>6027</v>
      </c>
      <c r="AJ355">
        <v>974</v>
      </c>
      <c r="AK355">
        <v>49</v>
      </c>
      <c r="AL355">
        <v>70205</v>
      </c>
      <c r="AM355">
        <v>0.46899999999999997</v>
      </c>
      <c r="AN355">
        <v>70</v>
      </c>
      <c r="AO355">
        <v>23445</v>
      </c>
      <c r="AP355">
        <v>0.17499999999999999</v>
      </c>
      <c r="AQ355">
        <v>0.30099999999999999</v>
      </c>
      <c r="AR355">
        <v>10.5</v>
      </c>
      <c r="AS355">
        <v>5.8189724078396262E-3</v>
      </c>
      <c r="AT355">
        <v>16170</v>
      </c>
      <c r="AU355">
        <v>6970</v>
      </c>
      <c r="AV355">
        <v>5127</v>
      </c>
      <c r="AW355">
        <v>0.57199999999999995</v>
      </c>
      <c r="AX355">
        <v>0.247</v>
      </c>
      <c r="AY355">
        <v>0.18099999999999999</v>
      </c>
      <c r="AZ355">
        <v>9971</v>
      </c>
      <c r="BA355">
        <v>19.2</v>
      </c>
      <c r="BB355">
        <v>9463.4879999999994</v>
      </c>
      <c r="BC355">
        <v>18209.979559344749</v>
      </c>
      <c r="BD355">
        <v>37382.532440655254</v>
      </c>
      <c r="BE355">
        <v>3548</v>
      </c>
      <c r="BF355">
        <v>68604</v>
      </c>
      <c r="BG355" s="13">
        <v>0.13794367675354205</v>
      </c>
      <c r="BH355" s="13">
        <v>0.26543611975022957</v>
      </c>
      <c r="BI355" s="13">
        <v>0.54490310245255746</v>
      </c>
      <c r="BJ355" s="13">
        <v>5.1717101043670922E-2</v>
      </c>
    </row>
    <row r="356" spans="1:62" hidden="1">
      <c r="A356" s="1" t="s">
        <v>400</v>
      </c>
      <c r="B356" t="s">
        <v>99</v>
      </c>
      <c r="C356" t="s">
        <v>93</v>
      </c>
      <c r="D356" t="s">
        <v>89</v>
      </c>
      <c r="E356">
        <v>87750</v>
      </c>
      <c r="F356">
        <v>0.15859829059829059</v>
      </c>
      <c r="G356">
        <v>0.84499999999999997</v>
      </c>
      <c r="H356">
        <v>0.78</v>
      </c>
      <c r="I356">
        <v>37223</v>
      </c>
      <c r="J356">
        <v>2.33</v>
      </c>
      <c r="K356">
        <v>28220</v>
      </c>
      <c r="L356">
        <v>10844</v>
      </c>
      <c r="M356">
        <v>11492</v>
      </c>
      <c r="N356">
        <v>25189</v>
      </c>
      <c r="O356">
        <v>0.68700000000000006</v>
      </c>
      <c r="P356">
        <v>0.313</v>
      </c>
      <c r="Q356">
        <v>2641</v>
      </c>
      <c r="R356">
        <v>2506</v>
      </c>
      <c r="S356">
        <v>135</v>
      </c>
      <c r="T356">
        <v>7.2</v>
      </c>
      <c r="U356">
        <v>11129</v>
      </c>
      <c r="V356">
        <v>29198</v>
      </c>
      <c r="W356">
        <v>0.72</v>
      </c>
      <c r="X356">
        <v>0.27400000000000002</v>
      </c>
      <c r="Y356">
        <v>1994</v>
      </c>
      <c r="Z356">
        <v>1845</v>
      </c>
      <c r="AA356">
        <v>2148</v>
      </c>
      <c r="AB356">
        <v>2277</v>
      </c>
      <c r="AC356">
        <v>4282</v>
      </c>
      <c r="AD356">
        <v>4139</v>
      </c>
      <c r="AE356">
        <v>6127</v>
      </c>
      <c r="AF356">
        <v>3862</v>
      </c>
      <c r="AG356">
        <v>4360</v>
      </c>
      <c r="AH356">
        <v>4181</v>
      </c>
      <c r="AI356">
        <v>4300</v>
      </c>
      <c r="AJ356">
        <v>1167</v>
      </c>
      <c r="AK356">
        <v>207</v>
      </c>
      <c r="AL356">
        <v>40889</v>
      </c>
      <c r="AM356">
        <v>0.44900000000000001</v>
      </c>
      <c r="AN356">
        <v>114.9</v>
      </c>
      <c r="AO356" t="s">
        <v>128</v>
      </c>
      <c r="AP356">
        <v>0.14899999999999999</v>
      </c>
      <c r="AQ356">
        <v>0.28399999999999997</v>
      </c>
      <c r="AR356">
        <v>23.4</v>
      </c>
      <c r="AS356">
        <v>2.0549352695390096E-4</v>
      </c>
      <c r="AT356">
        <v>11679</v>
      </c>
      <c r="AU356">
        <v>9964</v>
      </c>
      <c r="AV356">
        <v>6577</v>
      </c>
      <c r="AW356">
        <v>0.41399999999999998</v>
      </c>
      <c r="AX356">
        <v>0.35299999999999998</v>
      </c>
      <c r="AY356">
        <v>0.23300000000000001</v>
      </c>
      <c r="AZ356">
        <v>12326</v>
      </c>
      <c r="BA356">
        <v>33.1</v>
      </c>
      <c r="BB356">
        <v>12141.411</v>
      </c>
      <c r="BC356">
        <v>10696.545242995177</v>
      </c>
      <c r="BD356">
        <v>14983.043757004823</v>
      </c>
      <c r="BE356">
        <v>2506</v>
      </c>
      <c r="BF356">
        <v>40327</v>
      </c>
      <c r="BG356" s="13">
        <v>0.3010739950901381</v>
      </c>
      <c r="BH356" s="13">
        <v>0.26524525114675468</v>
      </c>
      <c r="BI356" s="13">
        <v>0.37153876452512768</v>
      </c>
      <c r="BJ356" s="13">
        <v>6.214198923797952E-2</v>
      </c>
    </row>
    <row r="357" spans="1:62" hidden="1">
      <c r="A357" s="1" t="s">
        <v>292</v>
      </c>
      <c r="B357" t="s">
        <v>99</v>
      </c>
      <c r="C357" t="s">
        <v>93</v>
      </c>
      <c r="D357" t="s">
        <v>89</v>
      </c>
      <c r="E357">
        <v>31326</v>
      </c>
      <c r="F357">
        <v>0.14537444933920704</v>
      </c>
      <c r="G357">
        <v>0.80200000000000005</v>
      </c>
      <c r="H357">
        <v>0.71</v>
      </c>
      <c r="I357">
        <v>13295</v>
      </c>
      <c r="J357">
        <v>2.33</v>
      </c>
      <c r="K357">
        <v>9756</v>
      </c>
      <c r="L357">
        <v>3869</v>
      </c>
      <c r="M357">
        <v>4507</v>
      </c>
      <c r="N357">
        <v>8648</v>
      </c>
      <c r="O357">
        <v>0.65700000000000003</v>
      </c>
      <c r="P357">
        <v>0.34300000000000003</v>
      </c>
      <c r="Q357">
        <v>1298</v>
      </c>
      <c r="R357">
        <v>1298</v>
      </c>
      <c r="S357">
        <v>0</v>
      </c>
      <c r="T357">
        <v>9.8000000000000007</v>
      </c>
      <c r="U357">
        <v>3937</v>
      </c>
      <c r="V357">
        <v>10061</v>
      </c>
      <c r="W357">
        <v>0.70899999999999996</v>
      </c>
      <c r="X357">
        <v>0.27700000000000002</v>
      </c>
      <c r="Y357">
        <v>674</v>
      </c>
      <c r="Z357">
        <v>826</v>
      </c>
      <c r="AA357">
        <v>803</v>
      </c>
      <c r="AB357">
        <v>738</v>
      </c>
      <c r="AC357">
        <v>1181</v>
      </c>
      <c r="AD357">
        <v>1403</v>
      </c>
      <c r="AE357">
        <v>2037</v>
      </c>
      <c r="AF357">
        <v>937</v>
      </c>
      <c r="AG357">
        <v>1857</v>
      </c>
      <c r="AH357">
        <v>1931</v>
      </c>
      <c r="AI357">
        <v>1520</v>
      </c>
      <c r="AJ357">
        <v>562</v>
      </c>
      <c r="AK357">
        <v>21</v>
      </c>
      <c r="AL357">
        <v>14490</v>
      </c>
      <c r="AM357">
        <v>0.44400000000000001</v>
      </c>
      <c r="AN357">
        <v>117.2</v>
      </c>
      <c r="AO357">
        <v>21827</v>
      </c>
      <c r="AP357">
        <v>0.17199999999999999</v>
      </c>
      <c r="AQ357">
        <v>0.34499999999999997</v>
      </c>
      <c r="AR357">
        <v>31.8</v>
      </c>
      <c r="AS357">
        <v>2.9818109531855682E-4</v>
      </c>
      <c r="AT357">
        <v>3885</v>
      </c>
      <c r="AU357">
        <v>2613</v>
      </c>
      <c r="AV357">
        <v>3258</v>
      </c>
      <c r="AW357">
        <v>0.39800000000000002</v>
      </c>
      <c r="AX357">
        <v>0.26800000000000002</v>
      </c>
      <c r="AY357">
        <v>0.33400000000000002</v>
      </c>
      <c r="AZ357">
        <v>4291</v>
      </c>
      <c r="BA357">
        <v>32.200000000000003</v>
      </c>
      <c r="BB357">
        <v>4235.91</v>
      </c>
      <c r="BC357">
        <v>3687.8259356640338</v>
      </c>
      <c r="BD357">
        <v>4776.2640643359664</v>
      </c>
      <c r="BE357">
        <v>1298</v>
      </c>
      <c r="BF357">
        <v>13998</v>
      </c>
      <c r="BG357" s="13">
        <v>0.30260822974710672</v>
      </c>
      <c r="BH357" s="13">
        <v>0.2634537745152189</v>
      </c>
      <c r="BI357" s="13">
        <v>0.34121046323303089</v>
      </c>
      <c r="BJ357" s="13">
        <v>9.2727532504643523E-2</v>
      </c>
    </row>
    <row r="358" spans="1:62" hidden="1">
      <c r="A358" s="1" t="s">
        <v>299</v>
      </c>
      <c r="B358" t="s">
        <v>107</v>
      </c>
      <c r="C358" t="s">
        <v>93</v>
      </c>
      <c r="D358" t="s">
        <v>89</v>
      </c>
      <c r="E358">
        <v>35312</v>
      </c>
      <c r="F358">
        <v>0.1408586316266425</v>
      </c>
      <c r="G358">
        <v>0.72199999999999998</v>
      </c>
      <c r="H358">
        <v>0.57799999999999996</v>
      </c>
      <c r="I358">
        <v>14028</v>
      </c>
      <c r="J358">
        <v>2.48</v>
      </c>
      <c r="K358">
        <v>11380</v>
      </c>
      <c r="L358">
        <v>2869</v>
      </c>
      <c r="M358">
        <v>3371</v>
      </c>
      <c r="N358">
        <v>10446</v>
      </c>
      <c r="O358">
        <v>0.75600000000000001</v>
      </c>
      <c r="P358">
        <v>0.24399999999999999</v>
      </c>
      <c r="Q358">
        <v>922</v>
      </c>
      <c r="R358">
        <v>871</v>
      </c>
      <c r="S358">
        <v>51</v>
      </c>
      <c r="T358">
        <v>6.7</v>
      </c>
      <c r="U358">
        <v>2894</v>
      </c>
      <c r="V358">
        <v>11774</v>
      </c>
      <c r="W358">
        <v>0.79800000000000004</v>
      </c>
      <c r="X358">
        <v>0.19600000000000001</v>
      </c>
      <c r="Y358">
        <v>106</v>
      </c>
      <c r="Z358">
        <v>97</v>
      </c>
      <c r="AA358">
        <v>417</v>
      </c>
      <c r="AB358">
        <v>746</v>
      </c>
      <c r="AC358">
        <v>2113</v>
      </c>
      <c r="AD358">
        <v>1825</v>
      </c>
      <c r="AE358">
        <v>2487</v>
      </c>
      <c r="AF358">
        <v>1392</v>
      </c>
      <c r="AG358">
        <v>1650</v>
      </c>
      <c r="AH358">
        <v>1607</v>
      </c>
      <c r="AI358">
        <v>1843</v>
      </c>
      <c r="AJ358">
        <v>567</v>
      </c>
      <c r="AK358">
        <v>91</v>
      </c>
      <c r="AL358">
        <v>14941</v>
      </c>
      <c r="AM358">
        <v>0.41799999999999998</v>
      </c>
      <c r="AN358">
        <v>131.19999999999999</v>
      </c>
      <c r="AO358">
        <v>19798</v>
      </c>
      <c r="AP358">
        <v>0.17899999999999999</v>
      </c>
      <c r="AQ358">
        <v>0.33800000000000002</v>
      </c>
      <c r="AR358">
        <v>19.399999999999999</v>
      </c>
      <c r="AS358">
        <v>2.5479870901987432E-4</v>
      </c>
      <c r="AT358">
        <v>1027</v>
      </c>
      <c r="AU358">
        <v>3015</v>
      </c>
      <c r="AV358">
        <v>7338</v>
      </c>
      <c r="AW358">
        <v>0.09</v>
      </c>
      <c r="AX358">
        <v>0.26500000000000001</v>
      </c>
      <c r="AY358">
        <v>0.64500000000000002</v>
      </c>
      <c r="AZ358">
        <v>5404</v>
      </c>
      <c r="BA358">
        <v>38.5</v>
      </c>
      <c r="BB358">
        <v>5319.5450000000001</v>
      </c>
      <c r="BC358">
        <v>3834.7858163177216</v>
      </c>
      <c r="BD358">
        <v>4642.6691836822783</v>
      </c>
      <c r="BE358">
        <v>871</v>
      </c>
      <c r="BF358">
        <v>14668</v>
      </c>
      <c r="BG358" s="13">
        <v>0.36266328061085357</v>
      </c>
      <c r="BH358" s="13">
        <v>0.26143890212146997</v>
      </c>
      <c r="BI358" s="13">
        <v>0.31651685190089163</v>
      </c>
      <c r="BJ358" s="13">
        <v>5.9380965366784839E-2</v>
      </c>
    </row>
    <row r="359" spans="1:62" hidden="1">
      <c r="A359" s="1" t="s">
        <v>300</v>
      </c>
      <c r="B359" t="s">
        <v>99</v>
      </c>
      <c r="C359" t="s">
        <v>88</v>
      </c>
      <c r="D359" t="s">
        <v>89</v>
      </c>
      <c r="E359">
        <v>45517</v>
      </c>
      <c r="F359">
        <v>0.15976448359953424</v>
      </c>
      <c r="G359">
        <v>0.89900000000000002</v>
      </c>
      <c r="H359">
        <v>0.86299999999999999</v>
      </c>
      <c r="I359">
        <v>19773</v>
      </c>
      <c r="J359">
        <v>2.27</v>
      </c>
      <c r="K359">
        <v>16523</v>
      </c>
      <c r="L359">
        <v>4251</v>
      </c>
      <c r="M359">
        <v>5847</v>
      </c>
      <c r="N359">
        <v>13684</v>
      </c>
      <c r="O359">
        <v>0.70099999999999996</v>
      </c>
      <c r="P359">
        <v>0.29899999999999999</v>
      </c>
      <c r="Q359">
        <v>649</v>
      </c>
      <c r="R359">
        <v>581</v>
      </c>
      <c r="S359">
        <v>68</v>
      </c>
      <c r="T359">
        <v>3.3</v>
      </c>
      <c r="U359">
        <v>4305</v>
      </c>
      <c r="V359">
        <v>17150</v>
      </c>
      <c r="W359">
        <v>0.79700000000000004</v>
      </c>
      <c r="X359">
        <v>0.2</v>
      </c>
      <c r="Y359">
        <v>1746</v>
      </c>
      <c r="Z359">
        <v>464</v>
      </c>
      <c r="AA359">
        <v>643</v>
      </c>
      <c r="AB359">
        <v>1459</v>
      </c>
      <c r="AC359">
        <v>1715</v>
      </c>
      <c r="AD359">
        <v>2118</v>
      </c>
      <c r="AE359">
        <v>2772</v>
      </c>
      <c r="AF359">
        <v>1789</v>
      </c>
      <c r="AG359">
        <v>2480</v>
      </c>
      <c r="AH359">
        <v>2505</v>
      </c>
      <c r="AI359">
        <v>2996</v>
      </c>
      <c r="AJ359">
        <v>954</v>
      </c>
      <c r="AK359">
        <v>81</v>
      </c>
      <c r="AL359">
        <v>21722</v>
      </c>
      <c r="AM359">
        <v>0.48299999999999998</v>
      </c>
      <c r="AN359">
        <v>119.7</v>
      </c>
      <c r="AO359">
        <v>23239</v>
      </c>
      <c r="AP359">
        <v>0.13400000000000001</v>
      </c>
      <c r="AQ359">
        <v>0.215</v>
      </c>
      <c r="AR359">
        <v>17.8</v>
      </c>
      <c r="AS359">
        <v>2.3323615160349855E-4</v>
      </c>
      <c r="AT359">
        <v>3202</v>
      </c>
      <c r="AU359">
        <v>4265</v>
      </c>
      <c r="AV359">
        <v>9056</v>
      </c>
      <c r="AW359">
        <v>0.19400000000000001</v>
      </c>
      <c r="AX359">
        <v>0.25800000000000001</v>
      </c>
      <c r="AY359">
        <v>0.54800000000000004</v>
      </c>
      <c r="AZ359">
        <v>7889</v>
      </c>
      <c r="BA359">
        <v>39.700000000000003</v>
      </c>
      <c r="BB359">
        <v>7753.8070000000007</v>
      </c>
      <c r="BC359">
        <v>5603.4053075769843</v>
      </c>
      <c r="BD359">
        <v>7516.787692423015</v>
      </c>
      <c r="BE359">
        <v>581</v>
      </c>
      <c r="BF359">
        <v>21455</v>
      </c>
      <c r="BG359" s="13">
        <v>0.36139860172453975</v>
      </c>
      <c r="BH359" s="13">
        <v>0.26117013785024396</v>
      </c>
      <c r="BI359" s="13">
        <v>0.35035132567807109</v>
      </c>
      <c r="BJ359" s="13">
        <v>2.7079934747145186E-2</v>
      </c>
    </row>
    <row r="360" spans="1:62" hidden="1">
      <c r="A360" s="1" t="s">
        <v>317</v>
      </c>
      <c r="B360" t="s">
        <v>87</v>
      </c>
      <c r="C360" t="s">
        <v>88</v>
      </c>
      <c r="D360" t="s">
        <v>89</v>
      </c>
      <c r="E360">
        <v>40025</v>
      </c>
      <c r="F360">
        <v>0.16722048719550281</v>
      </c>
      <c r="G360">
        <v>0.86199999999999999</v>
      </c>
      <c r="H360">
        <v>0.81899999999999995</v>
      </c>
      <c r="I360">
        <v>17558</v>
      </c>
      <c r="J360">
        <v>2.2599999999999998</v>
      </c>
      <c r="K360">
        <v>13758</v>
      </c>
      <c r="L360">
        <v>4527</v>
      </c>
      <c r="M360">
        <v>5379</v>
      </c>
      <c r="N360">
        <v>12082</v>
      </c>
      <c r="O360">
        <v>0.69199999999999995</v>
      </c>
      <c r="P360">
        <v>0.308</v>
      </c>
      <c r="Q360">
        <v>1206</v>
      </c>
      <c r="R360">
        <v>1072</v>
      </c>
      <c r="S360">
        <v>134</v>
      </c>
      <c r="T360">
        <v>7</v>
      </c>
      <c r="U360">
        <v>4498</v>
      </c>
      <c r="V360">
        <v>14351</v>
      </c>
      <c r="W360">
        <v>0.755</v>
      </c>
      <c r="X360">
        <v>0.23699999999999999</v>
      </c>
      <c r="Y360">
        <v>844</v>
      </c>
      <c r="Z360">
        <v>420</v>
      </c>
      <c r="AA360">
        <v>670</v>
      </c>
      <c r="AB360">
        <v>772</v>
      </c>
      <c r="AC360">
        <v>2330</v>
      </c>
      <c r="AD360">
        <v>1912</v>
      </c>
      <c r="AE360">
        <v>3004</v>
      </c>
      <c r="AF360">
        <v>1824</v>
      </c>
      <c r="AG360">
        <v>1968</v>
      </c>
      <c r="AH360">
        <v>2033</v>
      </c>
      <c r="AI360">
        <v>2564</v>
      </c>
      <c r="AJ360">
        <v>799</v>
      </c>
      <c r="AK360">
        <v>30</v>
      </c>
      <c r="AL360">
        <v>19170</v>
      </c>
      <c r="AM360">
        <v>0.47199999999999998</v>
      </c>
      <c r="AN360">
        <v>119.4</v>
      </c>
      <c r="AO360">
        <v>22271</v>
      </c>
      <c r="AP360">
        <v>0.17100000000000001</v>
      </c>
      <c r="AQ360">
        <v>0.253</v>
      </c>
      <c r="AR360">
        <v>13.6</v>
      </c>
      <c r="AS360">
        <v>6.9681555292314123E-5</v>
      </c>
      <c r="AT360">
        <v>3637</v>
      </c>
      <c r="AU360">
        <v>4821</v>
      </c>
      <c r="AV360">
        <v>5300</v>
      </c>
      <c r="AW360">
        <v>0.26400000000000001</v>
      </c>
      <c r="AX360">
        <v>0.35</v>
      </c>
      <c r="AY360">
        <v>0.38500000000000001</v>
      </c>
      <c r="AZ360">
        <v>6436</v>
      </c>
      <c r="BA360">
        <v>36.6</v>
      </c>
      <c r="BB360">
        <v>6390.7259999999997</v>
      </c>
      <c r="BC360">
        <v>4634.0404098476456</v>
      </c>
      <c r="BD360">
        <v>6752.2335901523556</v>
      </c>
      <c r="BE360">
        <v>1072</v>
      </c>
      <c r="BF360">
        <v>18849</v>
      </c>
      <c r="BG360" s="13">
        <v>0.33904854368932036</v>
      </c>
      <c r="BH360" s="13">
        <v>0.24585073000411936</v>
      </c>
      <c r="BI360" s="13">
        <v>0.35822768264376653</v>
      </c>
      <c r="BJ360" s="13">
        <v>5.6873043662793783E-2</v>
      </c>
    </row>
    <row r="361" spans="1:62" hidden="1">
      <c r="A361" s="1" t="s">
        <v>321</v>
      </c>
      <c r="B361" t="s">
        <v>124</v>
      </c>
      <c r="C361" t="s">
        <v>93</v>
      </c>
      <c r="D361" t="s">
        <v>89</v>
      </c>
      <c r="E361">
        <v>38631</v>
      </c>
      <c r="F361">
        <v>0.15466853045481607</v>
      </c>
      <c r="G361">
        <v>0.80400000000000005</v>
      </c>
      <c r="H361">
        <v>0.752</v>
      </c>
      <c r="I361">
        <v>16947</v>
      </c>
      <c r="J361">
        <v>2.2599999999999998</v>
      </c>
      <c r="K361">
        <v>12915</v>
      </c>
      <c r="L361">
        <v>4770</v>
      </c>
      <c r="M361">
        <v>4886</v>
      </c>
      <c r="N361">
        <v>11827</v>
      </c>
      <c r="O361">
        <v>0.70799999999999996</v>
      </c>
      <c r="P361">
        <v>0.29199999999999998</v>
      </c>
      <c r="Q361">
        <v>945</v>
      </c>
      <c r="R361">
        <v>893</v>
      </c>
      <c r="S361">
        <v>52</v>
      </c>
      <c r="T361">
        <v>5.6</v>
      </c>
      <c r="U361">
        <v>4874</v>
      </c>
      <c r="V361">
        <v>13458</v>
      </c>
      <c r="W361">
        <v>0.73199999999999998</v>
      </c>
      <c r="X361">
        <v>0.26500000000000001</v>
      </c>
      <c r="Y361">
        <v>98</v>
      </c>
      <c r="Z361">
        <v>342</v>
      </c>
      <c r="AA361">
        <v>934</v>
      </c>
      <c r="AB361">
        <v>846</v>
      </c>
      <c r="AC361">
        <v>2689</v>
      </c>
      <c r="AD361">
        <v>2645</v>
      </c>
      <c r="AE361">
        <v>2007</v>
      </c>
      <c r="AF361">
        <v>1667</v>
      </c>
      <c r="AG361">
        <v>1930</v>
      </c>
      <c r="AH361">
        <v>2252</v>
      </c>
      <c r="AI361">
        <v>2388</v>
      </c>
      <c r="AJ361">
        <v>639</v>
      </c>
      <c r="AK361">
        <v>126</v>
      </c>
      <c r="AL361">
        <v>18563</v>
      </c>
      <c r="AM361">
        <v>0.433</v>
      </c>
      <c r="AN361">
        <v>117.4</v>
      </c>
      <c r="AO361">
        <v>21576</v>
      </c>
      <c r="AP361">
        <v>0.16500000000000001</v>
      </c>
      <c r="AQ361">
        <v>0.30099999999999999</v>
      </c>
      <c r="AR361">
        <v>20.9</v>
      </c>
      <c r="AS361">
        <v>3.7152622975182049E-4</v>
      </c>
      <c r="AT361">
        <v>1784</v>
      </c>
      <c r="AU361">
        <v>3558</v>
      </c>
      <c r="AV361">
        <v>7573</v>
      </c>
      <c r="AW361">
        <v>0.13800000000000001</v>
      </c>
      <c r="AX361">
        <v>0.27500000000000002</v>
      </c>
      <c r="AY361">
        <v>0.58599999999999997</v>
      </c>
      <c r="AZ361">
        <v>6280</v>
      </c>
      <c r="BA361">
        <v>37.1</v>
      </c>
      <c r="BB361">
        <v>6200.5230000000001</v>
      </c>
      <c r="BC361">
        <v>4422.1346195724627</v>
      </c>
      <c r="BD361">
        <v>6816.3423804275362</v>
      </c>
      <c r="BE361">
        <v>893</v>
      </c>
      <c r="BF361">
        <v>18332</v>
      </c>
      <c r="BG361" s="13">
        <v>0.33823494435958978</v>
      </c>
      <c r="BH361" s="13">
        <v>0.2412248865138808</v>
      </c>
      <c r="BI361" s="13">
        <v>0.371827535480446</v>
      </c>
      <c r="BJ361" s="13">
        <v>4.8712633646083352E-2</v>
      </c>
    </row>
    <row r="362" spans="1:62" hidden="1">
      <c r="A362" s="1" t="s">
        <v>324</v>
      </c>
      <c r="B362" t="s">
        <v>124</v>
      </c>
      <c r="C362" t="s">
        <v>93</v>
      </c>
      <c r="D362" t="s">
        <v>89</v>
      </c>
      <c r="E362">
        <v>30634</v>
      </c>
      <c r="F362">
        <v>0.148690996931514</v>
      </c>
      <c r="G362">
        <v>0.88900000000000001</v>
      </c>
      <c r="H362">
        <v>0.83499999999999996</v>
      </c>
      <c r="I362">
        <v>12544</v>
      </c>
      <c r="J362">
        <v>2.41</v>
      </c>
      <c r="K362">
        <v>10092</v>
      </c>
      <c r="L362">
        <v>2482</v>
      </c>
      <c r="M362">
        <v>2903</v>
      </c>
      <c r="N362">
        <v>9456</v>
      </c>
      <c r="O362">
        <v>0.76500000000000001</v>
      </c>
      <c r="P362">
        <v>0.23499999999999999</v>
      </c>
      <c r="Q362">
        <v>474</v>
      </c>
      <c r="R362">
        <v>455</v>
      </c>
      <c r="S362">
        <v>19</v>
      </c>
      <c r="T362">
        <v>3.8</v>
      </c>
      <c r="U362">
        <v>2513</v>
      </c>
      <c r="V362">
        <v>10438</v>
      </c>
      <c r="W362">
        <v>0.80300000000000005</v>
      </c>
      <c r="X362">
        <v>0.193</v>
      </c>
      <c r="Y362">
        <v>161</v>
      </c>
      <c r="Z362">
        <v>171</v>
      </c>
      <c r="AA362">
        <v>226</v>
      </c>
      <c r="AB362">
        <v>418</v>
      </c>
      <c r="AC362">
        <v>1247</v>
      </c>
      <c r="AD362">
        <v>1178</v>
      </c>
      <c r="AE362">
        <v>1615</v>
      </c>
      <c r="AF362">
        <v>1854</v>
      </c>
      <c r="AG362">
        <v>2321</v>
      </c>
      <c r="AH362">
        <v>1854</v>
      </c>
      <c r="AI362">
        <v>1929</v>
      </c>
      <c r="AJ362">
        <v>306</v>
      </c>
      <c r="AK362">
        <v>248</v>
      </c>
      <c r="AL362">
        <v>13528</v>
      </c>
      <c r="AM362">
        <v>0.47</v>
      </c>
      <c r="AN362">
        <v>135.6</v>
      </c>
      <c r="AO362">
        <v>23494</v>
      </c>
      <c r="AP362">
        <v>0.11799999999999999</v>
      </c>
      <c r="AQ362">
        <v>0.219</v>
      </c>
      <c r="AR362">
        <v>15.6</v>
      </c>
      <c r="AS362">
        <v>1.9160758766047136E-4</v>
      </c>
      <c r="AT362">
        <v>480</v>
      </c>
      <c r="AU362">
        <v>2411</v>
      </c>
      <c r="AV362">
        <v>7201</v>
      </c>
      <c r="AW362">
        <v>4.8000000000000001E-2</v>
      </c>
      <c r="AX362">
        <v>0.23899999999999999</v>
      </c>
      <c r="AY362">
        <v>0.71399999999999997</v>
      </c>
      <c r="AZ362">
        <v>5053</v>
      </c>
      <c r="BA362">
        <v>40.200000000000003</v>
      </c>
      <c r="BB362">
        <v>4968.3180000000002</v>
      </c>
      <c r="BC362">
        <v>3098.3857601433738</v>
      </c>
      <c r="BD362">
        <v>4429.296239856626</v>
      </c>
      <c r="BE362">
        <v>455</v>
      </c>
      <c r="BF362">
        <v>12951</v>
      </c>
      <c r="BG362" s="13">
        <v>0.3836242761176743</v>
      </c>
      <c r="BH362" s="13">
        <v>0.23923911359303326</v>
      </c>
      <c r="BI362" s="13">
        <v>0.34200418808251304</v>
      </c>
      <c r="BJ362" s="13">
        <v>3.5132422206779403E-2</v>
      </c>
    </row>
    <row r="363" spans="1:62" hidden="1">
      <c r="A363" s="1" t="s">
        <v>335</v>
      </c>
      <c r="B363" t="s">
        <v>107</v>
      </c>
      <c r="C363" t="s">
        <v>93</v>
      </c>
      <c r="D363" t="s">
        <v>89</v>
      </c>
      <c r="E363">
        <v>30370</v>
      </c>
      <c r="F363">
        <v>0.1553836022390517</v>
      </c>
      <c r="G363">
        <v>0.88100000000000001</v>
      </c>
      <c r="H363">
        <v>0.82299999999999995</v>
      </c>
      <c r="I363">
        <v>13145</v>
      </c>
      <c r="J363">
        <v>2.2999999999999998</v>
      </c>
      <c r="K363">
        <v>10358</v>
      </c>
      <c r="L363">
        <v>3036</v>
      </c>
      <c r="M363">
        <v>2996</v>
      </c>
      <c r="N363">
        <v>10044</v>
      </c>
      <c r="O363">
        <v>0.77</v>
      </c>
      <c r="P363">
        <v>0.23</v>
      </c>
      <c r="Q363">
        <v>780</v>
      </c>
      <c r="R363">
        <v>694</v>
      </c>
      <c r="S363">
        <v>86</v>
      </c>
      <c r="T363">
        <v>6</v>
      </c>
      <c r="U363">
        <v>3047</v>
      </c>
      <c r="V363">
        <v>10701</v>
      </c>
      <c r="W363">
        <v>0.77500000000000002</v>
      </c>
      <c r="X363">
        <v>0.221</v>
      </c>
      <c r="Y363">
        <v>111</v>
      </c>
      <c r="Z363">
        <v>127</v>
      </c>
      <c r="AA363">
        <v>335</v>
      </c>
      <c r="AB363">
        <v>651</v>
      </c>
      <c r="AC363">
        <v>1590</v>
      </c>
      <c r="AD363">
        <v>1820</v>
      </c>
      <c r="AE363">
        <v>2187</v>
      </c>
      <c r="AF363">
        <v>1263</v>
      </c>
      <c r="AG363">
        <v>1827</v>
      </c>
      <c r="AH363">
        <v>2011</v>
      </c>
      <c r="AI363">
        <v>1593</v>
      </c>
      <c r="AJ363">
        <v>441</v>
      </c>
      <c r="AK363">
        <v>29</v>
      </c>
      <c r="AL363">
        <v>13985</v>
      </c>
      <c r="AM363">
        <v>0.46</v>
      </c>
      <c r="AN363">
        <v>130.4</v>
      </c>
      <c r="AO363" t="s">
        <v>128</v>
      </c>
      <c r="AP363">
        <v>0.13300000000000001</v>
      </c>
      <c r="AQ363">
        <v>0.26</v>
      </c>
      <c r="AR363">
        <v>16.899999999999999</v>
      </c>
      <c r="AS363">
        <v>0</v>
      </c>
      <c r="AT363">
        <v>611</v>
      </c>
      <c r="AU363">
        <v>2923</v>
      </c>
      <c r="AV363">
        <v>6824</v>
      </c>
      <c r="AW363">
        <v>5.8999999999999997E-2</v>
      </c>
      <c r="AX363">
        <v>0.28199999999999997</v>
      </c>
      <c r="AY363">
        <v>0.65900000000000003</v>
      </c>
      <c r="AZ363">
        <v>5128</v>
      </c>
      <c r="BA363">
        <v>39</v>
      </c>
      <c r="BB363">
        <v>5085.6000000000004</v>
      </c>
      <c r="BC363">
        <v>3204.8469068007935</v>
      </c>
      <c r="BD363">
        <v>4763.5530931992062</v>
      </c>
      <c r="BE363">
        <v>694</v>
      </c>
      <c r="BF363">
        <v>13748</v>
      </c>
      <c r="BG363" s="13">
        <v>0.36991562409077688</v>
      </c>
      <c r="BH363" s="13">
        <v>0.23311368248478276</v>
      </c>
      <c r="BI363" s="13">
        <v>0.34649062359610172</v>
      </c>
      <c r="BJ363" s="13">
        <v>5.0480069828338671E-2</v>
      </c>
    </row>
    <row r="364" spans="1:62" hidden="1">
      <c r="A364" s="1" t="s">
        <v>352</v>
      </c>
      <c r="B364" t="s">
        <v>107</v>
      </c>
      <c r="C364" t="s">
        <v>88</v>
      </c>
      <c r="D364" t="s">
        <v>89</v>
      </c>
      <c r="E364">
        <v>35751</v>
      </c>
      <c r="F364">
        <v>0.1597997258817935</v>
      </c>
      <c r="G364">
        <v>0.73299999999999998</v>
      </c>
      <c r="H364">
        <v>0.66600000000000004</v>
      </c>
      <c r="I364">
        <v>15060</v>
      </c>
      <c r="J364">
        <v>2.2999999999999998</v>
      </c>
      <c r="K364">
        <v>12085</v>
      </c>
      <c r="L364">
        <v>3453</v>
      </c>
      <c r="M364">
        <v>3894</v>
      </c>
      <c r="N364">
        <v>11020</v>
      </c>
      <c r="O364">
        <v>0.73899999999999999</v>
      </c>
      <c r="P364">
        <v>0.26100000000000001</v>
      </c>
      <c r="Q364">
        <v>792</v>
      </c>
      <c r="R364">
        <v>711</v>
      </c>
      <c r="S364">
        <v>81</v>
      </c>
      <c r="T364">
        <v>5.3</v>
      </c>
      <c r="U364">
        <v>3396</v>
      </c>
      <c r="V364">
        <v>12486</v>
      </c>
      <c r="W364">
        <v>0.78500000000000003</v>
      </c>
      <c r="X364">
        <v>0.21299999999999999</v>
      </c>
      <c r="Y364">
        <v>35</v>
      </c>
      <c r="Z364">
        <v>115</v>
      </c>
      <c r="AA364">
        <v>412</v>
      </c>
      <c r="AB364">
        <v>495</v>
      </c>
      <c r="AC364">
        <v>1909</v>
      </c>
      <c r="AD364">
        <v>2014</v>
      </c>
      <c r="AE364">
        <v>2465</v>
      </c>
      <c r="AF364">
        <v>1865</v>
      </c>
      <c r="AG364">
        <v>2354</v>
      </c>
      <c r="AH364">
        <v>2213</v>
      </c>
      <c r="AI364">
        <v>1643</v>
      </c>
      <c r="AJ364">
        <v>558</v>
      </c>
      <c r="AK364">
        <v>46</v>
      </c>
      <c r="AL364">
        <v>16124</v>
      </c>
      <c r="AM364">
        <v>0.40100000000000002</v>
      </c>
      <c r="AN364">
        <v>123.5</v>
      </c>
      <c r="AO364">
        <v>20568</v>
      </c>
      <c r="AP364">
        <v>0.14599999999999999</v>
      </c>
      <c r="AQ364">
        <v>0.29199999999999998</v>
      </c>
      <c r="AR364">
        <v>18.3</v>
      </c>
      <c r="AS364">
        <v>8.0089700464520261E-5</v>
      </c>
      <c r="AT364">
        <v>645</v>
      </c>
      <c r="AU364">
        <v>2256</v>
      </c>
      <c r="AV364">
        <v>9184</v>
      </c>
      <c r="AW364">
        <v>5.2999999999999999E-2</v>
      </c>
      <c r="AX364">
        <v>0.187</v>
      </c>
      <c r="AY364">
        <v>0.76</v>
      </c>
      <c r="AZ364">
        <v>6130</v>
      </c>
      <c r="BA364">
        <v>40.6</v>
      </c>
      <c r="BB364">
        <v>6055.0840000000007</v>
      </c>
      <c r="BC364">
        <v>3469.1373926045026</v>
      </c>
      <c r="BD364">
        <v>5646.7786073954967</v>
      </c>
      <c r="BE364">
        <v>711</v>
      </c>
      <c r="BF364">
        <v>15882</v>
      </c>
      <c r="BG364" s="13">
        <v>0.38125450195189525</v>
      </c>
      <c r="BH364" s="13">
        <v>0.21843202320894739</v>
      </c>
      <c r="BI364" s="13">
        <v>0.35554581333556834</v>
      </c>
      <c r="BJ364" s="13">
        <v>4.4767661503588969E-2</v>
      </c>
    </row>
    <row r="365" spans="1:62" hidden="1">
      <c r="A365" s="1" t="s">
        <v>354</v>
      </c>
      <c r="B365" t="s">
        <v>107</v>
      </c>
      <c r="C365" t="s">
        <v>88</v>
      </c>
      <c r="D365" t="s">
        <v>135</v>
      </c>
      <c r="E365">
        <v>89892</v>
      </c>
      <c r="F365">
        <v>0.17359720553553154</v>
      </c>
      <c r="G365">
        <v>0.82099999999999995</v>
      </c>
      <c r="H365">
        <v>0.748</v>
      </c>
      <c r="I365">
        <v>41531</v>
      </c>
      <c r="J365">
        <v>2.13</v>
      </c>
      <c r="K365">
        <v>26928</v>
      </c>
      <c r="L365">
        <v>17959</v>
      </c>
      <c r="M365">
        <v>14288</v>
      </c>
      <c r="N365">
        <v>26829</v>
      </c>
      <c r="O365">
        <v>0.65300000000000002</v>
      </c>
      <c r="P365">
        <v>0.34699999999999998</v>
      </c>
      <c r="Q365">
        <v>2330</v>
      </c>
      <c r="R365">
        <v>2076</v>
      </c>
      <c r="S365">
        <v>254</v>
      </c>
      <c r="T365">
        <v>5.6</v>
      </c>
      <c r="U365">
        <v>18139</v>
      </c>
      <c r="V365">
        <v>28133</v>
      </c>
      <c r="W365">
        <v>0.60699999999999998</v>
      </c>
      <c r="X365">
        <v>0.39100000000000001</v>
      </c>
      <c r="Y365">
        <v>1170</v>
      </c>
      <c r="Z365">
        <v>1091</v>
      </c>
      <c r="AA365">
        <v>1919</v>
      </c>
      <c r="AB365">
        <v>2179</v>
      </c>
      <c r="AC365">
        <v>6068</v>
      </c>
      <c r="AD365">
        <v>5475</v>
      </c>
      <c r="AE365">
        <v>8062</v>
      </c>
      <c r="AF365">
        <v>3931</v>
      </c>
      <c r="AG365">
        <v>4837</v>
      </c>
      <c r="AH365">
        <v>5174</v>
      </c>
      <c r="AI365">
        <v>5464</v>
      </c>
      <c r="AJ365">
        <v>1238</v>
      </c>
      <c r="AK365">
        <v>168</v>
      </c>
      <c r="AL365">
        <v>46776</v>
      </c>
      <c r="AM365">
        <v>0.44700000000000001</v>
      </c>
      <c r="AN365">
        <v>109.8</v>
      </c>
      <c r="AO365" t="s">
        <v>128</v>
      </c>
      <c r="AP365">
        <v>0.17499999999999999</v>
      </c>
      <c r="AQ365">
        <v>0.314</v>
      </c>
      <c r="AR365">
        <v>16.100000000000001</v>
      </c>
      <c r="AS365">
        <v>1.0663633455372694E-4</v>
      </c>
      <c r="AT365">
        <v>6900</v>
      </c>
      <c r="AU365">
        <v>8878</v>
      </c>
      <c r="AV365">
        <v>11150</v>
      </c>
      <c r="AW365">
        <v>0.25600000000000001</v>
      </c>
      <c r="AX365">
        <v>0.33</v>
      </c>
      <c r="AY365">
        <v>0.41399999999999998</v>
      </c>
      <c r="AZ365">
        <v>12241</v>
      </c>
      <c r="BA365">
        <v>29.4</v>
      </c>
      <c r="BB365">
        <v>12088.397999999999</v>
      </c>
      <c r="BC365">
        <v>9983.0842217568534</v>
      </c>
      <c r="BD365">
        <v>22124.517778243146</v>
      </c>
      <c r="BE365">
        <v>2076</v>
      </c>
      <c r="BF365">
        <v>46272</v>
      </c>
      <c r="BG365" s="13">
        <v>0.26124649896265556</v>
      </c>
      <c r="BH365" s="13">
        <v>0.21574784365829991</v>
      </c>
      <c r="BI365" s="13">
        <v>0.4781405121508287</v>
      </c>
      <c r="BJ365" s="13">
        <v>4.4865145228215768E-2</v>
      </c>
    </row>
    <row r="366" spans="1:62" hidden="1">
      <c r="A366" s="1" t="s">
        <v>355</v>
      </c>
      <c r="B366" t="s">
        <v>107</v>
      </c>
      <c r="C366" t="s">
        <v>88</v>
      </c>
      <c r="D366" t="s">
        <v>89</v>
      </c>
      <c r="E366">
        <v>42954</v>
      </c>
      <c r="F366">
        <v>0.1609861712529683</v>
      </c>
      <c r="G366">
        <v>0.85499999999999998</v>
      </c>
      <c r="H366">
        <v>0.78500000000000003</v>
      </c>
      <c r="I366">
        <v>18411</v>
      </c>
      <c r="J366">
        <v>2.31</v>
      </c>
      <c r="K366">
        <v>14029</v>
      </c>
      <c r="L366">
        <v>4775</v>
      </c>
      <c r="M366">
        <v>4916</v>
      </c>
      <c r="N366">
        <v>13292</v>
      </c>
      <c r="O366">
        <v>0.73</v>
      </c>
      <c r="P366">
        <v>0.27</v>
      </c>
      <c r="Q366">
        <v>980</v>
      </c>
      <c r="R366">
        <v>816</v>
      </c>
      <c r="S366">
        <v>164</v>
      </c>
      <c r="T366">
        <v>5.4</v>
      </c>
      <c r="U366">
        <v>4786</v>
      </c>
      <c r="V366">
        <v>14612</v>
      </c>
      <c r="W366">
        <v>0.748</v>
      </c>
      <c r="X366">
        <v>0.245</v>
      </c>
      <c r="Y366">
        <v>823</v>
      </c>
      <c r="Z366">
        <v>674</v>
      </c>
      <c r="AA366">
        <v>505</v>
      </c>
      <c r="AB366">
        <v>770</v>
      </c>
      <c r="AC366">
        <v>2216</v>
      </c>
      <c r="AD366">
        <v>2424</v>
      </c>
      <c r="AE366">
        <v>2620</v>
      </c>
      <c r="AF366">
        <v>1976</v>
      </c>
      <c r="AG366">
        <v>2719</v>
      </c>
      <c r="AH366">
        <v>2234</v>
      </c>
      <c r="AI366">
        <v>2087</v>
      </c>
      <c r="AJ366">
        <v>697</v>
      </c>
      <c r="AK366">
        <v>35</v>
      </c>
      <c r="AL366">
        <v>19780</v>
      </c>
      <c r="AM366">
        <v>0.442</v>
      </c>
      <c r="AN366">
        <v>128.5</v>
      </c>
      <c r="AO366" t="s">
        <v>128</v>
      </c>
      <c r="AP366">
        <v>0.17</v>
      </c>
      <c r="AQ366">
        <v>0.27500000000000002</v>
      </c>
      <c r="AR366">
        <v>18</v>
      </c>
      <c r="AS366">
        <v>3.4218450588557349E-4</v>
      </c>
      <c r="AT366">
        <v>1409</v>
      </c>
      <c r="AU366">
        <v>6181</v>
      </c>
      <c r="AV366">
        <v>6439</v>
      </c>
      <c r="AW366">
        <v>0.1</v>
      </c>
      <c r="AX366">
        <v>0.441</v>
      </c>
      <c r="AY366">
        <v>0.45900000000000002</v>
      </c>
      <c r="AZ366">
        <v>7168</v>
      </c>
      <c r="BA366">
        <v>38.9</v>
      </c>
      <c r="BB366">
        <v>7082.9120000000003</v>
      </c>
      <c r="BC366">
        <v>4167.6745625177027</v>
      </c>
      <c r="BD366">
        <v>7331.413437482297</v>
      </c>
      <c r="BE366">
        <v>816</v>
      </c>
      <c r="BF366">
        <v>19398</v>
      </c>
      <c r="BG366" s="13">
        <v>0.36513619960820703</v>
      </c>
      <c r="BH366" s="13">
        <v>0.21485073525712459</v>
      </c>
      <c r="BI366" s="13">
        <v>0.3779468727437002</v>
      </c>
      <c r="BJ366" s="13">
        <v>4.2066192390968142E-2</v>
      </c>
    </row>
    <row r="367" spans="1:62" hidden="1">
      <c r="A367" s="1" t="s">
        <v>363</v>
      </c>
      <c r="B367" t="s">
        <v>87</v>
      </c>
      <c r="C367" t="s">
        <v>88</v>
      </c>
      <c r="D367" t="s">
        <v>135</v>
      </c>
      <c r="E367">
        <v>72916</v>
      </c>
      <c r="F367">
        <v>0.21634483515277855</v>
      </c>
      <c r="G367">
        <v>0.76500000000000001</v>
      </c>
      <c r="H367">
        <v>0.70799999999999996</v>
      </c>
      <c r="I367">
        <v>36897</v>
      </c>
      <c r="J367">
        <v>1.95</v>
      </c>
      <c r="K367">
        <v>19104</v>
      </c>
      <c r="L367">
        <v>32439</v>
      </c>
      <c r="M367">
        <v>16321</v>
      </c>
      <c r="N367">
        <v>19864</v>
      </c>
      <c r="O367">
        <v>0.54900000000000004</v>
      </c>
      <c r="P367">
        <v>0.45100000000000001</v>
      </c>
      <c r="Q367">
        <v>3347</v>
      </c>
      <c r="R367">
        <v>2995</v>
      </c>
      <c r="S367">
        <v>352</v>
      </c>
      <c r="T367">
        <v>9.1</v>
      </c>
      <c r="U367">
        <v>32486</v>
      </c>
      <c r="V367">
        <v>20736</v>
      </c>
      <c r="W367">
        <v>0.38500000000000001</v>
      </c>
      <c r="X367">
        <v>0.60299999999999998</v>
      </c>
      <c r="Y367">
        <v>2035</v>
      </c>
      <c r="Z367">
        <v>2861</v>
      </c>
      <c r="AA367">
        <v>3555</v>
      </c>
      <c r="AB367">
        <v>2475</v>
      </c>
      <c r="AC367">
        <v>6187</v>
      </c>
      <c r="AD367">
        <v>9715</v>
      </c>
      <c r="AE367">
        <v>6525</v>
      </c>
      <c r="AF367">
        <v>4249</v>
      </c>
      <c r="AG367">
        <v>4744</v>
      </c>
      <c r="AH367">
        <v>5422</v>
      </c>
      <c r="AI367">
        <v>4982</v>
      </c>
      <c r="AJ367">
        <v>1420</v>
      </c>
      <c r="AK367">
        <v>83</v>
      </c>
      <c r="AL367">
        <v>54253</v>
      </c>
      <c r="AM367">
        <v>0.36899999999999999</v>
      </c>
      <c r="AN367">
        <v>73.5</v>
      </c>
      <c r="AO367">
        <v>20026</v>
      </c>
      <c r="AP367">
        <v>0.26500000000000001</v>
      </c>
      <c r="AQ367">
        <v>0.45600000000000002</v>
      </c>
      <c r="AR367">
        <v>25.1</v>
      </c>
      <c r="AS367">
        <v>9.6450617283950612E-4</v>
      </c>
      <c r="AT367">
        <v>13998</v>
      </c>
      <c r="AU367">
        <v>2699</v>
      </c>
      <c r="AV367">
        <v>2407</v>
      </c>
      <c r="AW367">
        <v>0.73299999999999998</v>
      </c>
      <c r="AX367">
        <v>0.14099999999999999</v>
      </c>
      <c r="AY367">
        <v>0.126</v>
      </c>
      <c r="AZ367">
        <v>5982</v>
      </c>
      <c r="BA367">
        <v>16.2</v>
      </c>
      <c r="BB367">
        <v>5861.97</v>
      </c>
      <c r="BC367">
        <v>10833.295479403161</v>
      </c>
      <c r="BD367">
        <v>33531.734520596838</v>
      </c>
      <c r="BE367">
        <v>2995</v>
      </c>
      <c r="BF367">
        <v>53222</v>
      </c>
      <c r="BG367" s="13">
        <v>0.1101418586298899</v>
      </c>
      <c r="BH367" s="13">
        <v>0.20354919919212283</v>
      </c>
      <c r="BI367" s="13">
        <v>0.63003522078457852</v>
      </c>
      <c r="BJ367" s="13">
        <v>5.6273721393408742E-2</v>
      </c>
    </row>
    <row r="368" spans="1:62" hidden="1">
      <c r="A368" s="1" t="s">
        <v>371</v>
      </c>
      <c r="B368" t="s">
        <v>124</v>
      </c>
      <c r="C368" t="s">
        <v>88</v>
      </c>
      <c r="D368" t="s">
        <v>89</v>
      </c>
      <c r="E368">
        <v>42362</v>
      </c>
      <c r="F368">
        <v>0.15051225154619707</v>
      </c>
      <c r="G368">
        <v>0.84299999999999997</v>
      </c>
      <c r="H368">
        <v>0.8</v>
      </c>
      <c r="I368">
        <v>18544</v>
      </c>
      <c r="J368">
        <v>2.2400000000000002</v>
      </c>
      <c r="K368">
        <v>12573</v>
      </c>
      <c r="L368">
        <v>7512</v>
      </c>
      <c r="M368">
        <v>5637</v>
      </c>
      <c r="N368">
        <v>12621</v>
      </c>
      <c r="O368">
        <v>0.69099999999999995</v>
      </c>
      <c r="P368">
        <v>0.309</v>
      </c>
      <c r="Q368">
        <v>928</v>
      </c>
      <c r="R368">
        <v>839</v>
      </c>
      <c r="S368">
        <v>89</v>
      </c>
      <c r="T368">
        <v>5.0999999999999996</v>
      </c>
      <c r="U368">
        <v>7622</v>
      </c>
      <c r="V368">
        <v>13163</v>
      </c>
      <c r="W368">
        <v>0.63200000000000001</v>
      </c>
      <c r="X368">
        <v>0.36599999999999999</v>
      </c>
      <c r="Y368">
        <v>89</v>
      </c>
      <c r="Z368">
        <v>275</v>
      </c>
      <c r="AA368">
        <v>708</v>
      </c>
      <c r="AB368">
        <v>782</v>
      </c>
      <c r="AC368">
        <v>2296</v>
      </c>
      <c r="AD368">
        <v>2556</v>
      </c>
      <c r="AE368">
        <v>3023</v>
      </c>
      <c r="AF368">
        <v>1624</v>
      </c>
      <c r="AG368">
        <v>2273</v>
      </c>
      <c r="AH368">
        <v>3215</v>
      </c>
      <c r="AI368">
        <v>3526</v>
      </c>
      <c r="AJ368">
        <v>587</v>
      </c>
      <c r="AK368">
        <v>176</v>
      </c>
      <c r="AL368">
        <v>21130</v>
      </c>
      <c r="AM368">
        <v>0.46100000000000002</v>
      </c>
      <c r="AN368">
        <v>115.3</v>
      </c>
      <c r="AO368">
        <v>22239</v>
      </c>
      <c r="AP368">
        <v>0.155</v>
      </c>
      <c r="AQ368">
        <v>0.26600000000000001</v>
      </c>
      <c r="AR368">
        <v>17.2</v>
      </c>
      <c r="AS368">
        <v>2.2791157031071943E-4</v>
      </c>
      <c r="AT368">
        <v>1287</v>
      </c>
      <c r="AU368">
        <v>3779</v>
      </c>
      <c r="AV368">
        <v>7507</v>
      </c>
      <c r="AW368">
        <v>0.10199999999999999</v>
      </c>
      <c r="AX368">
        <v>0.30099999999999999</v>
      </c>
      <c r="AY368">
        <v>0.59699999999999998</v>
      </c>
      <c r="AZ368">
        <v>6893</v>
      </c>
      <c r="BA368">
        <v>37.1</v>
      </c>
      <c r="BB368">
        <v>6773.7179999999998</v>
      </c>
      <c r="BC368">
        <v>3747.6464728726423</v>
      </c>
      <c r="BD368">
        <v>9424.6355271273569</v>
      </c>
      <c r="BE368">
        <v>839</v>
      </c>
      <c r="BF368">
        <v>20785</v>
      </c>
      <c r="BG368" s="13">
        <v>0.32589453933124851</v>
      </c>
      <c r="BH368" s="13">
        <v>0.180305339084563</v>
      </c>
      <c r="BI368" s="13">
        <v>0.45343447328012304</v>
      </c>
      <c r="BJ368" s="13">
        <v>4.036564830406543E-2</v>
      </c>
    </row>
    <row r="369" spans="1:62" hidden="1">
      <c r="A369" s="1" t="s">
        <v>373</v>
      </c>
      <c r="B369" t="s">
        <v>107</v>
      </c>
      <c r="C369" t="s">
        <v>93</v>
      </c>
      <c r="D369" t="s">
        <v>89</v>
      </c>
      <c r="E369">
        <v>34596</v>
      </c>
      <c r="F369">
        <v>0.16123251242918257</v>
      </c>
      <c r="G369">
        <v>0.748</v>
      </c>
      <c r="H369">
        <v>0.68</v>
      </c>
      <c r="I369">
        <v>14821</v>
      </c>
      <c r="J369">
        <v>2.31</v>
      </c>
      <c r="K369">
        <v>11089</v>
      </c>
      <c r="L369">
        <v>4058</v>
      </c>
      <c r="M369">
        <v>3949</v>
      </c>
      <c r="N369">
        <v>10751</v>
      </c>
      <c r="O369">
        <v>0.73099999999999998</v>
      </c>
      <c r="P369">
        <v>0.26900000000000002</v>
      </c>
      <c r="Q369">
        <v>671</v>
      </c>
      <c r="R369">
        <v>615</v>
      </c>
      <c r="S369">
        <v>56</v>
      </c>
      <c r="T369">
        <v>4.5999999999999996</v>
      </c>
      <c r="U369">
        <v>4012</v>
      </c>
      <c r="V369">
        <v>11417</v>
      </c>
      <c r="W369">
        <v>0.73599999999999999</v>
      </c>
      <c r="X369">
        <v>0.25900000000000001</v>
      </c>
      <c r="Y369">
        <v>129</v>
      </c>
      <c r="Z369">
        <v>344</v>
      </c>
      <c r="AA369">
        <v>273</v>
      </c>
      <c r="AB369">
        <v>421</v>
      </c>
      <c r="AC369">
        <v>1620</v>
      </c>
      <c r="AD369">
        <v>1837</v>
      </c>
      <c r="AE369">
        <v>2231</v>
      </c>
      <c r="AF369">
        <v>1553</v>
      </c>
      <c r="AG369">
        <v>2119</v>
      </c>
      <c r="AH369">
        <v>2333</v>
      </c>
      <c r="AI369">
        <v>2180</v>
      </c>
      <c r="AJ369">
        <v>633</v>
      </c>
      <c r="AK369">
        <v>45</v>
      </c>
      <c r="AL369">
        <v>15718</v>
      </c>
      <c r="AM369">
        <v>0.40500000000000003</v>
      </c>
      <c r="AN369">
        <v>121.9</v>
      </c>
      <c r="AO369">
        <v>20513</v>
      </c>
      <c r="AP369">
        <v>0.14699999999999999</v>
      </c>
      <c r="AQ369">
        <v>0.26500000000000001</v>
      </c>
      <c r="AR369">
        <v>15.2</v>
      </c>
      <c r="AS369">
        <v>8.7588683542086365E-5</v>
      </c>
      <c r="AT369">
        <v>385</v>
      </c>
      <c r="AU369">
        <v>2149</v>
      </c>
      <c r="AV369">
        <v>8555</v>
      </c>
      <c r="AW369">
        <v>3.5000000000000003E-2</v>
      </c>
      <c r="AX369">
        <v>0.19400000000000001</v>
      </c>
      <c r="AY369">
        <v>0.77100000000000002</v>
      </c>
      <c r="AZ369">
        <v>6321</v>
      </c>
      <c r="BA369">
        <v>42.6</v>
      </c>
      <c r="BB369">
        <v>6262.2</v>
      </c>
      <c r="BC369">
        <v>2440.6751238956249</v>
      </c>
      <c r="BD369">
        <v>6111.1248761043744</v>
      </c>
      <c r="BE369">
        <v>615</v>
      </c>
      <c r="BF369">
        <v>15429</v>
      </c>
      <c r="BG369" s="13">
        <v>0.40587205910946916</v>
      </c>
      <c r="BH369" s="13">
        <v>0.15818751208086232</v>
      </c>
      <c r="BI369" s="13">
        <v>0.39608042492088757</v>
      </c>
      <c r="BJ369" s="13">
        <v>3.9860003888780866E-2</v>
      </c>
    </row>
    <row r="370" spans="1:62" hidden="1">
      <c r="A370" s="1" t="s">
        <v>376</v>
      </c>
      <c r="B370" t="s">
        <v>87</v>
      </c>
      <c r="C370" t="s">
        <v>93</v>
      </c>
      <c r="D370" t="s">
        <v>89</v>
      </c>
      <c r="E370">
        <v>32541</v>
      </c>
      <c r="F370">
        <v>0.28889708367905104</v>
      </c>
      <c r="G370">
        <v>0.85699999999999998</v>
      </c>
      <c r="H370">
        <v>0.82199999999999995</v>
      </c>
      <c r="I370">
        <v>16797</v>
      </c>
      <c r="J370">
        <v>1.91</v>
      </c>
      <c r="K370">
        <v>9889</v>
      </c>
      <c r="L370">
        <v>30721</v>
      </c>
      <c r="M370">
        <v>6578</v>
      </c>
      <c r="N370">
        <v>10102</v>
      </c>
      <c r="O370">
        <v>0.60599999999999998</v>
      </c>
      <c r="P370">
        <v>0.39400000000000002</v>
      </c>
      <c r="Q370">
        <v>597</v>
      </c>
      <c r="R370">
        <v>373</v>
      </c>
      <c r="S370">
        <v>224</v>
      </c>
      <c r="T370">
        <v>3.5</v>
      </c>
      <c r="U370">
        <v>30788</v>
      </c>
      <c r="V370">
        <v>10328</v>
      </c>
      <c r="W370">
        <v>0.25</v>
      </c>
      <c r="X370">
        <v>0.74399999999999999</v>
      </c>
      <c r="Y370">
        <v>248</v>
      </c>
      <c r="Z370">
        <v>462</v>
      </c>
      <c r="AA370">
        <v>1451</v>
      </c>
      <c r="AB370">
        <v>1137</v>
      </c>
      <c r="AC370">
        <v>3727</v>
      </c>
      <c r="AD370">
        <v>6588</v>
      </c>
      <c r="AE370">
        <v>5686</v>
      </c>
      <c r="AF370">
        <v>5081</v>
      </c>
      <c r="AG370">
        <v>6163</v>
      </c>
      <c r="AH370">
        <v>5660</v>
      </c>
      <c r="AI370">
        <v>4338</v>
      </c>
      <c r="AJ370">
        <v>912</v>
      </c>
      <c r="AK370">
        <v>27</v>
      </c>
      <c r="AL370">
        <v>41480</v>
      </c>
      <c r="AM370">
        <v>0.41</v>
      </c>
      <c r="AN370">
        <v>104.7</v>
      </c>
      <c r="AO370">
        <v>29746</v>
      </c>
      <c r="AP370">
        <v>0.152</v>
      </c>
      <c r="AQ370">
        <v>0.26700000000000002</v>
      </c>
      <c r="AR370">
        <v>9.1</v>
      </c>
      <c r="AS370">
        <v>2.9047250193648332E-4</v>
      </c>
      <c r="AT370">
        <v>3467</v>
      </c>
      <c r="AU370">
        <v>2548</v>
      </c>
      <c r="AV370">
        <v>3874</v>
      </c>
      <c r="AW370">
        <v>0.35099999999999998</v>
      </c>
      <c r="AX370">
        <v>0.25800000000000001</v>
      </c>
      <c r="AY370">
        <v>0.39200000000000002</v>
      </c>
      <c r="AZ370">
        <v>2671</v>
      </c>
      <c r="BA370">
        <v>15.9</v>
      </c>
      <c r="BB370">
        <v>2652.12</v>
      </c>
      <c r="BC370">
        <v>5942.6538625954163</v>
      </c>
      <c r="BD370">
        <v>32148.226137404581</v>
      </c>
      <c r="BE370">
        <v>373</v>
      </c>
      <c r="BF370">
        <v>41116</v>
      </c>
      <c r="BG370" s="13">
        <v>6.4503356357622332E-2</v>
      </c>
      <c r="BH370" s="13">
        <v>0.14453385209153166</v>
      </c>
      <c r="BI370" s="13">
        <v>0.78189089739771822</v>
      </c>
      <c r="BJ370" s="13">
        <v>9.0718941531277367E-3</v>
      </c>
    </row>
    <row r="371" spans="1:62" hidden="1">
      <c r="F371"/>
      <c r="AZ371"/>
      <c r="BA371"/>
    </row>
    <row r="372" spans="1:62" hidden="1">
      <c r="F372"/>
      <c r="AZ372"/>
      <c r="BA372"/>
    </row>
    <row r="373" spans="1:62" ht="18" hidden="1">
      <c r="A373" s="49" t="s">
        <v>401</v>
      </c>
      <c r="F373"/>
      <c r="AZ373"/>
      <c r="BA373"/>
    </row>
    <row r="374" spans="1:62" ht="39" hidden="1" customHeight="1">
      <c r="A374" s="5" t="s">
        <v>25</v>
      </c>
      <c r="B374" s="5" t="s">
        <v>26</v>
      </c>
      <c r="C374" s="5" t="s">
        <v>27</v>
      </c>
      <c r="D374" s="5" t="s">
        <v>28</v>
      </c>
      <c r="E374" s="5" t="s">
        <v>29</v>
      </c>
      <c r="F374" s="35" t="s">
        <v>30</v>
      </c>
      <c r="G374" s="5" t="s">
        <v>31</v>
      </c>
      <c r="H374" s="5" t="s">
        <v>32</v>
      </c>
      <c r="I374" s="10" t="s">
        <v>33</v>
      </c>
      <c r="J374" s="10" t="s">
        <v>34</v>
      </c>
      <c r="K374" s="10" t="s">
        <v>35</v>
      </c>
      <c r="L374" s="10" t="s">
        <v>36</v>
      </c>
      <c r="M374" s="10" t="s">
        <v>37</v>
      </c>
      <c r="N374" s="10" t="s">
        <v>38</v>
      </c>
      <c r="O374" s="10" t="s">
        <v>39</v>
      </c>
      <c r="P374" s="10" t="s">
        <v>40</v>
      </c>
      <c r="Q374" s="10" t="s">
        <v>41</v>
      </c>
      <c r="R374" s="10" t="s">
        <v>42</v>
      </c>
      <c r="S374" s="10" t="s">
        <v>43</v>
      </c>
      <c r="T374" s="10" t="s">
        <v>44</v>
      </c>
      <c r="U374" s="10" t="s">
        <v>45</v>
      </c>
      <c r="V374" s="10" t="s">
        <v>46</v>
      </c>
      <c r="W374" s="10" t="s">
        <v>47</v>
      </c>
      <c r="X374" s="10" t="s">
        <v>48</v>
      </c>
      <c r="Y374" s="8" t="s">
        <v>49</v>
      </c>
      <c r="Z374" s="8" t="s">
        <v>50</v>
      </c>
      <c r="AA374" s="8" t="s">
        <v>51</v>
      </c>
      <c r="AB374" s="8" t="s">
        <v>52</v>
      </c>
      <c r="AC374" s="8" t="s">
        <v>53</v>
      </c>
      <c r="AD374" s="8" t="s">
        <v>54</v>
      </c>
      <c r="AE374" s="8" t="s">
        <v>55</v>
      </c>
      <c r="AF374" s="8" t="s">
        <v>56</v>
      </c>
      <c r="AG374" s="8" t="s">
        <v>57</v>
      </c>
      <c r="AH374" s="8" t="s">
        <v>58</v>
      </c>
      <c r="AI374" s="8" t="s">
        <v>59</v>
      </c>
      <c r="AJ374" s="8" t="s">
        <v>60</v>
      </c>
      <c r="AK374" s="8" t="s">
        <v>61</v>
      </c>
      <c r="AL374" s="8" t="s">
        <v>62</v>
      </c>
      <c r="AM374" s="9" t="s">
        <v>63</v>
      </c>
      <c r="AN374" s="9" t="s">
        <v>64</v>
      </c>
      <c r="AO374" s="9" t="s">
        <v>65</v>
      </c>
      <c r="AP374" s="9" t="s">
        <v>66</v>
      </c>
      <c r="AQ374" s="9" t="s">
        <v>67</v>
      </c>
      <c r="AR374" s="9" t="s">
        <v>68</v>
      </c>
      <c r="AS374" s="19" t="s">
        <v>69</v>
      </c>
      <c r="AT374" s="38" t="s">
        <v>70</v>
      </c>
      <c r="AU374" s="38" t="s">
        <v>71</v>
      </c>
      <c r="AV374" s="38" t="s">
        <v>72</v>
      </c>
      <c r="AW374" s="38" t="s">
        <v>73</v>
      </c>
      <c r="AX374" s="38" t="s">
        <v>74</v>
      </c>
      <c r="AY374" s="38" t="s">
        <v>75</v>
      </c>
      <c r="AZ374" s="36" t="s">
        <v>76</v>
      </c>
      <c r="BA374" s="36" t="s">
        <v>77</v>
      </c>
      <c r="BB374" s="34" t="s">
        <v>78</v>
      </c>
      <c r="BC374" s="21" t="s">
        <v>79</v>
      </c>
      <c r="BD374" s="21" t="s">
        <v>80</v>
      </c>
      <c r="BE374" s="21" t="s">
        <v>81</v>
      </c>
      <c r="BF374" s="21" t="s">
        <v>23</v>
      </c>
      <c r="BG374" s="21" t="s">
        <v>82</v>
      </c>
      <c r="BH374" s="21" t="s">
        <v>83</v>
      </c>
      <c r="BI374" s="39" t="s">
        <v>84</v>
      </c>
      <c r="BJ374" s="39" t="s">
        <v>85</v>
      </c>
    </row>
    <row r="375" spans="1:62" hidden="1">
      <c r="A375" s="1" t="s">
        <v>95</v>
      </c>
      <c r="B375" s="1" t="s">
        <v>92</v>
      </c>
      <c r="C375" s="1" t="s">
        <v>93</v>
      </c>
      <c r="D375" s="1" t="s">
        <v>89</v>
      </c>
      <c r="E375" s="2">
        <v>18712</v>
      </c>
      <c r="F375" s="14">
        <v>0.14546814878153058</v>
      </c>
      <c r="G375" s="4">
        <v>0.71</v>
      </c>
      <c r="H375" s="3">
        <v>0.59199999999999997</v>
      </c>
      <c r="I375" s="2">
        <v>7237</v>
      </c>
      <c r="J375" s="2">
        <v>2.57</v>
      </c>
      <c r="K375" s="2">
        <v>6511</v>
      </c>
      <c r="L375" s="2">
        <v>1178</v>
      </c>
      <c r="M375" s="2">
        <v>1818</v>
      </c>
      <c r="N375" s="2">
        <v>5329</v>
      </c>
      <c r="O375" s="3">
        <v>0.746</v>
      </c>
      <c r="P375" s="3">
        <v>0.254</v>
      </c>
      <c r="Q375" s="2">
        <v>110</v>
      </c>
      <c r="R375" s="2">
        <v>104</v>
      </c>
      <c r="S375" s="2">
        <v>6</v>
      </c>
      <c r="T375" s="2">
        <v>1.5</v>
      </c>
      <c r="U375" s="2">
        <v>1192</v>
      </c>
      <c r="V375" s="2">
        <v>6724</v>
      </c>
      <c r="W375" s="3">
        <v>0.83799999999999997</v>
      </c>
      <c r="X375" s="3">
        <v>0.14899999999999999</v>
      </c>
      <c r="Y375" s="2">
        <v>261</v>
      </c>
      <c r="Z375" s="2">
        <v>321</v>
      </c>
      <c r="AA375" s="2">
        <v>623</v>
      </c>
      <c r="AB375" s="2">
        <v>751</v>
      </c>
      <c r="AC375" s="2">
        <v>1257</v>
      </c>
      <c r="AD375" s="2">
        <v>1225</v>
      </c>
      <c r="AE375" s="2">
        <v>1419</v>
      </c>
      <c r="AF375" s="2">
        <v>727</v>
      </c>
      <c r="AG375" s="2">
        <v>606</v>
      </c>
      <c r="AH375" s="2">
        <v>312</v>
      </c>
      <c r="AI375" s="2">
        <v>491</v>
      </c>
      <c r="AJ375" s="2">
        <v>73</v>
      </c>
      <c r="AK375" s="2">
        <v>11</v>
      </c>
      <c r="AL375" s="2">
        <v>8077</v>
      </c>
      <c r="AM375" s="3">
        <v>0.41299999999999998</v>
      </c>
      <c r="AN375" s="2">
        <v>142.69999999999999</v>
      </c>
      <c r="AO375" s="2">
        <v>27298</v>
      </c>
      <c r="AP375" s="3">
        <v>7.8E-2</v>
      </c>
      <c r="AQ375" s="11">
        <v>0.216</v>
      </c>
      <c r="AR375" s="2">
        <v>18.5</v>
      </c>
      <c r="AS375" s="7">
        <v>4.46162998215348E-4</v>
      </c>
      <c r="AT375" s="2">
        <v>1274</v>
      </c>
      <c r="AU375" s="2">
        <v>1430</v>
      </c>
      <c r="AV375" s="2">
        <v>3807</v>
      </c>
      <c r="AW375" s="3">
        <v>0.19600000000000001</v>
      </c>
      <c r="AX375" s="4">
        <v>0.22</v>
      </c>
      <c r="AY375" s="3">
        <v>0.58499999999999996</v>
      </c>
      <c r="AZ375" s="37">
        <v>1280</v>
      </c>
      <c r="BA375" s="37">
        <v>17.7</v>
      </c>
      <c r="BB375" s="43">
        <v>1265.019</v>
      </c>
      <c r="BC375" s="44">
        <v>3946.0888621407194</v>
      </c>
      <c r="BD375" s="44">
        <v>2600.8921378592804</v>
      </c>
      <c r="BE375" s="44">
        <v>104</v>
      </c>
      <c r="BF375">
        <v>7916</v>
      </c>
      <c r="BG375" s="13">
        <v>0.15980533097524002</v>
      </c>
      <c r="BH375" s="13">
        <v>0.49849530850691248</v>
      </c>
      <c r="BI375" s="13">
        <v>0.32856141205902989</v>
      </c>
      <c r="BJ375" s="13">
        <v>1.3137948458817585E-2</v>
      </c>
    </row>
    <row r="376" spans="1:62" hidden="1">
      <c r="A376" s="1" t="s">
        <v>97</v>
      </c>
      <c r="B376" s="1" t="s">
        <v>92</v>
      </c>
      <c r="C376" s="1" t="s">
        <v>93</v>
      </c>
      <c r="D376" s="1" t="s">
        <v>89</v>
      </c>
      <c r="E376" s="2">
        <v>26743</v>
      </c>
      <c r="F376" s="14">
        <v>0.13020229592790636</v>
      </c>
      <c r="G376" s="3">
        <v>0.76200000000000001</v>
      </c>
      <c r="H376" s="4">
        <v>0.64</v>
      </c>
      <c r="I376" s="2">
        <v>10068</v>
      </c>
      <c r="J376" s="2">
        <v>2.62</v>
      </c>
      <c r="K376" s="2">
        <v>9287</v>
      </c>
      <c r="L376" s="2">
        <v>1277</v>
      </c>
      <c r="M376" s="2">
        <v>2112</v>
      </c>
      <c r="N376" s="2">
        <v>7850</v>
      </c>
      <c r="O376" s="3">
        <v>0.78800000000000003</v>
      </c>
      <c r="P376" s="3">
        <v>0.21199999999999999</v>
      </c>
      <c r="Q376" s="2">
        <v>460</v>
      </c>
      <c r="R376" s="2">
        <v>448</v>
      </c>
      <c r="S376" s="2">
        <v>12</v>
      </c>
      <c r="T376" s="2">
        <v>4.5999999999999996</v>
      </c>
      <c r="U376" s="2">
        <v>1255</v>
      </c>
      <c r="V376" s="2">
        <v>9540</v>
      </c>
      <c r="W376" s="3">
        <v>0.88100000000000001</v>
      </c>
      <c r="X376" s="3">
        <v>0.11600000000000001</v>
      </c>
      <c r="Y376" s="2">
        <v>904</v>
      </c>
      <c r="Z376" s="2">
        <v>863</v>
      </c>
      <c r="AA376" s="2">
        <v>952</v>
      </c>
      <c r="AB376" s="2">
        <v>718</v>
      </c>
      <c r="AC376" s="2">
        <v>1221</v>
      </c>
      <c r="AD376" s="2">
        <v>1437</v>
      </c>
      <c r="AE376" s="2">
        <v>1677</v>
      </c>
      <c r="AF376" s="2">
        <v>893</v>
      </c>
      <c r="AG376" s="2">
        <v>755</v>
      </c>
      <c r="AH376" s="2">
        <v>695</v>
      </c>
      <c r="AI376" s="2">
        <v>594</v>
      </c>
      <c r="AJ376" s="2">
        <v>163</v>
      </c>
      <c r="AK376" s="2">
        <v>27</v>
      </c>
      <c r="AL376" s="2">
        <v>10899</v>
      </c>
      <c r="AM376" s="3">
        <v>0.435</v>
      </c>
      <c r="AN376" s="2">
        <v>135.19999999999999</v>
      </c>
      <c r="AO376" s="2">
        <v>23721</v>
      </c>
      <c r="AP376" s="3">
        <v>8.7999999999999995E-2</v>
      </c>
      <c r="AQ376" s="12">
        <v>0.23</v>
      </c>
      <c r="AR376" s="2">
        <v>18.3</v>
      </c>
      <c r="AS376" s="7">
        <v>1.0482180293501048E-4</v>
      </c>
      <c r="AT376" s="2">
        <v>2947</v>
      </c>
      <c r="AU376" s="2">
        <v>2072</v>
      </c>
      <c r="AV376" s="2">
        <v>4268</v>
      </c>
      <c r="AW376" s="3">
        <v>0.317</v>
      </c>
      <c r="AX376" s="3">
        <v>0.223</v>
      </c>
      <c r="AY376" s="4">
        <v>0.46</v>
      </c>
      <c r="AZ376" s="37">
        <v>2505</v>
      </c>
      <c r="BA376" s="37">
        <v>24.9</v>
      </c>
      <c r="BB376" s="43">
        <v>2480.538</v>
      </c>
      <c r="BC376" s="44">
        <v>4956.6193378095722</v>
      </c>
      <c r="BD376" s="44">
        <v>2909.8426621904277</v>
      </c>
      <c r="BE376" s="44">
        <v>448</v>
      </c>
      <c r="BF376">
        <v>10795</v>
      </c>
      <c r="BG376" s="13">
        <v>0.22978582677165355</v>
      </c>
      <c r="BH376" s="13">
        <v>0.45915880850482371</v>
      </c>
      <c r="BI376" s="13">
        <v>0.26955466995742733</v>
      </c>
      <c r="BJ376" s="13">
        <v>4.1500694766095414E-2</v>
      </c>
    </row>
    <row r="377" spans="1:62" hidden="1">
      <c r="A377" s="1" t="s">
        <v>98</v>
      </c>
      <c r="B377" s="1" t="s">
        <v>99</v>
      </c>
      <c r="C377" s="1" t="s">
        <v>88</v>
      </c>
      <c r="D377" s="1" t="s">
        <v>89</v>
      </c>
      <c r="E377" s="2">
        <v>27470</v>
      </c>
      <c r="F377" s="14">
        <v>0.14011649071714596</v>
      </c>
      <c r="G377" s="3">
        <v>0.74199999999999999</v>
      </c>
      <c r="H377" s="3">
        <v>0.61399999999999999</v>
      </c>
      <c r="I377" s="2">
        <v>11340</v>
      </c>
      <c r="J377" s="2">
        <v>2.39</v>
      </c>
      <c r="K377" s="2">
        <v>9534</v>
      </c>
      <c r="L377" s="2">
        <v>2838</v>
      </c>
      <c r="M377" s="2">
        <v>3460</v>
      </c>
      <c r="N377" s="2">
        <v>7714</v>
      </c>
      <c r="O377" s="4">
        <v>0.69</v>
      </c>
      <c r="P377" s="4">
        <v>0.31</v>
      </c>
      <c r="Q377" s="2">
        <v>749</v>
      </c>
      <c r="R377" s="2">
        <v>707</v>
      </c>
      <c r="S377" s="2">
        <v>42</v>
      </c>
      <c r="T377" s="2">
        <v>6.7</v>
      </c>
      <c r="U377" s="2">
        <v>2857</v>
      </c>
      <c r="V377" s="2">
        <v>10004</v>
      </c>
      <c r="W377" s="3">
        <v>0.77200000000000002</v>
      </c>
      <c r="X377" s="4">
        <v>0.22</v>
      </c>
      <c r="Y377" s="2">
        <v>1955</v>
      </c>
      <c r="Z377" s="2">
        <v>1413</v>
      </c>
      <c r="AA377" s="2">
        <v>2038</v>
      </c>
      <c r="AB377" s="2">
        <v>1063</v>
      </c>
      <c r="AC377" s="2">
        <v>1064</v>
      </c>
      <c r="AD377" s="2">
        <v>947</v>
      </c>
      <c r="AE377" s="2">
        <v>1209</v>
      </c>
      <c r="AF377" s="2">
        <v>612</v>
      </c>
      <c r="AG377" s="2">
        <v>577</v>
      </c>
      <c r="AH377" s="2">
        <v>621</v>
      </c>
      <c r="AI377" s="2">
        <v>1188</v>
      </c>
      <c r="AJ377" s="2">
        <v>333</v>
      </c>
      <c r="AK377" s="2">
        <v>20</v>
      </c>
      <c r="AL377" s="2">
        <v>13040</v>
      </c>
      <c r="AM377" s="3">
        <v>0.38400000000000001</v>
      </c>
      <c r="AN377" s="2">
        <v>106.4</v>
      </c>
      <c r="AO377" s="2">
        <v>17394</v>
      </c>
      <c r="AP377" s="3">
        <v>0.27600000000000002</v>
      </c>
      <c r="AQ377" s="11">
        <v>0.47399999999999998</v>
      </c>
      <c r="AR377" s="2">
        <v>45.6</v>
      </c>
      <c r="AS377" s="7">
        <v>3.9984006397441024E-4</v>
      </c>
      <c r="AT377" s="2">
        <v>5734</v>
      </c>
      <c r="AU377" s="2">
        <v>1627</v>
      </c>
      <c r="AV377" s="2">
        <v>2173</v>
      </c>
      <c r="AW377" s="3">
        <v>0.60099999999999998</v>
      </c>
      <c r="AX377" s="3">
        <v>0.17100000000000001</v>
      </c>
      <c r="AY377" s="3">
        <v>0.22800000000000001</v>
      </c>
      <c r="AZ377" s="37">
        <v>2189</v>
      </c>
      <c r="BA377" s="37">
        <v>19.3</v>
      </c>
      <c r="BB377" s="43">
        <v>2156.5819999999999</v>
      </c>
      <c r="BC377" s="44">
        <v>5805.7817470707523</v>
      </c>
      <c r="BD377" s="44">
        <v>4191.6362529292473</v>
      </c>
      <c r="BE377" s="44">
        <v>707</v>
      </c>
      <c r="BF377">
        <v>12861</v>
      </c>
      <c r="BG377" s="13">
        <v>0.1676838504004354</v>
      </c>
      <c r="BH377" s="13">
        <v>0.45142537493746615</v>
      </c>
      <c r="BI377" s="13">
        <v>0.32591837749236041</v>
      </c>
      <c r="BJ377" s="13">
        <v>5.4972397169737966E-2</v>
      </c>
    </row>
    <row r="378" spans="1:62" hidden="1">
      <c r="A378" s="1" t="s">
        <v>100</v>
      </c>
      <c r="B378" s="1" t="s">
        <v>92</v>
      </c>
      <c r="C378" s="1" t="s">
        <v>93</v>
      </c>
      <c r="D378" s="1" t="s">
        <v>89</v>
      </c>
      <c r="E378" s="2">
        <v>26024</v>
      </c>
      <c r="F378" s="14">
        <v>0.14924684906240393</v>
      </c>
      <c r="G378" s="3">
        <v>0.73299999999999998</v>
      </c>
      <c r="H378" s="3">
        <v>0.64200000000000002</v>
      </c>
      <c r="I378" s="2">
        <v>10153</v>
      </c>
      <c r="J378" s="2">
        <v>2.54</v>
      </c>
      <c r="K378" s="2">
        <v>9304</v>
      </c>
      <c r="L378" s="2">
        <v>1303</v>
      </c>
      <c r="M378" s="2">
        <v>2380</v>
      </c>
      <c r="N378" s="2">
        <v>7574</v>
      </c>
      <c r="O378" s="3">
        <v>0.76100000000000001</v>
      </c>
      <c r="P378" s="3">
        <v>0.23899999999999999</v>
      </c>
      <c r="Q378" s="2">
        <v>159</v>
      </c>
      <c r="R378" s="2">
        <v>153</v>
      </c>
      <c r="S378" s="2">
        <v>6</v>
      </c>
      <c r="T378" s="2">
        <v>1.6</v>
      </c>
      <c r="U378" s="2">
        <v>1333</v>
      </c>
      <c r="V378" s="2">
        <v>9690</v>
      </c>
      <c r="W378" s="3">
        <v>0.873</v>
      </c>
      <c r="X378" s="4">
        <v>0.12</v>
      </c>
      <c r="Y378" s="2">
        <v>579</v>
      </c>
      <c r="Z378" s="2">
        <v>556</v>
      </c>
      <c r="AA378" s="2">
        <v>434</v>
      </c>
      <c r="AB378" s="2">
        <v>515</v>
      </c>
      <c r="AC378" s="2">
        <v>1059</v>
      </c>
      <c r="AD378" s="2">
        <v>1952</v>
      </c>
      <c r="AE378" s="2">
        <v>2727</v>
      </c>
      <c r="AF378" s="2">
        <v>1126</v>
      </c>
      <c r="AG378" s="2">
        <v>786</v>
      </c>
      <c r="AH378" s="2">
        <v>730</v>
      </c>
      <c r="AI378" s="2">
        <v>579</v>
      </c>
      <c r="AJ378" s="2">
        <v>110</v>
      </c>
      <c r="AK378" s="2" t="s">
        <v>90</v>
      </c>
      <c r="AL378" s="2">
        <v>11153</v>
      </c>
      <c r="AM378" s="3">
        <v>0.42099999999999999</v>
      </c>
      <c r="AN378" s="2">
        <v>142.19999999999999</v>
      </c>
      <c r="AO378" s="2">
        <v>26475</v>
      </c>
      <c r="AP378" s="3">
        <v>7.9000000000000001E-2</v>
      </c>
      <c r="AQ378" s="11">
        <v>0.17699999999999999</v>
      </c>
      <c r="AR378" s="2">
        <v>15.5</v>
      </c>
      <c r="AS378" s="7">
        <v>6.1919504643962852E-4</v>
      </c>
      <c r="AT378" s="2">
        <v>646</v>
      </c>
      <c r="AU378" s="2">
        <v>1579</v>
      </c>
      <c r="AV378" s="2">
        <v>7079</v>
      </c>
      <c r="AW378" s="3">
        <v>6.9000000000000006E-2</v>
      </c>
      <c r="AX378" s="4">
        <v>0.17</v>
      </c>
      <c r="AY378" s="3">
        <v>0.76100000000000001</v>
      </c>
      <c r="AZ378" s="37">
        <v>2743</v>
      </c>
      <c r="BA378" s="37">
        <v>27</v>
      </c>
      <c r="BB378" s="43">
        <v>2687.5800000000004</v>
      </c>
      <c r="BC378" s="44">
        <v>4802.0891807337393</v>
      </c>
      <c r="BD378" s="44">
        <v>3380.3308192662603</v>
      </c>
      <c r="BE378" s="44">
        <v>153</v>
      </c>
      <c r="BF378">
        <v>11023</v>
      </c>
      <c r="BG378" s="13">
        <v>0.24381565816928244</v>
      </c>
      <c r="BH378" s="13">
        <v>0.43564267266023216</v>
      </c>
      <c r="BI378" s="13">
        <v>0.30666160022373767</v>
      </c>
      <c r="BJ378" s="13">
        <v>1.3880068946747709E-2</v>
      </c>
    </row>
    <row r="379" spans="1:62" hidden="1">
      <c r="A379" s="1" t="s">
        <v>104</v>
      </c>
      <c r="B379" s="1" t="s">
        <v>92</v>
      </c>
      <c r="C379" s="1" t="s">
        <v>93</v>
      </c>
      <c r="D379" s="1" t="s">
        <v>89</v>
      </c>
      <c r="E379" s="2">
        <v>16950</v>
      </c>
      <c r="F379" s="14">
        <v>9.8407079646017692E-2</v>
      </c>
      <c r="G379" s="4">
        <v>0.57999999999999996</v>
      </c>
      <c r="H379" s="3">
        <v>0.35699999999999998</v>
      </c>
      <c r="I379" s="2">
        <v>5993</v>
      </c>
      <c r="J379" s="2">
        <v>2.74</v>
      </c>
      <c r="K379" s="2">
        <v>4154</v>
      </c>
      <c r="L379" s="2">
        <v>2175</v>
      </c>
      <c r="M379" s="2">
        <v>1826</v>
      </c>
      <c r="N379" s="2">
        <v>4084</v>
      </c>
      <c r="O379" s="3">
        <v>0.69099999999999995</v>
      </c>
      <c r="P379" s="3">
        <v>0.309</v>
      </c>
      <c r="Q379" s="2">
        <v>222</v>
      </c>
      <c r="R379" s="2">
        <v>220</v>
      </c>
      <c r="S379" s="2">
        <v>2</v>
      </c>
      <c r="T379" s="2">
        <v>3.8</v>
      </c>
      <c r="U379" s="2">
        <v>2268</v>
      </c>
      <c r="V379" s="2">
        <v>4394</v>
      </c>
      <c r="W379" s="3">
        <v>0.65700000000000003</v>
      </c>
      <c r="X379" s="3">
        <v>0.33900000000000002</v>
      </c>
      <c r="Y379" s="2">
        <v>215</v>
      </c>
      <c r="Z379" s="2">
        <v>550</v>
      </c>
      <c r="AA379" s="2">
        <v>828</v>
      </c>
      <c r="AB379" s="2">
        <v>404</v>
      </c>
      <c r="AC379" s="2">
        <v>780</v>
      </c>
      <c r="AD379" s="2">
        <v>763</v>
      </c>
      <c r="AE379" s="2">
        <v>581</v>
      </c>
      <c r="AF379" s="2">
        <v>338</v>
      </c>
      <c r="AG379" s="2">
        <v>650</v>
      </c>
      <c r="AH379" s="2">
        <v>582</v>
      </c>
      <c r="AI379" s="2">
        <v>686</v>
      </c>
      <c r="AJ379" s="2">
        <v>318</v>
      </c>
      <c r="AK379" s="2">
        <v>32</v>
      </c>
      <c r="AL379" s="2">
        <v>6727</v>
      </c>
      <c r="AM379" s="3">
        <v>0.41599999999999998</v>
      </c>
      <c r="AN379" s="2">
        <v>115.2</v>
      </c>
      <c r="AO379" s="2">
        <v>17925</v>
      </c>
      <c r="AP379" s="3">
        <v>0.17100000000000001</v>
      </c>
      <c r="AQ379" s="11">
        <v>0.36599999999999999</v>
      </c>
      <c r="AR379" s="2">
        <v>28.4</v>
      </c>
      <c r="AS379" s="7">
        <v>6.8274920345926264E-4</v>
      </c>
      <c r="AT379" s="2">
        <v>2373</v>
      </c>
      <c r="AU379" s="2">
        <v>1351</v>
      </c>
      <c r="AV379" s="2">
        <v>430</v>
      </c>
      <c r="AW379" s="3">
        <v>0.57099999999999995</v>
      </c>
      <c r="AX379" s="3">
        <v>0.32500000000000001</v>
      </c>
      <c r="AY379" s="3">
        <v>0.104</v>
      </c>
      <c r="AZ379" s="37">
        <v>856</v>
      </c>
      <c r="BA379" s="37">
        <v>14.3</v>
      </c>
      <c r="BB379" s="43">
        <v>845.13000000000011</v>
      </c>
      <c r="BC379" s="44">
        <v>2828.6415663962593</v>
      </c>
      <c r="BD379" s="44">
        <v>2768.2284336037405</v>
      </c>
      <c r="BE379" s="44">
        <v>220</v>
      </c>
      <c r="BF379">
        <v>6662</v>
      </c>
      <c r="BG379" s="13">
        <v>0.12685830081056743</v>
      </c>
      <c r="BH379" s="13">
        <v>0.4245934503747012</v>
      </c>
      <c r="BI379" s="13">
        <v>0.41552513263340446</v>
      </c>
      <c r="BJ379" s="13">
        <v>3.3023116181326931E-2</v>
      </c>
    </row>
    <row r="380" spans="1:62" hidden="1">
      <c r="A380" s="1" t="s">
        <v>110</v>
      </c>
      <c r="B380" s="1" t="s">
        <v>92</v>
      </c>
      <c r="C380" s="1" t="s">
        <v>93</v>
      </c>
      <c r="D380" s="1" t="s">
        <v>89</v>
      </c>
      <c r="E380" s="2">
        <v>23096</v>
      </c>
      <c r="F380" s="14">
        <v>0.14002424662279184</v>
      </c>
      <c r="G380" s="3">
        <v>0.65800000000000003</v>
      </c>
      <c r="H380" s="3">
        <v>0.57199999999999995</v>
      </c>
      <c r="I380" s="2">
        <v>8995</v>
      </c>
      <c r="J380" s="2">
        <v>2.56</v>
      </c>
      <c r="K380" s="2">
        <v>7738</v>
      </c>
      <c r="L380" s="2">
        <v>1947</v>
      </c>
      <c r="M380" s="2">
        <v>2665</v>
      </c>
      <c r="N380" s="2">
        <v>6162</v>
      </c>
      <c r="O380" s="3">
        <v>0.69799999999999995</v>
      </c>
      <c r="P380" s="3">
        <v>0.30199999999999999</v>
      </c>
      <c r="Q380" s="2">
        <v>467</v>
      </c>
      <c r="R380" s="2">
        <v>465</v>
      </c>
      <c r="S380" s="2">
        <v>2</v>
      </c>
      <c r="T380" s="2">
        <v>5.2</v>
      </c>
      <c r="U380" s="2">
        <v>1953</v>
      </c>
      <c r="V380" s="2">
        <v>8009</v>
      </c>
      <c r="W380" s="4">
        <v>0.8</v>
      </c>
      <c r="X380" s="3">
        <v>0.19500000000000001</v>
      </c>
      <c r="Y380" s="2">
        <v>615</v>
      </c>
      <c r="Z380" s="2">
        <v>766</v>
      </c>
      <c r="AA380" s="2">
        <v>416</v>
      </c>
      <c r="AB380" s="2">
        <v>442</v>
      </c>
      <c r="AC380" s="2">
        <v>1173</v>
      </c>
      <c r="AD380" s="2">
        <v>1311</v>
      </c>
      <c r="AE380" s="2">
        <v>2024</v>
      </c>
      <c r="AF380" s="2">
        <v>773</v>
      </c>
      <c r="AG380" s="2">
        <v>909</v>
      </c>
      <c r="AH380" s="2">
        <v>686</v>
      </c>
      <c r="AI380" s="2">
        <v>762</v>
      </c>
      <c r="AJ380" s="2">
        <v>157</v>
      </c>
      <c r="AK380" s="2">
        <v>8</v>
      </c>
      <c r="AL380" s="2">
        <v>10042</v>
      </c>
      <c r="AM380" s="3">
        <v>0.38900000000000001</v>
      </c>
      <c r="AN380" s="2">
        <v>129.1</v>
      </c>
      <c r="AO380" s="2">
        <v>26105</v>
      </c>
      <c r="AP380" s="3">
        <v>8.2000000000000003E-2</v>
      </c>
      <c r="AQ380" s="11">
        <v>0.186</v>
      </c>
      <c r="AR380" s="2">
        <v>14.5</v>
      </c>
      <c r="AS380" s="7">
        <v>4.9943813210138598E-4</v>
      </c>
      <c r="AT380" s="2">
        <v>1582</v>
      </c>
      <c r="AU380" s="2">
        <v>2009</v>
      </c>
      <c r="AV380" s="2">
        <v>4147</v>
      </c>
      <c r="AW380" s="3">
        <v>0.20399999999999999</v>
      </c>
      <c r="AX380" s="4">
        <v>0.26</v>
      </c>
      <c r="AY380" s="3">
        <v>0.53600000000000003</v>
      </c>
      <c r="AZ380" s="37">
        <v>2356</v>
      </c>
      <c r="BA380" s="37">
        <v>26.1</v>
      </c>
      <c r="BB380" s="43">
        <v>2303.8470000000002</v>
      </c>
      <c r="BC380" s="44">
        <v>3963.1020581775119</v>
      </c>
      <c r="BD380" s="44">
        <v>3230.0509418224888</v>
      </c>
      <c r="BE380" s="44">
        <v>465</v>
      </c>
      <c r="BF380">
        <v>9962</v>
      </c>
      <c r="BG380" s="13">
        <v>0.23126350130495887</v>
      </c>
      <c r="BH380" s="13">
        <v>0.39782192914851555</v>
      </c>
      <c r="BI380" s="13">
        <v>0.32423719552524483</v>
      </c>
      <c r="BJ380" s="13">
        <v>4.6677374021280867E-2</v>
      </c>
    </row>
    <row r="381" spans="1:62" hidden="1">
      <c r="A381" s="1" t="s">
        <v>113</v>
      </c>
      <c r="B381" s="1" t="s">
        <v>92</v>
      </c>
      <c r="C381" s="1" t="s">
        <v>93</v>
      </c>
      <c r="D381" s="1" t="s">
        <v>89</v>
      </c>
      <c r="E381" s="2">
        <v>18224</v>
      </c>
      <c r="F381" s="14">
        <v>0.13663301141352063</v>
      </c>
      <c r="G381" s="3">
        <v>0.622</v>
      </c>
      <c r="H381" s="3">
        <v>0.45800000000000002</v>
      </c>
      <c r="I381" s="2">
        <v>7111</v>
      </c>
      <c r="J381" s="2">
        <v>2.5499999999999998</v>
      </c>
      <c r="K381" s="2">
        <v>4656</v>
      </c>
      <c r="L381" s="2">
        <v>2497</v>
      </c>
      <c r="M381" s="2">
        <v>2799</v>
      </c>
      <c r="N381" s="2">
        <v>4165</v>
      </c>
      <c r="O381" s="3">
        <v>0.59799999999999998</v>
      </c>
      <c r="P381" s="3">
        <v>0.40200000000000002</v>
      </c>
      <c r="Q381" s="2">
        <v>57</v>
      </c>
      <c r="R381" s="2">
        <v>32</v>
      </c>
      <c r="S381" s="2">
        <v>25</v>
      </c>
      <c r="T381" s="2">
        <v>0.8</v>
      </c>
      <c r="U381" s="2">
        <v>2563</v>
      </c>
      <c r="V381" s="2">
        <v>4995</v>
      </c>
      <c r="W381" s="3">
        <v>0.64400000000000002</v>
      </c>
      <c r="X381" s="4">
        <v>0.33</v>
      </c>
      <c r="Y381" s="2">
        <v>143</v>
      </c>
      <c r="Z381" s="2">
        <v>166</v>
      </c>
      <c r="AA381" s="2">
        <v>342</v>
      </c>
      <c r="AB381" s="2">
        <v>793</v>
      </c>
      <c r="AC381" s="2">
        <v>1385</v>
      </c>
      <c r="AD381" s="2">
        <v>1364</v>
      </c>
      <c r="AE381" s="2">
        <v>1111</v>
      </c>
      <c r="AF381" s="2">
        <v>676</v>
      </c>
      <c r="AG381" s="2">
        <v>697</v>
      </c>
      <c r="AH381" s="2">
        <v>426</v>
      </c>
      <c r="AI381" s="2">
        <v>461</v>
      </c>
      <c r="AJ381" s="2">
        <v>227</v>
      </c>
      <c r="AK381" s="2">
        <v>26</v>
      </c>
      <c r="AL381" s="2">
        <v>7817</v>
      </c>
      <c r="AM381" s="3">
        <v>0.42099999999999999</v>
      </c>
      <c r="AN381" s="2">
        <v>114.8</v>
      </c>
      <c r="AO381" s="2">
        <v>22433</v>
      </c>
      <c r="AP381" s="3">
        <v>0.13200000000000001</v>
      </c>
      <c r="AQ381" s="11">
        <v>0.31900000000000001</v>
      </c>
      <c r="AR381" s="2">
        <v>21.9</v>
      </c>
      <c r="AS381" s="7">
        <v>4.0040040040040042E-4</v>
      </c>
      <c r="AT381" s="2">
        <v>2286</v>
      </c>
      <c r="AU381" s="2">
        <v>917</v>
      </c>
      <c r="AV381" s="2">
        <v>1453</v>
      </c>
      <c r="AW381" s="3">
        <v>0.49099999999999999</v>
      </c>
      <c r="AX381" s="3">
        <v>0.19700000000000001</v>
      </c>
      <c r="AY381" s="3">
        <v>0.312</v>
      </c>
      <c r="AZ381" s="37">
        <v>1084</v>
      </c>
      <c r="BA381" s="37">
        <v>15.2</v>
      </c>
      <c r="BB381" s="43">
        <v>1058.528</v>
      </c>
      <c r="BC381" s="44">
        <v>2922.3720332144394</v>
      </c>
      <c r="BD381" s="44">
        <v>3545.0999667855604</v>
      </c>
      <c r="BE381" s="44">
        <v>32</v>
      </c>
      <c r="BF381">
        <v>7558</v>
      </c>
      <c r="BG381" s="13">
        <v>0.14005398253506218</v>
      </c>
      <c r="BH381" s="13">
        <v>0.38665943810722936</v>
      </c>
      <c r="BI381" s="13">
        <v>0.46905265503910565</v>
      </c>
      <c r="BJ381" s="13">
        <v>4.2339243186028047E-3</v>
      </c>
    </row>
    <row r="382" spans="1:62" hidden="1">
      <c r="A382" s="1" t="s">
        <v>119</v>
      </c>
      <c r="B382" s="1" t="s">
        <v>92</v>
      </c>
      <c r="C382" s="1" t="s">
        <v>88</v>
      </c>
      <c r="D382" s="1" t="s">
        <v>89</v>
      </c>
      <c r="E382" s="2">
        <v>16386</v>
      </c>
      <c r="F382" s="14">
        <v>0.1540339314048578</v>
      </c>
      <c r="G382" s="3">
        <v>0.85499999999999998</v>
      </c>
      <c r="H382" s="3">
        <v>0.78500000000000003</v>
      </c>
      <c r="I382" s="2">
        <v>6955</v>
      </c>
      <c r="J382" s="2">
        <v>2.34</v>
      </c>
      <c r="K382" s="2">
        <v>6186</v>
      </c>
      <c r="L382" s="2">
        <v>1018</v>
      </c>
      <c r="M382" s="2">
        <v>1364</v>
      </c>
      <c r="N382" s="2">
        <v>5501</v>
      </c>
      <c r="O382" s="3">
        <v>0.80100000000000005</v>
      </c>
      <c r="P382" s="3">
        <v>0.19900000000000001</v>
      </c>
      <c r="Q382" s="2">
        <v>439</v>
      </c>
      <c r="R382" s="2">
        <v>414</v>
      </c>
      <c r="S382" s="2">
        <v>25</v>
      </c>
      <c r="T382" s="2">
        <v>6.3</v>
      </c>
      <c r="U382" s="2">
        <v>1009</v>
      </c>
      <c r="V382" s="2">
        <v>6381</v>
      </c>
      <c r="W382" s="3">
        <v>0.85699999999999998</v>
      </c>
      <c r="X382" s="3">
        <v>0.13600000000000001</v>
      </c>
      <c r="Y382" s="2">
        <v>835</v>
      </c>
      <c r="Z382" s="2">
        <v>664</v>
      </c>
      <c r="AA382" s="2">
        <v>407</v>
      </c>
      <c r="AB382" s="2">
        <v>569</v>
      </c>
      <c r="AC382" s="2">
        <v>984</v>
      </c>
      <c r="AD382" s="2">
        <v>645</v>
      </c>
      <c r="AE382" s="2">
        <v>1024</v>
      </c>
      <c r="AF382" s="2">
        <v>468</v>
      </c>
      <c r="AG382" s="2">
        <v>586</v>
      </c>
      <c r="AH382" s="2">
        <v>754</v>
      </c>
      <c r="AI382" s="2">
        <v>465</v>
      </c>
      <c r="AJ382" s="2">
        <v>85</v>
      </c>
      <c r="AK382" s="2" t="s">
        <v>90</v>
      </c>
      <c r="AL382" s="2">
        <v>7486</v>
      </c>
      <c r="AM382" s="3">
        <v>0.441</v>
      </c>
      <c r="AN382" s="2">
        <v>115.9</v>
      </c>
      <c r="AO382" s="2">
        <v>22175</v>
      </c>
      <c r="AP382" s="3">
        <v>0.13900000000000001</v>
      </c>
      <c r="AQ382" s="11">
        <v>0.318</v>
      </c>
      <c r="AR382" s="2">
        <v>19.3</v>
      </c>
      <c r="AS382" s="7">
        <v>2.037298229117693E-3</v>
      </c>
      <c r="AT382" s="2">
        <v>2335</v>
      </c>
      <c r="AU382" s="2">
        <v>1925</v>
      </c>
      <c r="AV382" s="2">
        <v>1926</v>
      </c>
      <c r="AW382" s="3">
        <v>0.377</v>
      </c>
      <c r="AX382" s="3">
        <v>0.311</v>
      </c>
      <c r="AY382" s="3">
        <v>0.311</v>
      </c>
      <c r="AZ382" s="37">
        <v>2226</v>
      </c>
      <c r="BA382" s="37">
        <v>31.8</v>
      </c>
      <c r="BB382" s="43">
        <v>2183.0700000000002</v>
      </c>
      <c r="BC382" s="44">
        <v>2747.9260532205817</v>
      </c>
      <c r="BD382" s="44">
        <v>2045.0039467794186</v>
      </c>
      <c r="BE382" s="44">
        <v>414</v>
      </c>
      <c r="BF382">
        <v>7390</v>
      </c>
      <c r="BG382" s="13">
        <v>0.29540866035182684</v>
      </c>
      <c r="BH382" s="13">
        <v>0.37184385023282568</v>
      </c>
      <c r="BI382" s="13">
        <v>0.27672583853578059</v>
      </c>
      <c r="BJ382" s="13">
        <v>5.6021650879566981E-2</v>
      </c>
    </row>
    <row r="383" spans="1:62" hidden="1">
      <c r="A383" s="1" t="s">
        <v>126</v>
      </c>
      <c r="B383" s="1" t="s">
        <v>99</v>
      </c>
      <c r="C383" s="1" t="s">
        <v>93</v>
      </c>
      <c r="D383" s="1" t="s">
        <v>89</v>
      </c>
      <c r="E383" s="2">
        <v>21532</v>
      </c>
      <c r="F383" s="14">
        <v>0.14708341073750697</v>
      </c>
      <c r="G383" s="3">
        <v>0.79300000000000004</v>
      </c>
      <c r="H383" s="3">
        <v>0.71499999999999997</v>
      </c>
      <c r="I383" s="2">
        <v>8822</v>
      </c>
      <c r="J383" s="2">
        <v>2.42</v>
      </c>
      <c r="K383" s="2">
        <v>7661</v>
      </c>
      <c r="L383" s="2">
        <v>1589</v>
      </c>
      <c r="M383" s="2">
        <v>2575</v>
      </c>
      <c r="N383" s="2">
        <v>6176</v>
      </c>
      <c r="O383" s="3">
        <v>0.70599999999999996</v>
      </c>
      <c r="P383" s="3">
        <v>0.29399999999999998</v>
      </c>
      <c r="Q383" s="2">
        <v>663</v>
      </c>
      <c r="R383" s="2">
        <v>656</v>
      </c>
      <c r="S383" s="2">
        <v>7</v>
      </c>
      <c r="T383" s="2">
        <v>7.6</v>
      </c>
      <c r="U383" s="2">
        <v>1602</v>
      </c>
      <c r="V383" s="2">
        <v>7979</v>
      </c>
      <c r="W383" s="3">
        <v>0.83299999999999996</v>
      </c>
      <c r="X383" s="3">
        <v>0.16700000000000001</v>
      </c>
      <c r="Y383" s="2">
        <v>779</v>
      </c>
      <c r="Z383" s="2">
        <v>222</v>
      </c>
      <c r="AA383" s="2">
        <v>520</v>
      </c>
      <c r="AB383" s="2">
        <v>753</v>
      </c>
      <c r="AC383" s="2">
        <v>1289</v>
      </c>
      <c r="AD383" s="2">
        <v>991</v>
      </c>
      <c r="AE383" s="2">
        <v>1286</v>
      </c>
      <c r="AF383" s="2">
        <v>909</v>
      </c>
      <c r="AG383" s="2">
        <v>929</v>
      </c>
      <c r="AH383" s="2">
        <v>862</v>
      </c>
      <c r="AI383" s="2">
        <v>896</v>
      </c>
      <c r="AJ383" s="2">
        <v>177</v>
      </c>
      <c r="AK383" s="2">
        <v>21</v>
      </c>
      <c r="AL383" s="2">
        <v>9634</v>
      </c>
      <c r="AM383" s="3">
        <v>0.44900000000000001</v>
      </c>
      <c r="AN383" s="2">
        <v>111</v>
      </c>
      <c r="AO383" s="2">
        <v>19908</v>
      </c>
      <c r="AP383" s="3">
        <v>0.16200000000000001</v>
      </c>
      <c r="AQ383" s="11">
        <v>0.309</v>
      </c>
      <c r="AR383" s="2">
        <v>36.799999999999997</v>
      </c>
      <c r="AS383" s="7">
        <v>2.5065797719012406E-4</v>
      </c>
      <c r="AT383" s="2">
        <v>2853</v>
      </c>
      <c r="AU383" s="2">
        <v>2976</v>
      </c>
      <c r="AV383" s="2">
        <v>1832</v>
      </c>
      <c r="AW383" s="3">
        <v>0.372</v>
      </c>
      <c r="AX383" s="3">
        <v>0.38800000000000001</v>
      </c>
      <c r="AY383" s="3">
        <v>0.23899999999999999</v>
      </c>
      <c r="AZ383" s="37">
        <v>2823</v>
      </c>
      <c r="BA383" s="37">
        <v>32</v>
      </c>
      <c r="BB383" s="43">
        <v>2800.32</v>
      </c>
      <c r="BC383" s="44">
        <v>3433.2690834166788</v>
      </c>
      <c r="BD383" s="44">
        <v>2691.4109165833215</v>
      </c>
      <c r="BE383" s="44">
        <v>656</v>
      </c>
      <c r="BF383">
        <v>9581</v>
      </c>
      <c r="BG383" s="13">
        <v>0.29227846780085587</v>
      </c>
      <c r="BH383" s="13">
        <v>0.35834141357026184</v>
      </c>
      <c r="BI383" s="13">
        <v>0.28091127404063476</v>
      </c>
      <c r="BJ383" s="13">
        <v>6.8468844588247577E-2</v>
      </c>
    </row>
    <row r="384" spans="1:62" hidden="1">
      <c r="A384" s="1" t="s">
        <v>127</v>
      </c>
      <c r="B384" s="1" t="s">
        <v>92</v>
      </c>
      <c r="C384" s="1" t="s">
        <v>93</v>
      </c>
      <c r="D384" s="1" t="s">
        <v>89</v>
      </c>
      <c r="E384" s="2">
        <v>25301</v>
      </c>
      <c r="F384" s="14">
        <v>0.15252361566736491</v>
      </c>
      <c r="G384" s="3">
        <v>0.92400000000000004</v>
      </c>
      <c r="H384" s="3">
        <v>0.877</v>
      </c>
      <c r="I384" s="2">
        <v>10325</v>
      </c>
      <c r="J384" s="2">
        <v>2.4300000000000002</v>
      </c>
      <c r="K384" s="2">
        <v>9743</v>
      </c>
      <c r="L384" s="2">
        <v>889</v>
      </c>
      <c r="M384" s="2">
        <v>1938</v>
      </c>
      <c r="N384" s="2">
        <v>8219</v>
      </c>
      <c r="O384" s="3">
        <v>0.80900000000000005</v>
      </c>
      <c r="P384" s="3">
        <v>0.191</v>
      </c>
      <c r="Q384" s="2">
        <v>188</v>
      </c>
      <c r="R384" s="2">
        <v>150</v>
      </c>
      <c r="S384" s="2">
        <v>38</v>
      </c>
      <c r="T384" s="2">
        <v>1.8</v>
      </c>
      <c r="U384" s="2">
        <v>877</v>
      </c>
      <c r="V384" s="2">
        <v>10090</v>
      </c>
      <c r="W384" s="4">
        <v>0.9</v>
      </c>
      <c r="X384" s="3">
        <v>7.8E-2</v>
      </c>
      <c r="Y384" s="2">
        <v>1657</v>
      </c>
      <c r="Z384" s="2">
        <v>904</v>
      </c>
      <c r="AA384" s="2">
        <v>795</v>
      </c>
      <c r="AB384" s="2">
        <v>470</v>
      </c>
      <c r="AC384" s="2">
        <v>1030</v>
      </c>
      <c r="AD384" s="2">
        <v>1028</v>
      </c>
      <c r="AE384" s="2">
        <v>1295</v>
      </c>
      <c r="AF384" s="2">
        <v>860</v>
      </c>
      <c r="AG384" s="2">
        <v>1282</v>
      </c>
      <c r="AH384" s="2">
        <v>890</v>
      </c>
      <c r="AI384" s="2">
        <v>852</v>
      </c>
      <c r="AJ384" s="2">
        <v>261</v>
      </c>
      <c r="AK384" s="2">
        <v>20</v>
      </c>
      <c r="AL384" s="2">
        <v>11344</v>
      </c>
      <c r="AM384" s="3">
        <v>0.47699999999999998</v>
      </c>
      <c r="AN384" s="2">
        <v>135.1</v>
      </c>
      <c r="AO384" s="2" t="s">
        <v>128</v>
      </c>
      <c r="AP384" s="3">
        <v>9.9000000000000005E-2</v>
      </c>
      <c r="AQ384" s="11">
        <v>0.20499999999999999</v>
      </c>
      <c r="AR384" s="2">
        <v>12.3</v>
      </c>
      <c r="AS384" s="7">
        <v>1.0901883052527254E-3</v>
      </c>
      <c r="AT384" s="2">
        <v>1802</v>
      </c>
      <c r="AU384" s="2">
        <v>2846</v>
      </c>
      <c r="AV384" s="2">
        <v>5095</v>
      </c>
      <c r="AW384" s="3">
        <v>0.185</v>
      </c>
      <c r="AX384" s="3">
        <v>0.29199999999999998</v>
      </c>
      <c r="AY384" s="3">
        <v>0.52300000000000002</v>
      </c>
      <c r="AZ384" s="37">
        <v>3909</v>
      </c>
      <c r="BA384" s="37">
        <v>37.700000000000003</v>
      </c>
      <c r="BB384" s="43">
        <v>3829.1889999999999</v>
      </c>
      <c r="BC384" s="44">
        <v>3926.6473585744579</v>
      </c>
      <c r="BD384" s="44">
        <v>3061.1636414255418</v>
      </c>
      <c r="BE384" s="44">
        <v>150</v>
      </c>
      <c r="BF384">
        <v>10967</v>
      </c>
      <c r="BG384" s="13">
        <v>0.34915555758183642</v>
      </c>
      <c r="BH384" s="13">
        <v>0.35804206789226389</v>
      </c>
      <c r="BI384" s="13">
        <v>0.27912497870206454</v>
      </c>
      <c r="BJ384" s="13">
        <v>1.3677395823835143E-2</v>
      </c>
    </row>
    <row r="385" spans="1:62" hidden="1">
      <c r="A385" s="1" t="s">
        <v>132</v>
      </c>
      <c r="B385" s="1" t="s">
        <v>124</v>
      </c>
      <c r="C385" s="1" t="s">
        <v>93</v>
      </c>
      <c r="D385" s="1" t="s">
        <v>89</v>
      </c>
      <c r="E385" s="2">
        <v>28301</v>
      </c>
      <c r="F385" s="14">
        <v>0.12791067453446875</v>
      </c>
      <c r="G385" s="3">
        <v>0.74199999999999999</v>
      </c>
      <c r="H385" s="4">
        <v>0.62</v>
      </c>
      <c r="I385" s="2">
        <v>11345</v>
      </c>
      <c r="J385" s="2">
        <v>2.4700000000000002</v>
      </c>
      <c r="K385" s="2">
        <v>8688</v>
      </c>
      <c r="L385" s="2">
        <v>3540</v>
      </c>
      <c r="M385" s="2">
        <v>3325</v>
      </c>
      <c r="N385" s="2">
        <v>7791</v>
      </c>
      <c r="O385" s="3">
        <v>0.70099999999999996</v>
      </c>
      <c r="P385" s="3">
        <v>0.29899999999999999</v>
      </c>
      <c r="Q385" s="2">
        <v>1370</v>
      </c>
      <c r="R385" s="2">
        <v>1345</v>
      </c>
      <c r="S385" s="2">
        <v>25</v>
      </c>
      <c r="T385" s="2">
        <v>12.3</v>
      </c>
      <c r="U385" s="2">
        <v>3619</v>
      </c>
      <c r="V385" s="2">
        <v>9081</v>
      </c>
      <c r="W385" s="3">
        <v>0.71499999999999997</v>
      </c>
      <c r="X385" s="3">
        <v>0.28499999999999998</v>
      </c>
      <c r="Y385" s="2">
        <v>695</v>
      </c>
      <c r="Z385" s="2">
        <v>710</v>
      </c>
      <c r="AA385" s="2">
        <v>892</v>
      </c>
      <c r="AB385" s="2">
        <v>820</v>
      </c>
      <c r="AC385" s="2">
        <v>1718</v>
      </c>
      <c r="AD385" s="2">
        <v>1380</v>
      </c>
      <c r="AE385" s="2">
        <v>1403</v>
      </c>
      <c r="AF385" s="2">
        <v>1016</v>
      </c>
      <c r="AG385" s="2">
        <v>994</v>
      </c>
      <c r="AH385" s="2">
        <v>1025</v>
      </c>
      <c r="AI385" s="2">
        <v>1558</v>
      </c>
      <c r="AJ385" s="2">
        <v>562</v>
      </c>
      <c r="AK385" s="2">
        <v>88</v>
      </c>
      <c r="AL385" s="2">
        <v>12861</v>
      </c>
      <c r="AM385" s="3">
        <v>0.42799999999999999</v>
      </c>
      <c r="AN385" s="2">
        <v>114.3</v>
      </c>
      <c r="AO385" s="2">
        <v>20594</v>
      </c>
      <c r="AP385" s="3">
        <v>0.17799999999999999</v>
      </c>
      <c r="AQ385" s="11">
        <v>0.36499999999999999</v>
      </c>
      <c r="AR385" s="2">
        <v>34</v>
      </c>
      <c r="AS385" s="7">
        <v>2.2024006166721728E-4</v>
      </c>
      <c r="AT385" s="2">
        <v>4449</v>
      </c>
      <c r="AU385" s="2">
        <v>2569</v>
      </c>
      <c r="AV385" s="2">
        <v>1670</v>
      </c>
      <c r="AW385" s="3">
        <v>0.51200000000000001</v>
      </c>
      <c r="AX385" s="3">
        <v>0.29599999999999999</v>
      </c>
      <c r="AY385" s="3">
        <v>0.192</v>
      </c>
      <c r="AZ385" s="37">
        <v>2907</v>
      </c>
      <c r="BA385" s="37">
        <v>25.6</v>
      </c>
      <c r="BB385" s="43">
        <v>2845.6959999999999</v>
      </c>
      <c r="BC385" s="44">
        <v>4492.5635987048217</v>
      </c>
      <c r="BD385" s="44">
        <v>4016.7404012951783</v>
      </c>
      <c r="BE385" s="44">
        <v>1345</v>
      </c>
      <c r="BF385">
        <v>12700</v>
      </c>
      <c r="BG385" s="13">
        <v>0.22407055118110236</v>
      </c>
      <c r="BH385" s="13">
        <v>0.35374516525234817</v>
      </c>
      <c r="BI385" s="13">
        <v>0.31627877175552588</v>
      </c>
      <c r="BJ385" s="13">
        <v>0.10590551181102362</v>
      </c>
    </row>
    <row r="386" spans="1:62" hidden="1">
      <c r="A386" s="1" t="s">
        <v>136</v>
      </c>
      <c r="B386" s="1" t="s">
        <v>92</v>
      </c>
      <c r="C386" s="1" t="s">
        <v>88</v>
      </c>
      <c r="D386" s="1" t="s">
        <v>89</v>
      </c>
      <c r="E386" s="2">
        <v>24171</v>
      </c>
      <c r="F386" s="14">
        <v>0.18162260560175417</v>
      </c>
      <c r="G386" s="3">
        <v>0.90400000000000003</v>
      </c>
      <c r="H386" s="3">
        <v>0.86799999999999999</v>
      </c>
      <c r="I386" s="2">
        <v>10758</v>
      </c>
      <c r="J386" s="2">
        <v>2.21</v>
      </c>
      <c r="K386" s="2">
        <v>9594</v>
      </c>
      <c r="L386" s="2">
        <v>1245</v>
      </c>
      <c r="M386" s="2">
        <v>2096</v>
      </c>
      <c r="N386" s="2">
        <v>8430</v>
      </c>
      <c r="O386" s="3">
        <v>0.80100000000000005</v>
      </c>
      <c r="P386" s="3">
        <v>0.19900000000000001</v>
      </c>
      <c r="Q386" s="2">
        <v>137</v>
      </c>
      <c r="R386" s="2">
        <v>98</v>
      </c>
      <c r="S386" s="2">
        <v>39</v>
      </c>
      <c r="T386" s="2">
        <v>1.3</v>
      </c>
      <c r="U386" s="2">
        <v>1237</v>
      </c>
      <c r="V386" s="2">
        <v>10078</v>
      </c>
      <c r="W386" s="3">
        <v>0.88100000000000001</v>
      </c>
      <c r="X386" s="3">
        <v>0.108</v>
      </c>
      <c r="Y386" s="2">
        <v>540</v>
      </c>
      <c r="Z386" s="2">
        <v>372</v>
      </c>
      <c r="AA386" s="2">
        <v>508</v>
      </c>
      <c r="AB386" s="2">
        <v>769</v>
      </c>
      <c r="AC386" s="2">
        <v>1969</v>
      </c>
      <c r="AD386" s="2">
        <v>1492</v>
      </c>
      <c r="AE386" s="2">
        <v>1587</v>
      </c>
      <c r="AF386" s="2">
        <v>879</v>
      </c>
      <c r="AG386" s="2">
        <v>1170</v>
      </c>
      <c r="AH386" s="2">
        <v>817</v>
      </c>
      <c r="AI386" s="2">
        <v>1026</v>
      </c>
      <c r="AJ386" s="2">
        <v>416</v>
      </c>
      <c r="AK386" s="2">
        <v>41</v>
      </c>
      <c r="AL386" s="2">
        <v>11586</v>
      </c>
      <c r="AM386" s="3">
        <v>0.44600000000000001</v>
      </c>
      <c r="AN386" s="2">
        <v>126.1</v>
      </c>
      <c r="AO386" s="2">
        <v>22314</v>
      </c>
      <c r="AP386" s="3">
        <v>0.14199999999999999</v>
      </c>
      <c r="AQ386" s="11">
        <v>0.26500000000000001</v>
      </c>
      <c r="AR386" s="2">
        <v>15.1</v>
      </c>
      <c r="AS386" s="7">
        <v>5.9535622147251438E-4</v>
      </c>
      <c r="AT386" s="2">
        <v>1299</v>
      </c>
      <c r="AU386" s="2">
        <v>2283</v>
      </c>
      <c r="AV386" s="2">
        <v>6012</v>
      </c>
      <c r="AW386" s="3">
        <v>0.13500000000000001</v>
      </c>
      <c r="AX386" s="3">
        <v>0.23799999999999999</v>
      </c>
      <c r="AY386" s="3">
        <v>0.627</v>
      </c>
      <c r="AZ386" s="37">
        <v>3712</v>
      </c>
      <c r="BA386" s="37">
        <v>34.4</v>
      </c>
      <c r="BB386" s="43">
        <v>3620.9439999999995</v>
      </c>
      <c r="BC386" s="44">
        <v>3989.610265437791</v>
      </c>
      <c r="BD386" s="44">
        <v>3606.4457345622095</v>
      </c>
      <c r="BE386" s="44">
        <v>98</v>
      </c>
      <c r="BF386">
        <v>11315</v>
      </c>
      <c r="BG386" s="13">
        <v>0.32001272646928852</v>
      </c>
      <c r="BH386" s="13">
        <v>0.35259480914165187</v>
      </c>
      <c r="BI386" s="13">
        <v>0.31873139501212633</v>
      </c>
      <c r="BJ386" s="13">
        <v>8.6610693769332749E-3</v>
      </c>
    </row>
    <row r="387" spans="1:62" hidden="1">
      <c r="A387" s="1" t="s">
        <v>140</v>
      </c>
      <c r="B387" s="1" t="s">
        <v>99</v>
      </c>
      <c r="C387" s="1" t="s">
        <v>93</v>
      </c>
      <c r="D387" s="1" t="s">
        <v>89</v>
      </c>
      <c r="E387" s="2">
        <v>19322</v>
      </c>
      <c r="F387" s="14">
        <v>0.15898975261360107</v>
      </c>
      <c r="G387" s="3">
        <v>0.91900000000000004</v>
      </c>
      <c r="H387" s="3">
        <v>0.88200000000000001</v>
      </c>
      <c r="I387" s="2">
        <v>8412</v>
      </c>
      <c r="J387" s="2">
        <v>2.27</v>
      </c>
      <c r="K387" s="2">
        <v>7511</v>
      </c>
      <c r="L387" s="2">
        <v>1155</v>
      </c>
      <c r="M387" s="2">
        <v>1925</v>
      </c>
      <c r="N387" s="2">
        <v>6446</v>
      </c>
      <c r="O387" s="4">
        <v>0.77</v>
      </c>
      <c r="P387" s="4">
        <v>0.23</v>
      </c>
      <c r="Q387" s="2">
        <v>238</v>
      </c>
      <c r="R387" s="2">
        <v>227</v>
      </c>
      <c r="S387" s="2">
        <v>11</v>
      </c>
      <c r="T387" s="2">
        <v>2.8</v>
      </c>
      <c r="U387" s="2">
        <v>1179</v>
      </c>
      <c r="V387" s="2">
        <v>7840</v>
      </c>
      <c r="W387" s="3">
        <v>0.85099999999999998</v>
      </c>
      <c r="X387" s="3">
        <v>0.128</v>
      </c>
      <c r="Y387" s="2">
        <v>663</v>
      </c>
      <c r="Z387" s="2">
        <v>377</v>
      </c>
      <c r="AA387" s="2">
        <v>758</v>
      </c>
      <c r="AB387" s="2">
        <v>404</v>
      </c>
      <c r="AC387" s="2">
        <v>1227</v>
      </c>
      <c r="AD387" s="2">
        <v>962</v>
      </c>
      <c r="AE387" s="2">
        <v>1137</v>
      </c>
      <c r="AF387" s="2">
        <v>651</v>
      </c>
      <c r="AG387" s="2">
        <v>812</v>
      </c>
      <c r="AH387" s="2">
        <v>933</v>
      </c>
      <c r="AI387" s="2">
        <v>1101</v>
      </c>
      <c r="AJ387" s="2">
        <v>211</v>
      </c>
      <c r="AK387" s="2">
        <v>23</v>
      </c>
      <c r="AL387" s="2">
        <v>9259</v>
      </c>
      <c r="AM387" s="3">
        <v>0.46200000000000002</v>
      </c>
      <c r="AN387" s="2">
        <v>119.5</v>
      </c>
      <c r="AO387" s="2">
        <v>22986</v>
      </c>
      <c r="AP387" s="3">
        <v>0.13900000000000001</v>
      </c>
      <c r="AQ387" s="11">
        <v>0.252</v>
      </c>
      <c r="AR387" s="2">
        <v>23.8</v>
      </c>
      <c r="AS387" s="7">
        <v>2.5510204081632655E-4</v>
      </c>
      <c r="AT387" s="2">
        <v>2080</v>
      </c>
      <c r="AU387" s="2">
        <v>3036</v>
      </c>
      <c r="AV387" s="2">
        <v>2395</v>
      </c>
      <c r="AW387" s="3">
        <v>0.27700000000000002</v>
      </c>
      <c r="AX387" s="3">
        <v>0.40400000000000003</v>
      </c>
      <c r="AY387" s="3">
        <v>0.31900000000000001</v>
      </c>
      <c r="AZ387" s="37">
        <v>2971</v>
      </c>
      <c r="BA387" s="37">
        <v>35.299999999999997</v>
      </c>
      <c r="BB387" s="43">
        <v>2954.9629999999997</v>
      </c>
      <c r="BC387" s="44">
        <v>3146.1023289677159</v>
      </c>
      <c r="BD387" s="44">
        <v>2690.9346710322843</v>
      </c>
      <c r="BE387" s="44">
        <v>227</v>
      </c>
      <c r="BF387">
        <v>9019</v>
      </c>
      <c r="BG387" s="13">
        <v>0.32763754296485192</v>
      </c>
      <c r="BH387" s="13">
        <v>0.3488305054848338</v>
      </c>
      <c r="BI387" s="13">
        <v>0.29836286406833179</v>
      </c>
      <c r="BJ387" s="13">
        <v>2.5169087481982481E-2</v>
      </c>
    </row>
    <row r="388" spans="1:62" hidden="1">
      <c r="A388" s="1" t="s">
        <v>142</v>
      </c>
      <c r="B388" s="1" t="s">
        <v>87</v>
      </c>
      <c r="C388" s="1" t="s">
        <v>88</v>
      </c>
      <c r="D388" s="1" t="s">
        <v>89</v>
      </c>
      <c r="E388" s="2">
        <v>19237</v>
      </c>
      <c r="F388" s="14">
        <v>0.16416281124915527</v>
      </c>
      <c r="G388" s="3">
        <v>0.84299999999999997</v>
      </c>
      <c r="H388" s="3">
        <v>0.77700000000000002</v>
      </c>
      <c r="I388" s="2">
        <v>8169</v>
      </c>
      <c r="J388" s="2">
        <v>2.3199999999999998</v>
      </c>
      <c r="K388" s="2">
        <v>7446</v>
      </c>
      <c r="L388" s="2">
        <v>927</v>
      </c>
      <c r="M388" s="2">
        <v>2515</v>
      </c>
      <c r="N388" s="2">
        <v>5587</v>
      </c>
      <c r="O388" s="4">
        <v>0.69</v>
      </c>
      <c r="P388" s="4">
        <v>0.31</v>
      </c>
      <c r="Q388" s="2">
        <v>954</v>
      </c>
      <c r="R388" s="2">
        <v>923</v>
      </c>
      <c r="S388" s="2">
        <v>31</v>
      </c>
      <c r="T388" s="2">
        <v>11.6</v>
      </c>
      <c r="U388" s="2">
        <v>894</v>
      </c>
      <c r="V388" s="2">
        <v>7801</v>
      </c>
      <c r="W388" s="3">
        <v>0.878</v>
      </c>
      <c r="X388" s="3">
        <v>0.10100000000000001</v>
      </c>
      <c r="Y388" s="2">
        <v>585</v>
      </c>
      <c r="Z388" s="2">
        <v>410</v>
      </c>
      <c r="AA388" s="2">
        <v>1706</v>
      </c>
      <c r="AB388" s="2">
        <v>686</v>
      </c>
      <c r="AC388" s="2">
        <v>809</v>
      </c>
      <c r="AD388" s="2">
        <v>745</v>
      </c>
      <c r="AE388" s="2">
        <v>909</v>
      </c>
      <c r="AF388" s="2">
        <v>544</v>
      </c>
      <c r="AG388" s="2">
        <v>779</v>
      </c>
      <c r="AH388" s="2">
        <v>852</v>
      </c>
      <c r="AI388" s="2">
        <v>794</v>
      </c>
      <c r="AJ388" s="2">
        <v>149</v>
      </c>
      <c r="AK388" s="2">
        <v>28</v>
      </c>
      <c r="AL388" s="2">
        <v>8996</v>
      </c>
      <c r="AM388" s="3">
        <v>0.42899999999999999</v>
      </c>
      <c r="AN388" s="2">
        <v>114.7</v>
      </c>
      <c r="AO388" s="2">
        <v>18860</v>
      </c>
      <c r="AP388" s="3">
        <v>0.23599999999999999</v>
      </c>
      <c r="AQ388" s="11">
        <v>0.33900000000000002</v>
      </c>
      <c r="AR388" s="2">
        <v>35.5</v>
      </c>
      <c r="AS388" s="7">
        <v>1.2818869375721061E-4</v>
      </c>
      <c r="AT388" s="2">
        <v>3519</v>
      </c>
      <c r="AU388" s="2">
        <v>2220</v>
      </c>
      <c r="AV388" s="2">
        <v>1707</v>
      </c>
      <c r="AW388" s="3">
        <v>0.47299999999999998</v>
      </c>
      <c r="AX388" s="3">
        <v>0.29799999999999999</v>
      </c>
      <c r="AY388" s="3">
        <v>0.22900000000000001</v>
      </c>
      <c r="AZ388" s="37">
        <v>2954</v>
      </c>
      <c r="BA388" s="37">
        <v>36.1</v>
      </c>
      <c r="BB388" s="43">
        <v>2924.8220000000001</v>
      </c>
      <c r="BC388" s="44">
        <v>3023.1944726881857</v>
      </c>
      <c r="BD388" s="44">
        <v>1823.9835273118142</v>
      </c>
      <c r="BE388" s="44">
        <v>923</v>
      </c>
      <c r="BF388">
        <v>8695</v>
      </c>
      <c r="BG388" s="13">
        <v>0.33637975848188617</v>
      </c>
      <c r="BH388" s="13">
        <v>0.34769344136724389</v>
      </c>
      <c r="BI388" s="13">
        <v>0.20977383867875954</v>
      </c>
      <c r="BJ388" s="13">
        <v>0.10615296147211041</v>
      </c>
    </row>
    <row r="389" spans="1:62" hidden="1">
      <c r="A389" s="1" t="s">
        <v>143</v>
      </c>
      <c r="B389" s="1" t="s">
        <v>99</v>
      </c>
      <c r="C389" s="1" t="s">
        <v>93</v>
      </c>
      <c r="D389" s="1" t="s">
        <v>89</v>
      </c>
      <c r="E389" s="2">
        <v>25581</v>
      </c>
      <c r="F389" s="14">
        <v>0.15038505140533989</v>
      </c>
      <c r="G389" s="3">
        <v>0.873</v>
      </c>
      <c r="H389" s="3">
        <v>0.82199999999999995</v>
      </c>
      <c r="I389" s="2">
        <v>11024</v>
      </c>
      <c r="J389" s="2">
        <v>2.2999999999999998</v>
      </c>
      <c r="K389" s="2">
        <v>9411</v>
      </c>
      <c r="L389" s="2">
        <v>2062</v>
      </c>
      <c r="M389" s="2">
        <v>3782</v>
      </c>
      <c r="N389" s="2">
        <v>7181</v>
      </c>
      <c r="O389" s="3">
        <v>0.65500000000000003</v>
      </c>
      <c r="P389" s="3">
        <v>0.34499999999999997</v>
      </c>
      <c r="Q389" s="2">
        <v>1318</v>
      </c>
      <c r="R389" s="2">
        <v>1283</v>
      </c>
      <c r="S389" s="2">
        <v>35</v>
      </c>
      <c r="T389" s="2">
        <v>12.1</v>
      </c>
      <c r="U389" s="2">
        <v>2100</v>
      </c>
      <c r="V389" s="2">
        <v>9790</v>
      </c>
      <c r="W389" s="3">
        <v>0.81799999999999995</v>
      </c>
      <c r="X389" s="3">
        <v>0.17499999999999999</v>
      </c>
      <c r="Y389" s="2">
        <v>756</v>
      </c>
      <c r="Z389" s="2">
        <v>637</v>
      </c>
      <c r="AA389" s="2">
        <v>613</v>
      </c>
      <c r="AB389" s="2">
        <v>893</v>
      </c>
      <c r="AC389" s="2">
        <v>999</v>
      </c>
      <c r="AD389" s="2">
        <v>1434</v>
      </c>
      <c r="AE389" s="2">
        <v>1519</v>
      </c>
      <c r="AF389" s="2">
        <v>968</v>
      </c>
      <c r="AG389" s="2">
        <v>1177</v>
      </c>
      <c r="AH389" s="2">
        <v>1453</v>
      </c>
      <c r="AI389" s="2">
        <v>1150</v>
      </c>
      <c r="AJ389" s="2">
        <v>432</v>
      </c>
      <c r="AK389" s="2">
        <v>8</v>
      </c>
      <c r="AL389" s="2">
        <v>12039</v>
      </c>
      <c r="AM389" s="3">
        <v>0.46300000000000002</v>
      </c>
      <c r="AN389" s="2">
        <v>114.4</v>
      </c>
      <c r="AO389" s="2">
        <v>20713</v>
      </c>
      <c r="AP389" s="3">
        <v>0.157</v>
      </c>
      <c r="AQ389" s="11">
        <v>0.28899999999999998</v>
      </c>
      <c r="AR389" s="2">
        <v>31.5</v>
      </c>
      <c r="AS389" s="7">
        <v>6.1287027579162408E-4</v>
      </c>
      <c r="AT389" s="2">
        <v>3579</v>
      </c>
      <c r="AU389" s="2">
        <v>3567</v>
      </c>
      <c r="AV389" s="2">
        <v>2265</v>
      </c>
      <c r="AW389" s="4">
        <v>0.38</v>
      </c>
      <c r="AX389" s="3">
        <v>0.379</v>
      </c>
      <c r="AY389" s="3">
        <v>0.24099999999999999</v>
      </c>
      <c r="AZ389" s="37">
        <v>3585</v>
      </c>
      <c r="BA389" s="37">
        <v>32.5</v>
      </c>
      <c r="BB389" s="43">
        <v>3562.9749999999999</v>
      </c>
      <c r="BC389" s="44">
        <v>4133.4313045616045</v>
      </c>
      <c r="BD389" s="44">
        <v>2910.5936954383951</v>
      </c>
      <c r="BE389" s="44">
        <v>1283</v>
      </c>
      <c r="BF389">
        <v>11890</v>
      </c>
      <c r="BG389" s="13">
        <v>0.29966148023549199</v>
      </c>
      <c r="BH389" s="13">
        <v>0.34763930231804918</v>
      </c>
      <c r="BI389" s="13">
        <v>0.24479341425049581</v>
      </c>
      <c r="BJ389" s="13">
        <v>0.10790580319596299</v>
      </c>
    </row>
    <row r="390" spans="1:62" hidden="1">
      <c r="A390" s="1" t="s">
        <v>145</v>
      </c>
      <c r="B390" s="1" t="s">
        <v>92</v>
      </c>
      <c r="C390" s="1" t="s">
        <v>93</v>
      </c>
      <c r="D390" s="1" t="s">
        <v>89</v>
      </c>
      <c r="E390" s="2">
        <v>16583</v>
      </c>
      <c r="F390" s="14">
        <v>0.14810347946692395</v>
      </c>
      <c r="G390" s="3">
        <v>0.83499999999999996</v>
      </c>
      <c r="H390" s="3">
        <v>0.76100000000000001</v>
      </c>
      <c r="I390" s="2">
        <v>6632</v>
      </c>
      <c r="J390" s="2">
        <v>2.48</v>
      </c>
      <c r="K390" s="2">
        <v>5968</v>
      </c>
      <c r="L390" s="2">
        <v>833</v>
      </c>
      <c r="M390" s="2">
        <v>1468</v>
      </c>
      <c r="N390" s="2">
        <v>5045</v>
      </c>
      <c r="O390" s="3">
        <v>0.77500000000000002</v>
      </c>
      <c r="P390" s="3">
        <v>0.22500000000000001</v>
      </c>
      <c r="Q390" s="2">
        <v>341</v>
      </c>
      <c r="R390" s="2">
        <v>308</v>
      </c>
      <c r="S390" s="2">
        <v>33</v>
      </c>
      <c r="T390" s="2">
        <v>5.0999999999999996</v>
      </c>
      <c r="U390" s="2">
        <v>840</v>
      </c>
      <c r="V390" s="2">
        <v>6184</v>
      </c>
      <c r="W390" s="3">
        <v>0.872</v>
      </c>
      <c r="X390" s="3">
        <v>0.11799999999999999</v>
      </c>
      <c r="Y390" s="2">
        <v>522</v>
      </c>
      <c r="Z390" s="2">
        <v>383</v>
      </c>
      <c r="AA390" s="2">
        <v>275</v>
      </c>
      <c r="AB390" s="2">
        <v>360</v>
      </c>
      <c r="AC390" s="2">
        <v>754</v>
      </c>
      <c r="AD390" s="2">
        <v>808</v>
      </c>
      <c r="AE390" s="2">
        <v>1006</v>
      </c>
      <c r="AF390" s="2">
        <v>764</v>
      </c>
      <c r="AG390" s="2">
        <v>815</v>
      </c>
      <c r="AH390" s="2">
        <v>722</v>
      </c>
      <c r="AI390" s="2">
        <v>627</v>
      </c>
      <c r="AJ390" s="2">
        <v>108</v>
      </c>
      <c r="AK390" s="2">
        <v>13</v>
      </c>
      <c r="AL390" s="2">
        <v>7157</v>
      </c>
      <c r="AM390" s="3">
        <v>0.46400000000000002</v>
      </c>
      <c r="AN390" s="2">
        <v>126.3</v>
      </c>
      <c r="AO390" s="2">
        <v>23627</v>
      </c>
      <c r="AP390" s="3">
        <v>0.112</v>
      </c>
      <c r="AQ390" s="11">
        <v>0.22900000000000001</v>
      </c>
      <c r="AR390" s="2">
        <v>18.600000000000001</v>
      </c>
      <c r="AS390" s="7">
        <v>4.8512289780077621E-4</v>
      </c>
      <c r="AT390" s="2">
        <v>1263</v>
      </c>
      <c r="AU390" s="2">
        <v>2435</v>
      </c>
      <c r="AV390" s="2">
        <v>2270</v>
      </c>
      <c r="AW390" s="3">
        <v>0.21199999999999999</v>
      </c>
      <c r="AX390" s="3">
        <v>0.40799999999999997</v>
      </c>
      <c r="AY390" s="4">
        <v>0.38</v>
      </c>
      <c r="AZ390" s="37">
        <v>2392</v>
      </c>
      <c r="BA390" s="37">
        <v>36</v>
      </c>
      <c r="BB390" s="43">
        <v>2344.6799999999998</v>
      </c>
      <c r="BC390" s="44">
        <v>2428.5925895830042</v>
      </c>
      <c r="BD390" s="44">
        <v>1942.7274104169956</v>
      </c>
      <c r="BE390" s="44">
        <v>308</v>
      </c>
      <c r="BF390">
        <v>7024</v>
      </c>
      <c r="BG390" s="13">
        <v>0.33380979498861046</v>
      </c>
      <c r="BH390" s="13">
        <v>0.34575634817525686</v>
      </c>
      <c r="BI390" s="13">
        <v>0.27658419852178184</v>
      </c>
      <c r="BJ390" s="13">
        <v>4.3849658314350795E-2</v>
      </c>
    </row>
    <row r="391" spans="1:62" hidden="1">
      <c r="A391" s="1" t="s">
        <v>151</v>
      </c>
      <c r="B391" s="1" t="s">
        <v>99</v>
      </c>
      <c r="C391" s="1" t="s">
        <v>93</v>
      </c>
      <c r="D391" s="1" t="s">
        <v>89</v>
      </c>
      <c r="E391" s="2">
        <v>21118</v>
      </c>
      <c r="F391" s="14">
        <v>0.12676389809641064</v>
      </c>
      <c r="G391" s="3">
        <v>0.76400000000000001</v>
      </c>
      <c r="H391" s="4">
        <v>0.66</v>
      </c>
      <c r="I391" s="2">
        <v>8581</v>
      </c>
      <c r="J391" s="2">
        <v>2.44</v>
      </c>
      <c r="K391" s="2">
        <v>6771</v>
      </c>
      <c r="L391" s="2">
        <v>2108</v>
      </c>
      <c r="M391" s="2">
        <v>2213</v>
      </c>
      <c r="N391" s="2">
        <v>6320</v>
      </c>
      <c r="O391" s="3">
        <v>0.74099999999999999</v>
      </c>
      <c r="P391" s="3">
        <v>0.25900000000000001</v>
      </c>
      <c r="Q391" s="2">
        <v>479</v>
      </c>
      <c r="R391" s="2">
        <v>462</v>
      </c>
      <c r="S391" s="2">
        <v>17</v>
      </c>
      <c r="T391" s="2">
        <v>5.6</v>
      </c>
      <c r="U391" s="2">
        <v>2122</v>
      </c>
      <c r="V391" s="2">
        <v>7026</v>
      </c>
      <c r="W391" s="3">
        <v>0.76100000000000001</v>
      </c>
      <c r="X391" s="4">
        <v>0.23</v>
      </c>
      <c r="Y391" s="2">
        <v>183</v>
      </c>
      <c r="Z391" s="2">
        <v>344</v>
      </c>
      <c r="AA391" s="2">
        <v>651</v>
      </c>
      <c r="AB391" s="2">
        <v>778</v>
      </c>
      <c r="AC391" s="2">
        <v>1415</v>
      </c>
      <c r="AD391" s="2">
        <v>962</v>
      </c>
      <c r="AE391" s="2">
        <v>1315</v>
      </c>
      <c r="AF391" s="2">
        <v>688</v>
      </c>
      <c r="AG391" s="2">
        <v>842</v>
      </c>
      <c r="AH391" s="2">
        <v>1153</v>
      </c>
      <c r="AI391" s="2">
        <v>826</v>
      </c>
      <c r="AJ391" s="2">
        <v>98</v>
      </c>
      <c r="AK391" s="2">
        <v>12</v>
      </c>
      <c r="AL391" s="2">
        <v>9267</v>
      </c>
      <c r="AM391" s="3">
        <v>0.44400000000000001</v>
      </c>
      <c r="AN391" s="2">
        <v>111.4</v>
      </c>
      <c r="AO391" s="2">
        <v>20491</v>
      </c>
      <c r="AP391" s="3">
        <v>0.16700000000000001</v>
      </c>
      <c r="AQ391" s="11">
        <v>0.34399999999999997</v>
      </c>
      <c r="AR391" s="2">
        <v>46.5</v>
      </c>
      <c r="AS391" s="7">
        <v>4.2698548249359521E-4</v>
      </c>
      <c r="AT391" s="2">
        <v>2958</v>
      </c>
      <c r="AU391" s="2">
        <v>2844</v>
      </c>
      <c r="AV391" s="2">
        <v>969</v>
      </c>
      <c r="AW391" s="3">
        <v>0.437</v>
      </c>
      <c r="AX391" s="4">
        <v>0.42</v>
      </c>
      <c r="AY391" s="3">
        <v>0.14299999999999999</v>
      </c>
      <c r="AZ391" s="37">
        <v>2486</v>
      </c>
      <c r="BA391" s="37">
        <v>29</v>
      </c>
      <c r="BB391" s="43">
        <v>2474.5699999999997</v>
      </c>
      <c r="BC391" s="44">
        <v>3129.8348622231269</v>
      </c>
      <c r="BD391" s="44">
        <v>3081.5951377768733</v>
      </c>
      <c r="BE391" s="44">
        <v>462</v>
      </c>
      <c r="BF391">
        <v>9148</v>
      </c>
      <c r="BG391" s="13">
        <v>0.27050393528640138</v>
      </c>
      <c r="BH391" s="13">
        <v>0.34213323810921809</v>
      </c>
      <c r="BI391" s="13">
        <v>0.33685998445309068</v>
      </c>
      <c r="BJ391" s="13">
        <v>5.0502842151289896E-2</v>
      </c>
    </row>
    <row r="392" spans="1:62" hidden="1">
      <c r="A392" s="1" t="s">
        <v>155</v>
      </c>
      <c r="B392" s="1" t="s">
        <v>124</v>
      </c>
      <c r="C392" s="1" t="s">
        <v>93</v>
      </c>
      <c r="D392" s="1" t="s">
        <v>89</v>
      </c>
      <c r="E392" s="2">
        <v>20327</v>
      </c>
      <c r="F392" s="14">
        <v>0.19009199586756531</v>
      </c>
      <c r="G392" s="3">
        <v>0.871</v>
      </c>
      <c r="H392" s="3">
        <v>0.80400000000000005</v>
      </c>
      <c r="I392" s="2">
        <v>8416</v>
      </c>
      <c r="J392" s="2">
        <v>2.39</v>
      </c>
      <c r="K392" s="2">
        <v>7109</v>
      </c>
      <c r="L392" s="2">
        <v>1512</v>
      </c>
      <c r="M392" s="2">
        <v>1608</v>
      </c>
      <c r="N392" s="2">
        <v>6708</v>
      </c>
      <c r="O392" s="3">
        <v>0.80700000000000005</v>
      </c>
      <c r="P392" s="3">
        <v>0.193</v>
      </c>
      <c r="Q392" s="2">
        <v>86</v>
      </c>
      <c r="R392" s="2">
        <v>82</v>
      </c>
      <c r="S392" s="2">
        <v>4</v>
      </c>
      <c r="T392" s="2">
        <v>1</v>
      </c>
      <c r="U392" s="2">
        <v>1513</v>
      </c>
      <c r="V392" s="2">
        <v>7342</v>
      </c>
      <c r="W392" s="3">
        <v>0.82499999999999996</v>
      </c>
      <c r="X392" s="4">
        <v>0.17</v>
      </c>
      <c r="Y392" s="2">
        <v>110</v>
      </c>
      <c r="Z392" s="2">
        <v>72</v>
      </c>
      <c r="AA392" s="2">
        <v>290</v>
      </c>
      <c r="AB392" s="2">
        <v>353</v>
      </c>
      <c r="AC392" s="2">
        <v>1211</v>
      </c>
      <c r="AD392" s="2">
        <v>1312</v>
      </c>
      <c r="AE392" s="2">
        <v>1620</v>
      </c>
      <c r="AF392" s="2">
        <v>1142</v>
      </c>
      <c r="AG392" s="2">
        <v>1075</v>
      </c>
      <c r="AH392" s="2">
        <v>892</v>
      </c>
      <c r="AI392" s="2">
        <v>985</v>
      </c>
      <c r="AJ392" s="2">
        <v>161</v>
      </c>
      <c r="AK392" s="2">
        <v>58</v>
      </c>
      <c r="AL392" s="2">
        <v>9281</v>
      </c>
      <c r="AM392" s="3">
        <v>0.436</v>
      </c>
      <c r="AN392" s="2">
        <v>147.30000000000001</v>
      </c>
      <c r="AO392" s="2">
        <v>28705</v>
      </c>
      <c r="AP392" s="3">
        <v>8.4000000000000005E-2</v>
      </c>
      <c r="AQ392" s="11">
        <v>0.183</v>
      </c>
      <c r="AR392" s="2">
        <v>10.5</v>
      </c>
      <c r="AS392" s="7">
        <v>8.1721601743394172E-4</v>
      </c>
      <c r="AT392" s="2">
        <v>389</v>
      </c>
      <c r="AU392" s="2">
        <v>1250</v>
      </c>
      <c r="AV392" s="2">
        <v>5470</v>
      </c>
      <c r="AW392" s="3">
        <v>5.5E-2</v>
      </c>
      <c r="AX392" s="3">
        <v>0.17599999999999999</v>
      </c>
      <c r="AY392" s="3">
        <v>0.76900000000000002</v>
      </c>
      <c r="AZ392" s="37">
        <v>2422</v>
      </c>
      <c r="BA392" s="37">
        <v>28.7</v>
      </c>
      <c r="BB392" s="43">
        <v>2386.692</v>
      </c>
      <c r="BC392" s="44">
        <v>3002.4169974077722</v>
      </c>
      <c r="BD392" s="44">
        <v>3383.8910025922278</v>
      </c>
      <c r="BE392" s="44">
        <v>82</v>
      </c>
      <c r="BF392">
        <v>8855</v>
      </c>
      <c r="BG392" s="13">
        <v>0.26953043478260869</v>
      </c>
      <c r="BH392" s="13">
        <v>0.33906459598055022</v>
      </c>
      <c r="BI392" s="13">
        <v>0.38214466432436228</v>
      </c>
      <c r="BJ392" s="13">
        <v>9.2603049124788256E-3</v>
      </c>
    </row>
    <row r="393" spans="1:62" hidden="1">
      <c r="A393" s="1" t="s">
        <v>160</v>
      </c>
      <c r="B393" s="1" t="s">
        <v>99</v>
      </c>
      <c r="C393" s="1" t="s">
        <v>93</v>
      </c>
      <c r="D393" s="1" t="s">
        <v>89</v>
      </c>
      <c r="E393" s="2">
        <v>15075</v>
      </c>
      <c r="F393" s="14">
        <v>0.16610281923714759</v>
      </c>
      <c r="G393" s="3">
        <v>0.94199999999999995</v>
      </c>
      <c r="H393" s="3">
        <v>0.91100000000000003</v>
      </c>
      <c r="I393" s="2">
        <v>6474</v>
      </c>
      <c r="J393" s="2">
        <v>2.2999999999999998</v>
      </c>
      <c r="K393" s="2">
        <v>6125</v>
      </c>
      <c r="L393" s="2">
        <v>686</v>
      </c>
      <c r="M393" s="2">
        <v>1072</v>
      </c>
      <c r="N393" s="2">
        <v>5367</v>
      </c>
      <c r="O393" s="3">
        <v>0.83399999999999996</v>
      </c>
      <c r="P393" s="3">
        <v>0.16600000000000001</v>
      </c>
      <c r="Q393" s="2">
        <v>141</v>
      </c>
      <c r="R393" s="2">
        <v>127</v>
      </c>
      <c r="S393" s="2">
        <v>14</v>
      </c>
      <c r="T393" s="2">
        <v>2.2000000000000002</v>
      </c>
      <c r="U393" s="2">
        <v>693</v>
      </c>
      <c r="V393" s="2">
        <v>6375</v>
      </c>
      <c r="W393" s="3">
        <v>0.89300000000000002</v>
      </c>
      <c r="X393" s="3">
        <v>9.7000000000000003E-2</v>
      </c>
      <c r="Y393" s="2">
        <v>1333</v>
      </c>
      <c r="Z393" s="2">
        <v>453</v>
      </c>
      <c r="AA393" s="2">
        <v>382</v>
      </c>
      <c r="AB393" s="2">
        <v>468</v>
      </c>
      <c r="AC393" s="2">
        <v>822</v>
      </c>
      <c r="AD393" s="2">
        <v>627</v>
      </c>
      <c r="AE393" s="2">
        <v>699</v>
      </c>
      <c r="AF393" s="2">
        <v>511</v>
      </c>
      <c r="AG393" s="2">
        <v>555</v>
      </c>
      <c r="AH393" s="2">
        <v>508</v>
      </c>
      <c r="AI393" s="2">
        <v>634</v>
      </c>
      <c r="AJ393" s="2">
        <v>171</v>
      </c>
      <c r="AK393" s="2">
        <v>29</v>
      </c>
      <c r="AL393" s="2">
        <v>7192</v>
      </c>
      <c r="AM393" s="3">
        <v>0.46600000000000003</v>
      </c>
      <c r="AN393" s="2">
        <v>126.7</v>
      </c>
      <c r="AO393" s="2">
        <v>22443</v>
      </c>
      <c r="AP393" s="4">
        <v>0.13</v>
      </c>
      <c r="AQ393" s="11">
        <v>0.221</v>
      </c>
      <c r="AR393" s="2">
        <v>12.2</v>
      </c>
      <c r="AS393" s="7">
        <v>1.7254901960784314E-3</v>
      </c>
      <c r="AT393" s="2">
        <v>1377</v>
      </c>
      <c r="AU393" s="2">
        <v>2080</v>
      </c>
      <c r="AV393" s="2">
        <v>2668</v>
      </c>
      <c r="AW393" s="3">
        <v>0.22500000000000001</v>
      </c>
      <c r="AX393" s="4">
        <v>0.34</v>
      </c>
      <c r="AY393" s="3">
        <v>0.436</v>
      </c>
      <c r="AZ393" s="37">
        <v>2546</v>
      </c>
      <c r="BA393" s="37">
        <v>39.299999999999997</v>
      </c>
      <c r="BB393" s="43">
        <v>2530.5269999999996</v>
      </c>
      <c r="BC393" s="44">
        <v>2379.3551990535912</v>
      </c>
      <c r="BD393" s="44">
        <v>2031.1178009464088</v>
      </c>
      <c r="BE393" s="44">
        <v>127</v>
      </c>
      <c r="BF393">
        <v>7068</v>
      </c>
      <c r="BG393" s="13">
        <v>0.35802589134125629</v>
      </c>
      <c r="BH393" s="13">
        <v>0.33663769086779727</v>
      </c>
      <c r="BI393" s="13">
        <v>0.28736810992450607</v>
      </c>
      <c r="BJ393" s="13">
        <v>1.7968307866440294E-2</v>
      </c>
    </row>
    <row r="394" spans="1:62" hidden="1">
      <c r="A394" s="1" t="s">
        <v>162</v>
      </c>
      <c r="B394" s="1" t="s">
        <v>99</v>
      </c>
      <c r="C394" s="1" t="s">
        <v>88</v>
      </c>
      <c r="D394" s="1" t="s">
        <v>89</v>
      </c>
      <c r="E394" s="2">
        <v>22548</v>
      </c>
      <c r="F394" s="14">
        <v>0.17056945183608302</v>
      </c>
      <c r="G394" s="3">
        <v>0.81299999999999994</v>
      </c>
      <c r="H394" s="3">
        <v>0.76500000000000001</v>
      </c>
      <c r="I394" s="2">
        <v>10322</v>
      </c>
      <c r="J394" s="2">
        <v>2.14</v>
      </c>
      <c r="K394" s="2">
        <v>7924</v>
      </c>
      <c r="L394" s="2">
        <v>2853</v>
      </c>
      <c r="M394" s="2">
        <v>4171</v>
      </c>
      <c r="N394" s="2">
        <v>6062</v>
      </c>
      <c r="O394" s="3">
        <v>0.59199999999999997</v>
      </c>
      <c r="P394" s="3">
        <v>0.40799999999999997</v>
      </c>
      <c r="Q394" s="2">
        <v>887</v>
      </c>
      <c r="R394" s="2">
        <v>758</v>
      </c>
      <c r="S394" s="2">
        <v>129</v>
      </c>
      <c r="T394" s="2">
        <v>8.6999999999999993</v>
      </c>
      <c r="U394" s="2">
        <v>2901</v>
      </c>
      <c r="V394" s="2">
        <v>8320</v>
      </c>
      <c r="W394" s="3">
        <v>0.73299999999999998</v>
      </c>
      <c r="X394" s="3">
        <v>0.25600000000000001</v>
      </c>
      <c r="Y394" s="2">
        <v>770</v>
      </c>
      <c r="Z394" s="2">
        <v>526</v>
      </c>
      <c r="AA394" s="2">
        <v>940</v>
      </c>
      <c r="AB394" s="2">
        <v>747</v>
      </c>
      <c r="AC394" s="2">
        <v>1032</v>
      </c>
      <c r="AD394" s="2">
        <v>1223</v>
      </c>
      <c r="AE394" s="2">
        <v>1328</v>
      </c>
      <c r="AF394" s="2">
        <v>694</v>
      </c>
      <c r="AG394" s="2">
        <v>1273</v>
      </c>
      <c r="AH394" s="2">
        <v>1136</v>
      </c>
      <c r="AI394" s="2">
        <v>1277</v>
      </c>
      <c r="AJ394" s="2">
        <v>447</v>
      </c>
      <c r="AK394" s="2">
        <v>53</v>
      </c>
      <c r="AL394" s="2">
        <v>11446</v>
      </c>
      <c r="AM394" s="3">
        <v>0.42599999999999999</v>
      </c>
      <c r="AN394" s="2">
        <v>99.7</v>
      </c>
      <c r="AO394" s="2">
        <v>20164</v>
      </c>
      <c r="AP394" s="3">
        <v>0.20699999999999999</v>
      </c>
      <c r="AQ394" s="12">
        <v>0.4</v>
      </c>
      <c r="AR394" s="2">
        <v>34.299999999999997</v>
      </c>
      <c r="AS394" s="7">
        <v>7.2115384615384619E-4</v>
      </c>
      <c r="AT394" s="2">
        <v>4123</v>
      </c>
      <c r="AU394" s="2">
        <v>1888</v>
      </c>
      <c r="AV394" s="2">
        <v>1913</v>
      </c>
      <c r="AW394" s="4">
        <v>0.52</v>
      </c>
      <c r="AX394" s="3">
        <v>0.23799999999999999</v>
      </c>
      <c r="AY394" s="3">
        <v>0.24099999999999999</v>
      </c>
      <c r="AZ394" s="37">
        <v>2764</v>
      </c>
      <c r="BA394" s="37">
        <v>26.8</v>
      </c>
      <c r="BB394" s="43">
        <v>2742.444</v>
      </c>
      <c r="BC394" s="44">
        <v>3757.6005958083642</v>
      </c>
      <c r="BD394" s="44">
        <v>3962.9554041916363</v>
      </c>
      <c r="BE394" s="44">
        <v>758</v>
      </c>
      <c r="BF394">
        <v>11221</v>
      </c>
      <c r="BG394" s="13">
        <v>0.24440281614829337</v>
      </c>
      <c r="BH394" s="13">
        <v>0.33487216788239588</v>
      </c>
      <c r="BI394" s="13">
        <v>0.35317310437497873</v>
      </c>
      <c r="BJ394" s="13">
        <v>6.7551911594332062E-2</v>
      </c>
    </row>
    <row r="395" spans="1:62" hidden="1">
      <c r="A395" s="1" t="s">
        <v>163</v>
      </c>
      <c r="B395" s="1" t="s">
        <v>99</v>
      </c>
      <c r="C395" s="1" t="s">
        <v>93</v>
      </c>
      <c r="D395" s="1" t="s">
        <v>89</v>
      </c>
      <c r="E395" s="2">
        <v>15488</v>
      </c>
      <c r="F395" s="14">
        <v>0.1568956611570248</v>
      </c>
      <c r="G395" s="3">
        <v>0.93400000000000005</v>
      </c>
      <c r="H395" s="3">
        <v>0.90100000000000002</v>
      </c>
      <c r="I395" s="2">
        <v>6786</v>
      </c>
      <c r="J395" s="2">
        <v>2.2599999999999998</v>
      </c>
      <c r="K395" s="2">
        <v>5917</v>
      </c>
      <c r="L395" s="2">
        <v>1089</v>
      </c>
      <c r="M395" s="2">
        <v>1840</v>
      </c>
      <c r="N395" s="2">
        <v>4900</v>
      </c>
      <c r="O395" s="3">
        <v>0.72699999999999998</v>
      </c>
      <c r="P395" s="3">
        <v>0.27300000000000002</v>
      </c>
      <c r="Q395" s="2">
        <v>402</v>
      </c>
      <c r="R395" s="2">
        <v>379</v>
      </c>
      <c r="S395" s="2">
        <v>23</v>
      </c>
      <c r="T395" s="2">
        <v>6</v>
      </c>
      <c r="U395" s="2">
        <v>1071</v>
      </c>
      <c r="V395" s="2">
        <v>6206</v>
      </c>
      <c r="W395" s="3">
        <v>0.83699999999999997</v>
      </c>
      <c r="X395" s="3">
        <v>0.14399999999999999</v>
      </c>
      <c r="Y395" s="2">
        <v>495</v>
      </c>
      <c r="Z395" s="2">
        <v>288</v>
      </c>
      <c r="AA395" s="2">
        <v>368</v>
      </c>
      <c r="AB395" s="2">
        <v>266</v>
      </c>
      <c r="AC395" s="2">
        <v>744</v>
      </c>
      <c r="AD395" s="2">
        <v>720</v>
      </c>
      <c r="AE395" s="2">
        <v>930</v>
      </c>
      <c r="AF395" s="2">
        <v>676</v>
      </c>
      <c r="AG395" s="2">
        <v>1026</v>
      </c>
      <c r="AH395" s="2">
        <v>977</v>
      </c>
      <c r="AI395" s="2">
        <v>738</v>
      </c>
      <c r="AJ395" s="2">
        <v>250</v>
      </c>
      <c r="AK395" s="2">
        <v>42</v>
      </c>
      <c r="AL395" s="2">
        <v>7520</v>
      </c>
      <c r="AM395" s="3">
        <v>0.46800000000000003</v>
      </c>
      <c r="AN395" s="2">
        <v>125</v>
      </c>
      <c r="AO395" s="2">
        <v>22274</v>
      </c>
      <c r="AP395" s="4">
        <v>0.15</v>
      </c>
      <c r="AQ395" s="11">
        <v>0.254</v>
      </c>
      <c r="AR395" s="2">
        <v>27.8</v>
      </c>
      <c r="AS395" s="7">
        <v>1.6113438607798906E-4</v>
      </c>
      <c r="AT395" s="2">
        <v>1010</v>
      </c>
      <c r="AU395" s="2">
        <v>2268</v>
      </c>
      <c r="AV395" s="2">
        <v>2639</v>
      </c>
      <c r="AW395" s="3">
        <v>0.17100000000000001</v>
      </c>
      <c r="AX395" s="3">
        <v>0.38300000000000001</v>
      </c>
      <c r="AY395" s="3">
        <v>0.44600000000000001</v>
      </c>
      <c r="AZ395" s="37">
        <v>2413</v>
      </c>
      <c r="BA395" s="37">
        <v>35.5</v>
      </c>
      <c r="BB395" s="43">
        <v>2392.6999999999998</v>
      </c>
      <c r="BC395" s="44">
        <v>2425.8659596526122</v>
      </c>
      <c r="BD395" s="44">
        <v>2079.434040347388</v>
      </c>
      <c r="BE395" s="44">
        <v>379</v>
      </c>
      <c r="BF395">
        <v>7277</v>
      </c>
      <c r="BG395" s="13">
        <v>0.32880307819156246</v>
      </c>
      <c r="BH395" s="13">
        <v>0.33336072002921702</v>
      </c>
      <c r="BI395" s="13">
        <v>0.28575429989657658</v>
      </c>
      <c r="BJ395" s="13">
        <v>5.2081901882643944E-2</v>
      </c>
    </row>
    <row r="396" spans="1:62" hidden="1">
      <c r="A396" s="1" t="s">
        <v>164</v>
      </c>
      <c r="B396" s="1" t="s">
        <v>87</v>
      </c>
      <c r="C396" s="1" t="s">
        <v>88</v>
      </c>
      <c r="D396" s="1" t="s">
        <v>89</v>
      </c>
      <c r="E396" s="2">
        <v>29251</v>
      </c>
      <c r="F396" s="14">
        <v>0.16553280229735737</v>
      </c>
      <c r="G396" s="3">
        <v>0.88300000000000001</v>
      </c>
      <c r="H396" s="3">
        <v>0.85399999999999998</v>
      </c>
      <c r="I396" s="2">
        <v>13001</v>
      </c>
      <c r="J396" s="2">
        <v>2.2200000000000002</v>
      </c>
      <c r="K396" s="2">
        <v>11154</v>
      </c>
      <c r="L396" s="2">
        <v>2366</v>
      </c>
      <c r="M396" s="2">
        <v>3334</v>
      </c>
      <c r="N396" s="2">
        <v>9483</v>
      </c>
      <c r="O396" s="4">
        <v>0.74</v>
      </c>
      <c r="P396" s="4">
        <v>0.26</v>
      </c>
      <c r="Q396" s="2">
        <v>714</v>
      </c>
      <c r="R396" s="2">
        <v>542</v>
      </c>
      <c r="S396" s="2">
        <v>172</v>
      </c>
      <c r="T396" s="2">
        <v>5.6</v>
      </c>
      <c r="U396" s="2">
        <v>2409</v>
      </c>
      <c r="V396" s="2">
        <v>11719</v>
      </c>
      <c r="W396" s="3">
        <v>0.81699999999999995</v>
      </c>
      <c r="X396" s="3">
        <v>0.16800000000000001</v>
      </c>
      <c r="Y396" s="2">
        <v>585</v>
      </c>
      <c r="Z396" s="2">
        <v>879</v>
      </c>
      <c r="AA396" s="2">
        <v>1281</v>
      </c>
      <c r="AB396" s="2">
        <v>1007</v>
      </c>
      <c r="AC396" s="2">
        <v>1587</v>
      </c>
      <c r="AD396" s="2">
        <v>1577</v>
      </c>
      <c r="AE396" s="2">
        <v>1941</v>
      </c>
      <c r="AF396" s="2">
        <v>898</v>
      </c>
      <c r="AG396" s="2">
        <v>1569</v>
      </c>
      <c r="AH396" s="2">
        <v>1266</v>
      </c>
      <c r="AI396" s="2">
        <v>1519</v>
      </c>
      <c r="AJ396" s="2">
        <v>310</v>
      </c>
      <c r="AK396" s="2">
        <v>17</v>
      </c>
      <c r="AL396" s="2">
        <v>14436</v>
      </c>
      <c r="AM396" s="3">
        <v>0.46700000000000003</v>
      </c>
      <c r="AN396" s="2">
        <v>115.2</v>
      </c>
      <c r="AO396" s="2">
        <v>20669</v>
      </c>
      <c r="AP396" s="3">
        <v>0.17799999999999999</v>
      </c>
      <c r="AQ396" s="11">
        <v>0.28899999999999998</v>
      </c>
      <c r="AR396" s="2">
        <v>22.5</v>
      </c>
      <c r="AS396" s="7">
        <v>1.7066302585544841E-4</v>
      </c>
      <c r="AT396" s="2">
        <v>5184</v>
      </c>
      <c r="AU396" s="2">
        <v>2848</v>
      </c>
      <c r="AV396" s="2">
        <v>3122</v>
      </c>
      <c r="AW396" s="3">
        <v>0.46500000000000002</v>
      </c>
      <c r="AX396" s="3">
        <v>0.255</v>
      </c>
      <c r="AY396" s="4">
        <v>0.28000000000000003</v>
      </c>
      <c r="AZ396" s="37">
        <v>4507</v>
      </c>
      <c r="BA396" s="37">
        <v>34.5</v>
      </c>
      <c r="BB396" s="43">
        <v>4421.8649999999998</v>
      </c>
      <c r="BC396" s="44">
        <v>4704.716882352941</v>
      </c>
      <c r="BD396" s="44">
        <v>4459.4181176470593</v>
      </c>
      <c r="BE396" s="44">
        <v>542</v>
      </c>
      <c r="BF396">
        <v>14128</v>
      </c>
      <c r="BG396" s="13">
        <v>0.31298591449603624</v>
      </c>
      <c r="BH396" s="13">
        <v>0.33300657434547998</v>
      </c>
      <c r="BI396" s="13">
        <v>0.31564397774965031</v>
      </c>
      <c r="BJ396" s="13">
        <v>3.8363533408833521E-2</v>
      </c>
    </row>
    <row r="397" spans="1:62" hidden="1">
      <c r="A397" s="1" t="s">
        <v>170</v>
      </c>
      <c r="B397" s="1" t="s">
        <v>92</v>
      </c>
      <c r="C397" s="1" t="s">
        <v>93</v>
      </c>
      <c r="D397" s="1" t="s">
        <v>89</v>
      </c>
      <c r="E397" s="2">
        <v>20308</v>
      </c>
      <c r="F397" s="14">
        <v>0.15151664368721687</v>
      </c>
      <c r="G397" s="3">
        <v>0.80200000000000005</v>
      </c>
      <c r="H397" s="3">
        <v>0.69099999999999995</v>
      </c>
      <c r="I397" s="2">
        <v>8221</v>
      </c>
      <c r="J397" s="2">
        <v>2.4500000000000002</v>
      </c>
      <c r="K397" s="2">
        <v>6806</v>
      </c>
      <c r="L397" s="2">
        <v>1832</v>
      </c>
      <c r="M397" s="2">
        <v>2354</v>
      </c>
      <c r="N397" s="2">
        <v>5716</v>
      </c>
      <c r="O397" s="3">
        <v>0.70799999999999996</v>
      </c>
      <c r="P397" s="3">
        <v>0.29199999999999998</v>
      </c>
      <c r="Q397" s="2">
        <v>269</v>
      </c>
      <c r="R397" s="2">
        <v>255</v>
      </c>
      <c r="S397" s="2">
        <v>14</v>
      </c>
      <c r="T397" s="2">
        <v>3.3</v>
      </c>
      <c r="U397" s="2">
        <v>1874</v>
      </c>
      <c r="V397" s="2">
        <v>7013</v>
      </c>
      <c r="W397" s="3">
        <v>0.78100000000000003</v>
      </c>
      <c r="X397" s="3">
        <v>0.20899999999999999</v>
      </c>
      <c r="Y397" s="2">
        <v>352</v>
      </c>
      <c r="Z397" s="2">
        <v>256</v>
      </c>
      <c r="AA397" s="2">
        <v>166</v>
      </c>
      <c r="AB397" s="2">
        <v>322</v>
      </c>
      <c r="AC397" s="2">
        <v>992</v>
      </c>
      <c r="AD397" s="2">
        <v>1090</v>
      </c>
      <c r="AE397" s="2">
        <v>1838</v>
      </c>
      <c r="AF397" s="2">
        <v>975</v>
      </c>
      <c r="AG397" s="2">
        <v>1119</v>
      </c>
      <c r="AH397" s="2">
        <v>578</v>
      </c>
      <c r="AI397" s="2">
        <v>1097</v>
      </c>
      <c r="AJ397" s="2">
        <v>237</v>
      </c>
      <c r="AK397" s="2">
        <v>13</v>
      </c>
      <c r="AL397" s="2">
        <v>9035</v>
      </c>
      <c r="AM397" s="3">
        <v>0.45300000000000001</v>
      </c>
      <c r="AN397" s="2">
        <v>135.4</v>
      </c>
      <c r="AO397" s="2">
        <v>25900</v>
      </c>
      <c r="AP397" s="3">
        <v>0.105</v>
      </c>
      <c r="AQ397" s="11">
        <v>0.23899999999999999</v>
      </c>
      <c r="AR397" s="2">
        <v>19.100000000000001</v>
      </c>
      <c r="AS397" s="7">
        <v>5.7036931413089972E-4</v>
      </c>
      <c r="AT397" s="2">
        <v>853</v>
      </c>
      <c r="AU397" s="2">
        <v>2340</v>
      </c>
      <c r="AV397" s="2">
        <v>3613</v>
      </c>
      <c r="AW397" s="3">
        <v>0.125</v>
      </c>
      <c r="AX397" s="3">
        <v>0.34399999999999997</v>
      </c>
      <c r="AY397" s="3">
        <v>0.53100000000000003</v>
      </c>
      <c r="AZ397" s="37">
        <v>2584</v>
      </c>
      <c r="BA397" s="37">
        <v>31.2</v>
      </c>
      <c r="BB397" s="43">
        <v>2517.84</v>
      </c>
      <c r="BC397" s="44">
        <v>2934.6623804331807</v>
      </c>
      <c r="BD397" s="44">
        <v>3179.4976195668191</v>
      </c>
      <c r="BE397" s="44">
        <v>255</v>
      </c>
      <c r="BF397">
        <v>8887</v>
      </c>
      <c r="BG397" s="13">
        <v>0.28331720490604256</v>
      </c>
      <c r="BH397" s="13">
        <v>0.33021968948274794</v>
      </c>
      <c r="BI397" s="13">
        <v>0.35776950822176429</v>
      </c>
      <c r="BJ397" s="13">
        <v>2.8693597389445259E-2</v>
      </c>
    </row>
    <row r="398" spans="1:62" hidden="1">
      <c r="A398" s="1" t="s">
        <v>176</v>
      </c>
      <c r="B398" s="1" t="s">
        <v>99</v>
      </c>
      <c r="C398" s="1" t="s">
        <v>93</v>
      </c>
      <c r="D398" s="1" t="s">
        <v>89</v>
      </c>
      <c r="E398" s="2">
        <v>27007</v>
      </c>
      <c r="F398" s="14">
        <v>0.15107194431073426</v>
      </c>
      <c r="G398" s="3">
        <v>0.82399999999999995</v>
      </c>
      <c r="H398" s="3">
        <v>0.76600000000000001</v>
      </c>
      <c r="I398" s="2">
        <v>11959</v>
      </c>
      <c r="J398" s="2">
        <v>2.2400000000000002</v>
      </c>
      <c r="K398" s="2">
        <v>9207</v>
      </c>
      <c r="L398" s="2">
        <v>3288</v>
      </c>
      <c r="M398" s="2">
        <v>4045</v>
      </c>
      <c r="N398" s="2">
        <v>7808</v>
      </c>
      <c r="O398" s="3">
        <v>0.65900000000000003</v>
      </c>
      <c r="P398" s="3">
        <v>0.34100000000000003</v>
      </c>
      <c r="Q398" s="2">
        <v>770</v>
      </c>
      <c r="R398" s="2">
        <v>662</v>
      </c>
      <c r="S398" s="2">
        <v>108</v>
      </c>
      <c r="T398" s="2">
        <v>6.5</v>
      </c>
      <c r="U398" s="2">
        <v>3299</v>
      </c>
      <c r="V398" s="2">
        <v>9631</v>
      </c>
      <c r="W398" s="3">
        <v>0.74299999999999999</v>
      </c>
      <c r="X398" s="3">
        <v>0.254</v>
      </c>
      <c r="Y398" s="2">
        <v>1176</v>
      </c>
      <c r="Z398" s="2">
        <v>704</v>
      </c>
      <c r="AA398" s="2">
        <v>1292</v>
      </c>
      <c r="AB398" s="2">
        <v>554</v>
      </c>
      <c r="AC398" s="2">
        <v>1407</v>
      </c>
      <c r="AD398" s="2">
        <v>1339</v>
      </c>
      <c r="AE398" s="2">
        <v>1314</v>
      </c>
      <c r="AF398" s="2">
        <v>780</v>
      </c>
      <c r="AG398" s="2">
        <v>1311</v>
      </c>
      <c r="AH398" s="2">
        <v>1260</v>
      </c>
      <c r="AI398" s="2">
        <v>1593</v>
      </c>
      <c r="AJ398" s="2">
        <v>308</v>
      </c>
      <c r="AK398" s="2">
        <v>44</v>
      </c>
      <c r="AL398" s="2">
        <v>13082</v>
      </c>
      <c r="AM398" s="4">
        <v>0.46</v>
      </c>
      <c r="AN398" s="2">
        <v>109.4</v>
      </c>
      <c r="AO398" s="2">
        <v>21838</v>
      </c>
      <c r="AP398" s="3">
        <v>0.16700000000000001</v>
      </c>
      <c r="AQ398" s="12">
        <v>0.32</v>
      </c>
      <c r="AR398" s="2">
        <v>29.6</v>
      </c>
      <c r="AS398" s="7">
        <v>6.2298826705430379E-4</v>
      </c>
      <c r="AT398" s="2">
        <v>3772</v>
      </c>
      <c r="AU398" s="2">
        <v>2660</v>
      </c>
      <c r="AV398" s="2">
        <v>2775</v>
      </c>
      <c r="AW398" s="4">
        <v>0.41</v>
      </c>
      <c r="AX398" s="3">
        <v>0.28899999999999998</v>
      </c>
      <c r="AY398" s="3">
        <v>0.30099999999999999</v>
      </c>
      <c r="AZ398" s="37">
        <v>3414</v>
      </c>
      <c r="BA398" s="37">
        <v>28.4</v>
      </c>
      <c r="BB398" s="43">
        <v>3366.2519999999995</v>
      </c>
      <c r="BC398" s="44">
        <v>4224.9713949579827</v>
      </c>
      <c r="BD398" s="44">
        <v>4676.7766050420169</v>
      </c>
      <c r="BE398" s="44">
        <v>662</v>
      </c>
      <c r="BF398">
        <v>12930</v>
      </c>
      <c r="BG398" s="13">
        <v>0.26034431554524357</v>
      </c>
      <c r="BH398" s="13">
        <v>0.32675726179102726</v>
      </c>
      <c r="BI398" s="13">
        <v>0.36169966009605697</v>
      </c>
      <c r="BJ398" s="13">
        <v>5.1198762567672078E-2</v>
      </c>
    </row>
    <row r="399" spans="1:62" hidden="1">
      <c r="A399" s="1" t="s">
        <v>179</v>
      </c>
      <c r="B399" s="1" t="s">
        <v>124</v>
      </c>
      <c r="C399" s="1" t="s">
        <v>93</v>
      </c>
      <c r="D399" s="1" t="s">
        <v>89</v>
      </c>
      <c r="E399" s="2">
        <v>19600</v>
      </c>
      <c r="F399" s="14">
        <v>0.12229591836734693</v>
      </c>
      <c r="G399" s="4">
        <v>0.68</v>
      </c>
      <c r="H399" s="3">
        <v>0.55500000000000005</v>
      </c>
      <c r="I399" s="2">
        <v>7877</v>
      </c>
      <c r="J399" s="2">
        <v>2.4500000000000002</v>
      </c>
      <c r="K399" s="2">
        <v>4907</v>
      </c>
      <c r="L399" s="2">
        <v>3548</v>
      </c>
      <c r="M399" s="2">
        <v>3083</v>
      </c>
      <c r="N399" s="2">
        <v>4662</v>
      </c>
      <c r="O399" s="3">
        <v>0.60199999999999998</v>
      </c>
      <c r="P399" s="3">
        <v>0.39800000000000002</v>
      </c>
      <c r="Q399" s="2">
        <v>664</v>
      </c>
      <c r="R399" s="2">
        <v>622</v>
      </c>
      <c r="S399" s="2">
        <v>42</v>
      </c>
      <c r="T399" s="2">
        <v>8.6</v>
      </c>
      <c r="U399" s="2">
        <v>3604</v>
      </c>
      <c r="V399" s="2">
        <v>5194</v>
      </c>
      <c r="W399" s="4">
        <v>0.59</v>
      </c>
      <c r="X399" s="3">
        <v>0.40899999999999997</v>
      </c>
      <c r="Y399" s="2">
        <v>838</v>
      </c>
      <c r="Z399" s="2">
        <v>646</v>
      </c>
      <c r="AA399" s="2">
        <v>945</v>
      </c>
      <c r="AB399" s="2">
        <v>709</v>
      </c>
      <c r="AC399" s="2">
        <v>1033</v>
      </c>
      <c r="AD399" s="2">
        <v>1000</v>
      </c>
      <c r="AE399" s="2">
        <v>871</v>
      </c>
      <c r="AF399" s="2">
        <v>226</v>
      </c>
      <c r="AG399" s="2">
        <v>1008</v>
      </c>
      <c r="AH399" s="2">
        <v>691</v>
      </c>
      <c r="AI399" s="2">
        <v>700</v>
      </c>
      <c r="AJ399" s="2">
        <v>160</v>
      </c>
      <c r="AK399" s="2">
        <v>48</v>
      </c>
      <c r="AL399" s="2">
        <v>8875</v>
      </c>
      <c r="AM399" s="3">
        <v>0.42199999999999999</v>
      </c>
      <c r="AN399" s="2">
        <v>105.6</v>
      </c>
      <c r="AO399" s="2">
        <v>18938</v>
      </c>
      <c r="AP399" s="3">
        <v>0.22500000000000001</v>
      </c>
      <c r="AQ399" s="11">
        <v>0.439</v>
      </c>
      <c r="AR399" s="2">
        <v>39.200000000000003</v>
      </c>
      <c r="AS399" s="7">
        <v>9.6264921062764726E-4</v>
      </c>
      <c r="AT399" s="2">
        <v>3907</v>
      </c>
      <c r="AU399" s="2">
        <v>693</v>
      </c>
      <c r="AV399" s="2">
        <v>307</v>
      </c>
      <c r="AW399" s="3">
        <v>0.79600000000000004</v>
      </c>
      <c r="AX399" s="3">
        <v>0.14099999999999999</v>
      </c>
      <c r="AY399" s="3">
        <v>6.3E-2</v>
      </c>
      <c r="AZ399" s="37">
        <v>1417</v>
      </c>
      <c r="BA399" s="37">
        <v>17.899999999999999</v>
      </c>
      <c r="BB399" s="43">
        <v>1386.355</v>
      </c>
      <c r="BC399" s="44">
        <v>2861.0753351432722</v>
      </c>
      <c r="BD399" s="44">
        <v>3928.5696648567282</v>
      </c>
      <c r="BE399" s="44">
        <v>622</v>
      </c>
      <c r="BF399">
        <v>8798</v>
      </c>
      <c r="BG399" s="13">
        <v>0.15757615367128894</v>
      </c>
      <c r="BH399" s="13">
        <v>0.3251961053811403</v>
      </c>
      <c r="BI399" s="13">
        <v>0.44652985506441556</v>
      </c>
      <c r="BJ399" s="13">
        <v>7.0697885883155259E-2</v>
      </c>
    </row>
    <row r="400" spans="1:62" hidden="1">
      <c r="A400" s="1" t="s">
        <v>184</v>
      </c>
      <c r="B400" s="1" t="s">
        <v>99</v>
      </c>
      <c r="C400" s="1" t="s">
        <v>93</v>
      </c>
      <c r="D400" s="1" t="s">
        <v>89</v>
      </c>
      <c r="E400" s="2">
        <v>20079</v>
      </c>
      <c r="F400" s="14">
        <v>0.14856317545694506</v>
      </c>
      <c r="G400" s="3">
        <v>0.88700000000000001</v>
      </c>
      <c r="H400" s="3">
        <v>0.83099999999999996</v>
      </c>
      <c r="I400" s="2">
        <v>8610</v>
      </c>
      <c r="J400" s="2">
        <v>2.31</v>
      </c>
      <c r="K400" s="2">
        <v>7108</v>
      </c>
      <c r="L400" s="2">
        <v>1719</v>
      </c>
      <c r="M400" s="2">
        <v>2173</v>
      </c>
      <c r="N400" s="2">
        <v>6382</v>
      </c>
      <c r="O400" s="3">
        <v>0.746</v>
      </c>
      <c r="P400" s="3">
        <v>0.254</v>
      </c>
      <c r="Q400" s="2">
        <v>276</v>
      </c>
      <c r="R400" s="2">
        <v>267</v>
      </c>
      <c r="S400" s="2">
        <v>9</v>
      </c>
      <c r="T400" s="2">
        <v>3.2</v>
      </c>
      <c r="U400" s="2">
        <v>1740</v>
      </c>
      <c r="V400" s="2">
        <v>7431</v>
      </c>
      <c r="W400" s="3">
        <v>0.77900000000000003</v>
      </c>
      <c r="X400" s="3">
        <v>0.182</v>
      </c>
      <c r="Y400" s="2">
        <v>514</v>
      </c>
      <c r="Z400" s="2">
        <v>466</v>
      </c>
      <c r="AA400" s="2">
        <v>497</v>
      </c>
      <c r="AB400" s="2">
        <v>913</v>
      </c>
      <c r="AC400" s="2">
        <v>1261</v>
      </c>
      <c r="AD400" s="2">
        <v>1055</v>
      </c>
      <c r="AE400" s="2">
        <v>1125</v>
      </c>
      <c r="AF400" s="2">
        <v>579</v>
      </c>
      <c r="AG400" s="2">
        <v>1162</v>
      </c>
      <c r="AH400" s="2">
        <v>782</v>
      </c>
      <c r="AI400" s="2">
        <v>980</v>
      </c>
      <c r="AJ400" s="2">
        <v>251</v>
      </c>
      <c r="AK400" s="2">
        <v>28</v>
      </c>
      <c r="AL400" s="2">
        <v>9613</v>
      </c>
      <c r="AM400" s="4">
        <v>0.47</v>
      </c>
      <c r="AN400" s="2">
        <v>120.4</v>
      </c>
      <c r="AO400" s="2">
        <v>22305</v>
      </c>
      <c r="AP400" s="3">
        <v>0.13600000000000001</v>
      </c>
      <c r="AQ400" s="11">
        <v>0.27600000000000002</v>
      </c>
      <c r="AR400" s="2">
        <v>20.7</v>
      </c>
      <c r="AS400" s="7">
        <v>1.3457139012245997E-4</v>
      </c>
      <c r="AT400" s="2">
        <v>2834</v>
      </c>
      <c r="AU400" s="2">
        <v>2588</v>
      </c>
      <c r="AV400" s="2">
        <v>1686</v>
      </c>
      <c r="AW400" s="3">
        <v>0.39900000000000002</v>
      </c>
      <c r="AX400" s="3">
        <v>0.36399999999999999</v>
      </c>
      <c r="AY400" s="3">
        <v>0.23699999999999999</v>
      </c>
      <c r="AZ400" s="37">
        <v>2904</v>
      </c>
      <c r="BA400" s="37">
        <v>33.6</v>
      </c>
      <c r="BB400" s="43">
        <v>2874.48</v>
      </c>
      <c r="BC400" s="44">
        <v>2959.5465602293407</v>
      </c>
      <c r="BD400" s="44">
        <v>3069.9734397706598</v>
      </c>
      <c r="BE400" s="44">
        <v>267</v>
      </c>
      <c r="BF400">
        <v>9171</v>
      </c>
      <c r="BG400" s="13">
        <v>0.31343146876022243</v>
      </c>
      <c r="BH400" s="13">
        <v>0.32270707231810497</v>
      </c>
      <c r="BI400" s="13">
        <v>0.33474794894457088</v>
      </c>
      <c r="BJ400" s="13">
        <v>2.9113509977101732E-2</v>
      </c>
    </row>
    <row r="401" spans="1:62" hidden="1">
      <c r="A401" s="1" t="s">
        <v>188</v>
      </c>
      <c r="B401" s="1" t="s">
        <v>99</v>
      </c>
      <c r="C401" s="1" t="s">
        <v>93</v>
      </c>
      <c r="D401" s="1" t="s">
        <v>89</v>
      </c>
      <c r="E401" s="2">
        <v>19410</v>
      </c>
      <c r="F401" s="14">
        <v>0.15203503348789285</v>
      </c>
      <c r="G401" s="3">
        <v>0.90500000000000003</v>
      </c>
      <c r="H401" s="3">
        <v>0.85799999999999998</v>
      </c>
      <c r="I401" s="2">
        <v>8408</v>
      </c>
      <c r="J401" s="2">
        <v>2.29</v>
      </c>
      <c r="K401" s="2">
        <v>7316</v>
      </c>
      <c r="L401" s="2">
        <v>1320</v>
      </c>
      <c r="M401" s="2">
        <v>1737</v>
      </c>
      <c r="N401" s="2">
        <v>6571</v>
      </c>
      <c r="O401" s="3">
        <v>0.79100000000000004</v>
      </c>
      <c r="P401" s="3">
        <v>0.20899999999999999</v>
      </c>
      <c r="Q401" s="2">
        <v>146</v>
      </c>
      <c r="R401" s="2">
        <v>120</v>
      </c>
      <c r="S401" s="2">
        <v>26</v>
      </c>
      <c r="T401" s="2">
        <v>1.7</v>
      </c>
      <c r="U401" s="2">
        <v>1333</v>
      </c>
      <c r="V401" s="2">
        <v>7621</v>
      </c>
      <c r="W401" s="3">
        <v>0.84899999999999998</v>
      </c>
      <c r="X401" s="3">
        <v>0.14799999999999999</v>
      </c>
      <c r="Y401" s="2">
        <v>531</v>
      </c>
      <c r="Z401" s="2">
        <v>441</v>
      </c>
      <c r="AA401" s="2">
        <v>474</v>
      </c>
      <c r="AB401" s="2">
        <v>578</v>
      </c>
      <c r="AC401" s="2">
        <v>1260</v>
      </c>
      <c r="AD401" s="2">
        <v>972</v>
      </c>
      <c r="AE401" s="2">
        <v>913</v>
      </c>
      <c r="AF401" s="2">
        <v>922</v>
      </c>
      <c r="AG401" s="2">
        <v>929</v>
      </c>
      <c r="AH401" s="2">
        <v>894</v>
      </c>
      <c r="AI401" s="2">
        <v>864</v>
      </c>
      <c r="AJ401" s="2">
        <v>223</v>
      </c>
      <c r="AK401" s="2">
        <v>60</v>
      </c>
      <c r="AL401" s="2">
        <v>9061</v>
      </c>
      <c r="AM401" s="3">
        <v>0.47299999999999998</v>
      </c>
      <c r="AN401" s="2">
        <v>124.9</v>
      </c>
      <c r="AO401" s="2">
        <v>23362</v>
      </c>
      <c r="AP401" s="3">
        <v>0.14099999999999999</v>
      </c>
      <c r="AQ401" s="11">
        <v>0.249</v>
      </c>
      <c r="AR401" s="2">
        <v>15.3</v>
      </c>
      <c r="AS401" s="7">
        <v>0</v>
      </c>
      <c r="AT401" s="2">
        <v>2075</v>
      </c>
      <c r="AU401" s="2">
        <v>3331</v>
      </c>
      <c r="AV401" s="2">
        <v>1910</v>
      </c>
      <c r="AW401" s="3">
        <v>0.28399999999999997</v>
      </c>
      <c r="AX401" s="3">
        <v>0.45500000000000002</v>
      </c>
      <c r="AY401" s="3">
        <v>0.26100000000000001</v>
      </c>
      <c r="AZ401" s="37">
        <v>3137</v>
      </c>
      <c r="BA401" s="37">
        <v>37.200000000000003</v>
      </c>
      <c r="BB401" s="43">
        <v>3090.5760000000005</v>
      </c>
      <c r="BC401" s="44">
        <v>2866.296855832938</v>
      </c>
      <c r="BD401" s="44">
        <v>2877.127144167061</v>
      </c>
      <c r="BE401" s="44">
        <v>120</v>
      </c>
      <c r="BF401">
        <v>8954</v>
      </c>
      <c r="BG401" s="13">
        <v>0.34516149207058305</v>
      </c>
      <c r="BH401" s="13">
        <v>0.32011356442181571</v>
      </c>
      <c r="BI401" s="13">
        <v>0.32132311192395141</v>
      </c>
      <c r="BJ401" s="13">
        <v>1.3401831583649765E-2</v>
      </c>
    </row>
    <row r="402" spans="1:62" hidden="1">
      <c r="A402" s="1" t="s">
        <v>189</v>
      </c>
      <c r="B402" s="1" t="s">
        <v>92</v>
      </c>
      <c r="C402" s="1" t="s">
        <v>93</v>
      </c>
      <c r="D402" s="1" t="s">
        <v>89</v>
      </c>
      <c r="E402" s="2">
        <v>15428</v>
      </c>
      <c r="F402" s="14">
        <v>0.17390458905885403</v>
      </c>
      <c r="G402" s="3">
        <v>0.93300000000000005</v>
      </c>
      <c r="H402" s="3">
        <v>0.89700000000000002</v>
      </c>
      <c r="I402" s="2">
        <v>6527</v>
      </c>
      <c r="J402" s="2">
        <v>2.2999999999999998</v>
      </c>
      <c r="K402" s="2">
        <v>6049</v>
      </c>
      <c r="L402" s="2">
        <v>705</v>
      </c>
      <c r="M402" s="2">
        <v>1277</v>
      </c>
      <c r="N402" s="2">
        <v>5192</v>
      </c>
      <c r="O402" s="3">
        <v>0.80300000000000005</v>
      </c>
      <c r="P402" s="3">
        <v>0.19700000000000001</v>
      </c>
      <c r="Q402" s="2">
        <v>118</v>
      </c>
      <c r="R402" s="2">
        <v>114</v>
      </c>
      <c r="S402" s="2">
        <v>4</v>
      </c>
      <c r="T402" s="2">
        <v>1.8</v>
      </c>
      <c r="U402" s="2">
        <v>710</v>
      </c>
      <c r="V402" s="2">
        <v>6255</v>
      </c>
      <c r="W402" s="3">
        <v>0.89800000000000002</v>
      </c>
      <c r="X402" s="3">
        <v>0.10199999999999999</v>
      </c>
      <c r="Y402" s="2">
        <v>133</v>
      </c>
      <c r="Z402" s="2">
        <v>104</v>
      </c>
      <c r="AA402" s="2">
        <v>170</v>
      </c>
      <c r="AB402" s="2">
        <v>226</v>
      </c>
      <c r="AC402" s="2">
        <v>862</v>
      </c>
      <c r="AD402" s="2">
        <v>779</v>
      </c>
      <c r="AE402" s="2">
        <v>1065</v>
      </c>
      <c r="AF402" s="2">
        <v>762</v>
      </c>
      <c r="AG402" s="2">
        <v>983</v>
      </c>
      <c r="AH402" s="2">
        <v>867</v>
      </c>
      <c r="AI402" s="2">
        <v>788</v>
      </c>
      <c r="AJ402" s="2">
        <v>306</v>
      </c>
      <c r="AK402" s="2">
        <v>12</v>
      </c>
      <c r="AL402" s="2">
        <v>7057</v>
      </c>
      <c r="AM402" s="3">
        <v>0.46600000000000003</v>
      </c>
      <c r="AN402" s="2">
        <v>140</v>
      </c>
      <c r="AO402" s="2">
        <v>24877</v>
      </c>
      <c r="AP402" s="3">
        <v>0.11899999999999999</v>
      </c>
      <c r="AQ402" s="11">
        <v>0.20599999999999999</v>
      </c>
      <c r="AR402" s="2">
        <v>10.6</v>
      </c>
      <c r="AS402" s="7">
        <v>0</v>
      </c>
      <c r="AT402" s="2">
        <v>153</v>
      </c>
      <c r="AU402" s="2">
        <v>977</v>
      </c>
      <c r="AV402" s="2">
        <v>4919</v>
      </c>
      <c r="AW402" s="3">
        <v>2.5000000000000001E-2</v>
      </c>
      <c r="AX402" s="3">
        <v>0.16200000000000001</v>
      </c>
      <c r="AY402" s="3">
        <v>0.81299999999999994</v>
      </c>
      <c r="AZ402" s="37">
        <v>2532</v>
      </c>
      <c r="BA402" s="37">
        <v>38.799999999999997</v>
      </c>
      <c r="BB402" s="43">
        <v>2509.9719999999998</v>
      </c>
      <c r="BC402" s="44">
        <v>2219.4865421797977</v>
      </c>
      <c r="BD402" s="44">
        <v>2121.5414578202026</v>
      </c>
      <c r="BE402" s="44">
        <v>114</v>
      </c>
      <c r="BF402">
        <v>6965</v>
      </c>
      <c r="BG402" s="13">
        <v>0.36036927494615933</v>
      </c>
      <c r="BH402" s="13">
        <v>0.31866282012631697</v>
      </c>
      <c r="BI402" s="13">
        <v>0.30460035288157972</v>
      </c>
      <c r="BJ402" s="13">
        <v>1.6367552045944006E-2</v>
      </c>
    </row>
    <row r="403" spans="1:62" hidden="1">
      <c r="A403" s="1" t="s">
        <v>190</v>
      </c>
      <c r="B403" s="1" t="s">
        <v>87</v>
      </c>
      <c r="C403" s="1" t="s">
        <v>88</v>
      </c>
      <c r="D403" s="1" t="s">
        <v>89</v>
      </c>
      <c r="E403" s="2">
        <v>19934</v>
      </c>
      <c r="F403" s="14">
        <v>0.18159927761613323</v>
      </c>
      <c r="G403" s="4">
        <v>0.93</v>
      </c>
      <c r="H403" s="3">
        <v>0.89400000000000002</v>
      </c>
      <c r="I403" s="2">
        <v>8665</v>
      </c>
      <c r="J403" s="2">
        <v>2.2599999999999998</v>
      </c>
      <c r="K403" s="2">
        <v>8043</v>
      </c>
      <c r="L403" s="2">
        <v>1181</v>
      </c>
      <c r="M403" s="2">
        <v>2206</v>
      </c>
      <c r="N403" s="2">
        <v>6437</v>
      </c>
      <c r="O403" s="3">
        <v>0.745</v>
      </c>
      <c r="P403" s="3">
        <v>0.255</v>
      </c>
      <c r="Q403" s="2">
        <v>547</v>
      </c>
      <c r="R403" s="2">
        <v>498</v>
      </c>
      <c r="S403" s="2">
        <v>49</v>
      </c>
      <c r="T403" s="2">
        <v>6.3</v>
      </c>
      <c r="U403" s="2">
        <v>1085</v>
      </c>
      <c r="V403" s="2">
        <v>8502</v>
      </c>
      <c r="W403" s="3">
        <v>0.88500000000000001</v>
      </c>
      <c r="X403" s="3">
        <v>0.113</v>
      </c>
      <c r="Y403" s="2">
        <v>1392</v>
      </c>
      <c r="Z403" s="2">
        <v>846</v>
      </c>
      <c r="AA403" s="2">
        <v>1091</v>
      </c>
      <c r="AB403" s="2">
        <v>422</v>
      </c>
      <c r="AC403" s="2">
        <v>730</v>
      </c>
      <c r="AD403" s="2">
        <v>762</v>
      </c>
      <c r="AE403" s="2">
        <v>932</v>
      </c>
      <c r="AF403" s="2">
        <v>594</v>
      </c>
      <c r="AG403" s="2">
        <v>846</v>
      </c>
      <c r="AH403" s="2">
        <v>865</v>
      </c>
      <c r="AI403" s="2">
        <v>888</v>
      </c>
      <c r="AJ403" s="2">
        <v>332</v>
      </c>
      <c r="AK403" s="2">
        <v>30</v>
      </c>
      <c r="AL403" s="2">
        <v>9730</v>
      </c>
      <c r="AM403" s="3">
        <v>0.44800000000000001</v>
      </c>
      <c r="AN403" s="2">
        <v>113.3</v>
      </c>
      <c r="AO403" s="2">
        <v>18976</v>
      </c>
      <c r="AP403" s="3">
        <v>0.224</v>
      </c>
      <c r="AQ403" s="11">
        <v>0.27900000000000003</v>
      </c>
      <c r="AR403" s="2">
        <v>17.600000000000001</v>
      </c>
      <c r="AS403" s="7">
        <v>2.352387673488591E-4</v>
      </c>
      <c r="AT403" s="2">
        <v>2838</v>
      </c>
      <c r="AU403" s="2">
        <v>1844</v>
      </c>
      <c r="AV403" s="2">
        <v>3361</v>
      </c>
      <c r="AW403" s="3">
        <v>0.35299999999999998</v>
      </c>
      <c r="AX403" s="3">
        <v>0.22900000000000001</v>
      </c>
      <c r="AY403" s="3">
        <v>0.41799999999999998</v>
      </c>
      <c r="AZ403" s="37">
        <v>3349</v>
      </c>
      <c r="BA403" s="37">
        <v>38.6</v>
      </c>
      <c r="BB403" s="43">
        <v>3336.1979999999999</v>
      </c>
      <c r="BC403" s="44">
        <v>3051.2346476107427</v>
      </c>
      <c r="BD403" s="44">
        <v>2701.5673523892569</v>
      </c>
      <c r="BE403" s="44">
        <v>498</v>
      </c>
      <c r="BF403">
        <v>9587</v>
      </c>
      <c r="BG403" s="13">
        <v>0.34799186398247628</v>
      </c>
      <c r="BH403" s="13">
        <v>0.31826793028170886</v>
      </c>
      <c r="BI403" s="13">
        <v>0.28179486308430762</v>
      </c>
      <c r="BJ403" s="13">
        <v>5.1945342651507249E-2</v>
      </c>
    </row>
    <row r="404" spans="1:62" hidden="1">
      <c r="A404" s="1" t="s">
        <v>196</v>
      </c>
      <c r="B404" s="1" t="s">
        <v>92</v>
      </c>
      <c r="C404" s="1" t="s">
        <v>93</v>
      </c>
      <c r="D404" s="1" t="s">
        <v>89</v>
      </c>
      <c r="E404" s="2">
        <v>23408</v>
      </c>
      <c r="F404" s="14">
        <v>0.14670198222829803</v>
      </c>
      <c r="G404" s="3">
        <v>0.90500000000000003</v>
      </c>
      <c r="H404" s="3">
        <v>0.83499999999999996</v>
      </c>
      <c r="I404" s="2">
        <v>9389</v>
      </c>
      <c r="J404" s="2">
        <v>2.48</v>
      </c>
      <c r="K404" s="2">
        <v>8813</v>
      </c>
      <c r="L404" s="2">
        <v>818</v>
      </c>
      <c r="M404" s="2">
        <v>1544</v>
      </c>
      <c r="N404" s="2">
        <v>7771</v>
      </c>
      <c r="O404" s="3">
        <v>0.83399999999999996</v>
      </c>
      <c r="P404" s="3">
        <v>0.16600000000000001</v>
      </c>
      <c r="Q404" s="2">
        <v>295</v>
      </c>
      <c r="R404" s="2">
        <v>270</v>
      </c>
      <c r="S404" s="2">
        <v>25</v>
      </c>
      <c r="T404" s="2">
        <v>3.2</v>
      </c>
      <c r="U404" s="2">
        <v>820</v>
      </c>
      <c r="V404" s="2">
        <v>9068</v>
      </c>
      <c r="W404" s="4">
        <v>0.9</v>
      </c>
      <c r="X404" s="3">
        <v>8.1000000000000003E-2</v>
      </c>
      <c r="Y404" s="2">
        <v>405</v>
      </c>
      <c r="Z404" s="2">
        <v>439</v>
      </c>
      <c r="AA404" s="2">
        <v>512</v>
      </c>
      <c r="AB404" s="2">
        <v>823</v>
      </c>
      <c r="AC404" s="2">
        <v>1421</v>
      </c>
      <c r="AD404" s="2">
        <v>961</v>
      </c>
      <c r="AE404" s="2">
        <v>1254</v>
      </c>
      <c r="AF404" s="2">
        <v>1063</v>
      </c>
      <c r="AG404" s="2">
        <v>1099</v>
      </c>
      <c r="AH404" s="2">
        <v>973</v>
      </c>
      <c r="AI404" s="2">
        <v>1022</v>
      </c>
      <c r="AJ404" s="2">
        <v>198</v>
      </c>
      <c r="AK404" s="2">
        <v>5</v>
      </c>
      <c r="AL404" s="2">
        <v>10175</v>
      </c>
      <c r="AM404" s="4">
        <v>0.47</v>
      </c>
      <c r="AN404" s="2">
        <v>139.69999999999999</v>
      </c>
      <c r="AO404" s="2">
        <v>26948</v>
      </c>
      <c r="AP404" s="3">
        <v>7.4999999999999997E-2</v>
      </c>
      <c r="AQ404" s="12">
        <v>0.16</v>
      </c>
      <c r="AR404" s="2">
        <v>13.6</v>
      </c>
      <c r="AS404" s="7">
        <v>3.3083370092633438E-4</v>
      </c>
      <c r="AT404" s="2">
        <v>1068</v>
      </c>
      <c r="AU404" s="2">
        <v>3174</v>
      </c>
      <c r="AV404" s="2">
        <v>4571</v>
      </c>
      <c r="AW404" s="3">
        <v>0.121</v>
      </c>
      <c r="AX404" s="4">
        <v>0.36</v>
      </c>
      <c r="AY404" s="3">
        <v>0.51900000000000002</v>
      </c>
      <c r="AZ404" s="37">
        <v>3943</v>
      </c>
      <c r="BA404" s="37">
        <v>41.9</v>
      </c>
      <c r="BB404" s="43">
        <v>3902.9849999999997</v>
      </c>
      <c r="BC404" s="44">
        <v>3090.6778234960971</v>
      </c>
      <c r="BD404" s="44">
        <v>2624.3371765039033</v>
      </c>
      <c r="BE404" s="44">
        <v>270</v>
      </c>
      <c r="BF404">
        <v>9888</v>
      </c>
      <c r="BG404" s="13">
        <v>0.39471935679611647</v>
      </c>
      <c r="BH404" s="13">
        <v>0.31256855011085122</v>
      </c>
      <c r="BI404" s="13">
        <v>0.26540626785031385</v>
      </c>
      <c r="BJ404" s="13">
        <v>2.7305825242718445E-2</v>
      </c>
    </row>
    <row r="405" spans="1:62" hidden="1">
      <c r="A405" s="1" t="s">
        <v>199</v>
      </c>
      <c r="B405" s="1" t="s">
        <v>107</v>
      </c>
      <c r="C405" s="1" t="s">
        <v>93</v>
      </c>
      <c r="D405" s="1" t="s">
        <v>89</v>
      </c>
      <c r="E405" s="2">
        <v>16898</v>
      </c>
      <c r="F405" s="14">
        <v>0.16244525979405847</v>
      </c>
      <c r="G405" s="3">
        <v>0.73399999999999999</v>
      </c>
      <c r="H405" s="3">
        <v>0.67100000000000004</v>
      </c>
      <c r="I405" s="2">
        <v>7152</v>
      </c>
      <c r="J405" s="2">
        <v>2.34</v>
      </c>
      <c r="K405" s="2">
        <v>6491</v>
      </c>
      <c r="L405" s="2">
        <v>922</v>
      </c>
      <c r="M405" s="2">
        <v>1443</v>
      </c>
      <c r="N405" s="2">
        <v>5636</v>
      </c>
      <c r="O405" s="3">
        <v>0.79600000000000004</v>
      </c>
      <c r="P405" s="3">
        <v>0.20399999999999999</v>
      </c>
      <c r="Q405" s="2">
        <v>113</v>
      </c>
      <c r="R405" s="2">
        <v>69</v>
      </c>
      <c r="S405" s="2">
        <v>44</v>
      </c>
      <c r="T405" s="2">
        <v>1.6</v>
      </c>
      <c r="U405" s="2">
        <v>945</v>
      </c>
      <c r="V405" s="2">
        <v>6812</v>
      </c>
      <c r="W405" s="3">
        <v>0.878</v>
      </c>
      <c r="X405" s="3">
        <v>0.122</v>
      </c>
      <c r="Y405" s="2">
        <v>371</v>
      </c>
      <c r="Z405" s="2">
        <v>457</v>
      </c>
      <c r="AA405" s="2">
        <v>359</v>
      </c>
      <c r="AB405" s="2">
        <v>699</v>
      </c>
      <c r="AC405" s="2">
        <v>1110</v>
      </c>
      <c r="AD405" s="2">
        <v>987</v>
      </c>
      <c r="AE405" s="2">
        <v>851</v>
      </c>
      <c r="AF405" s="2">
        <v>693</v>
      </c>
      <c r="AG405" s="2">
        <v>840</v>
      </c>
      <c r="AH405" s="2">
        <v>702</v>
      </c>
      <c r="AI405" s="2">
        <v>561</v>
      </c>
      <c r="AJ405" s="2">
        <v>177</v>
      </c>
      <c r="AK405" s="2">
        <v>16</v>
      </c>
      <c r="AL405" s="2">
        <v>7823</v>
      </c>
      <c r="AM405" s="3">
        <v>0.39500000000000002</v>
      </c>
      <c r="AN405" s="2">
        <v>128.9</v>
      </c>
      <c r="AO405" s="2">
        <v>20751</v>
      </c>
      <c r="AP405" s="3">
        <v>0.151</v>
      </c>
      <c r="AQ405" s="11">
        <v>0.27400000000000002</v>
      </c>
      <c r="AR405" s="2">
        <v>16.399999999999999</v>
      </c>
      <c r="AS405" s="7">
        <v>1.467997651203758E-3</v>
      </c>
      <c r="AT405" s="2">
        <v>1119</v>
      </c>
      <c r="AU405" s="2">
        <v>2944</v>
      </c>
      <c r="AV405" s="2">
        <v>2428</v>
      </c>
      <c r="AW405" s="3">
        <v>0.17199999999999999</v>
      </c>
      <c r="AX405" s="3">
        <v>0.45400000000000001</v>
      </c>
      <c r="AY405" s="3">
        <v>0.374</v>
      </c>
      <c r="AZ405" s="37">
        <v>2889</v>
      </c>
      <c r="BA405" s="37">
        <v>40.299999999999997</v>
      </c>
      <c r="BB405" s="43">
        <v>2852.837</v>
      </c>
      <c r="BC405" s="44">
        <v>2414.6990410840617</v>
      </c>
      <c r="BD405" s="44">
        <v>2420.4639589159387</v>
      </c>
      <c r="BE405" s="44">
        <v>69</v>
      </c>
      <c r="BF405">
        <v>7757</v>
      </c>
      <c r="BG405" s="13">
        <v>0.36777581539254867</v>
      </c>
      <c r="BH405" s="13">
        <v>0.31129290203481524</v>
      </c>
      <c r="BI405" s="13">
        <v>0.31203609113264646</v>
      </c>
      <c r="BJ405" s="13">
        <v>8.8951914399896873E-3</v>
      </c>
    </row>
    <row r="406" spans="1:62" hidden="1">
      <c r="A406" s="1" t="s">
        <v>200</v>
      </c>
      <c r="B406" s="1" t="s">
        <v>124</v>
      </c>
      <c r="C406" s="1" t="s">
        <v>93</v>
      </c>
      <c r="D406" s="1" t="s">
        <v>89</v>
      </c>
      <c r="E406" s="2">
        <v>15452</v>
      </c>
      <c r="F406" s="14">
        <v>0.18696608853222885</v>
      </c>
      <c r="G406" s="3">
        <v>0.91100000000000003</v>
      </c>
      <c r="H406" s="3">
        <v>0.85099999999999998</v>
      </c>
      <c r="I406" s="2">
        <v>6277</v>
      </c>
      <c r="J406" s="2">
        <v>2.4300000000000002</v>
      </c>
      <c r="K406" s="2">
        <v>5710</v>
      </c>
      <c r="L406" s="2">
        <v>793</v>
      </c>
      <c r="M406" s="2">
        <v>1190</v>
      </c>
      <c r="N406" s="2">
        <v>5002</v>
      </c>
      <c r="O406" s="3">
        <v>0.80800000000000005</v>
      </c>
      <c r="P406" s="3">
        <v>0.192</v>
      </c>
      <c r="Q406" s="2">
        <v>124</v>
      </c>
      <c r="R406" s="2">
        <v>118</v>
      </c>
      <c r="S406" s="2">
        <v>6</v>
      </c>
      <c r="T406" s="2">
        <v>2</v>
      </c>
      <c r="U406" s="2">
        <v>800</v>
      </c>
      <c r="V406" s="2">
        <v>5874</v>
      </c>
      <c r="W406" s="3">
        <v>0.86599999999999999</v>
      </c>
      <c r="X406" s="3">
        <v>0.11799999999999999</v>
      </c>
      <c r="Y406" s="2">
        <v>254</v>
      </c>
      <c r="Z406" s="2">
        <v>136</v>
      </c>
      <c r="AA406" s="2">
        <v>238</v>
      </c>
      <c r="AB406" s="2">
        <v>512</v>
      </c>
      <c r="AC406" s="2">
        <v>994</v>
      </c>
      <c r="AD406" s="2">
        <v>914</v>
      </c>
      <c r="AE406" s="2">
        <v>970</v>
      </c>
      <c r="AF406" s="2">
        <v>579</v>
      </c>
      <c r="AG406" s="2">
        <v>902</v>
      </c>
      <c r="AH406" s="2">
        <v>602</v>
      </c>
      <c r="AI406" s="2">
        <v>580</v>
      </c>
      <c r="AJ406" s="2">
        <v>156</v>
      </c>
      <c r="AK406" s="2">
        <v>32</v>
      </c>
      <c r="AL406" s="2">
        <v>6869</v>
      </c>
      <c r="AM406" s="3">
        <v>0.44700000000000001</v>
      </c>
      <c r="AN406" s="2">
        <v>134.19999999999999</v>
      </c>
      <c r="AO406" s="2">
        <v>28156</v>
      </c>
      <c r="AP406" s="4">
        <v>0.1</v>
      </c>
      <c r="AQ406" s="11">
        <v>0.159</v>
      </c>
      <c r="AR406" s="2">
        <v>10.3</v>
      </c>
      <c r="AS406" s="7">
        <v>6.8096697310180451E-4</v>
      </c>
      <c r="AT406" s="2">
        <v>681</v>
      </c>
      <c r="AU406" s="2">
        <v>1029</v>
      </c>
      <c r="AV406" s="2">
        <v>4000</v>
      </c>
      <c r="AW406" s="3">
        <v>0.11899999999999999</v>
      </c>
      <c r="AX406" s="4">
        <v>0.18</v>
      </c>
      <c r="AY406" s="3">
        <v>0.70099999999999996</v>
      </c>
      <c r="AZ406" s="37">
        <v>2291</v>
      </c>
      <c r="BA406" s="37">
        <v>36.4</v>
      </c>
      <c r="BB406" s="43">
        <v>2253.8879999999999</v>
      </c>
      <c r="BC406" s="44">
        <v>2067.3946513472597</v>
      </c>
      <c r="BD406" s="44">
        <v>2234.7173486527404</v>
      </c>
      <c r="BE406" s="44">
        <v>118</v>
      </c>
      <c r="BF406">
        <v>6674</v>
      </c>
      <c r="BG406" s="13">
        <v>0.3377117171111777</v>
      </c>
      <c r="BH406" s="13">
        <v>0.30976845240444406</v>
      </c>
      <c r="BI406" s="13">
        <v>0.33483927909091105</v>
      </c>
      <c r="BJ406" s="13">
        <v>1.7680551393467185E-2</v>
      </c>
    </row>
    <row r="407" spans="1:62" hidden="1">
      <c r="A407" s="1" t="s">
        <v>201</v>
      </c>
      <c r="B407" s="1" t="s">
        <v>87</v>
      </c>
      <c r="C407" s="1" t="s">
        <v>88</v>
      </c>
      <c r="D407" s="1" t="s">
        <v>89</v>
      </c>
      <c r="E407" s="2">
        <v>17226</v>
      </c>
      <c r="F407" s="14">
        <v>0.16567978636944153</v>
      </c>
      <c r="G407" s="3">
        <v>0.92100000000000004</v>
      </c>
      <c r="H407" s="3">
        <v>0.89700000000000002</v>
      </c>
      <c r="I407" s="2">
        <v>7552</v>
      </c>
      <c r="J407" s="2">
        <v>2.2599999999999998</v>
      </c>
      <c r="K407" s="2">
        <v>6578</v>
      </c>
      <c r="L407" s="2">
        <v>1391</v>
      </c>
      <c r="M407" s="2">
        <v>2219</v>
      </c>
      <c r="N407" s="2">
        <v>5266</v>
      </c>
      <c r="O407" s="3">
        <v>0.70399999999999996</v>
      </c>
      <c r="P407" s="3">
        <v>0.29599999999999999</v>
      </c>
      <c r="Q407" s="2">
        <v>486</v>
      </c>
      <c r="R407" s="2">
        <v>434</v>
      </c>
      <c r="S407" s="2">
        <v>52</v>
      </c>
      <c r="T407" s="2">
        <v>6.5</v>
      </c>
      <c r="U407" s="2">
        <v>1404</v>
      </c>
      <c r="V407" s="2">
        <v>6949</v>
      </c>
      <c r="W407" s="3">
        <v>0.83199999999999996</v>
      </c>
      <c r="X407" s="3">
        <v>0.16800000000000001</v>
      </c>
      <c r="Y407" s="2">
        <v>145</v>
      </c>
      <c r="Z407" s="2">
        <v>108</v>
      </c>
      <c r="AA407" s="2">
        <v>2430</v>
      </c>
      <c r="AB407" s="2">
        <v>378</v>
      </c>
      <c r="AC407" s="2">
        <v>520</v>
      </c>
      <c r="AD407" s="2">
        <v>592</v>
      </c>
      <c r="AE407" s="2">
        <v>748</v>
      </c>
      <c r="AF407" s="2">
        <v>516</v>
      </c>
      <c r="AG407" s="2">
        <v>733</v>
      </c>
      <c r="AH407" s="2">
        <v>981</v>
      </c>
      <c r="AI407" s="2">
        <v>957</v>
      </c>
      <c r="AJ407" s="2">
        <v>323</v>
      </c>
      <c r="AK407" s="2">
        <v>15</v>
      </c>
      <c r="AL407" s="2">
        <v>8446</v>
      </c>
      <c r="AM407" s="3">
        <v>0.47299999999999998</v>
      </c>
      <c r="AN407" s="2">
        <v>114.9</v>
      </c>
      <c r="AO407" s="2">
        <v>19687</v>
      </c>
      <c r="AP407" s="3">
        <v>0.19600000000000001</v>
      </c>
      <c r="AQ407" s="11">
        <v>0.28100000000000003</v>
      </c>
      <c r="AR407" s="2">
        <v>13.5</v>
      </c>
      <c r="AS407" s="7">
        <v>0</v>
      </c>
      <c r="AT407" s="2">
        <v>1651</v>
      </c>
      <c r="AU407" s="2">
        <v>1955</v>
      </c>
      <c r="AV407" s="2">
        <v>2972</v>
      </c>
      <c r="AW407" s="3">
        <v>0.251</v>
      </c>
      <c r="AX407" s="3">
        <v>0.29699999999999999</v>
      </c>
      <c r="AY407" s="3">
        <v>0.45200000000000001</v>
      </c>
      <c r="AZ407" s="37">
        <v>2869</v>
      </c>
      <c r="BA407" s="37">
        <v>37.700000000000003</v>
      </c>
      <c r="BB407" s="43">
        <v>2821.8449999999998</v>
      </c>
      <c r="BC407" s="44">
        <v>2585.9293003550529</v>
      </c>
      <c r="BD407" s="44">
        <v>2511.2256996449478</v>
      </c>
      <c r="BE407" s="44">
        <v>434</v>
      </c>
      <c r="BF407">
        <v>8353</v>
      </c>
      <c r="BG407" s="13">
        <v>0.33782413504130249</v>
      </c>
      <c r="BH407" s="13">
        <v>0.30958090510655489</v>
      </c>
      <c r="BI407" s="13">
        <v>0.30063757927031581</v>
      </c>
      <c r="BJ407" s="13">
        <v>5.195738058182689E-2</v>
      </c>
    </row>
    <row r="408" spans="1:62" hidden="1">
      <c r="A408" s="1" t="s">
        <v>203</v>
      </c>
      <c r="B408" s="1" t="s">
        <v>124</v>
      </c>
      <c r="C408" s="1" t="s">
        <v>93</v>
      </c>
      <c r="D408" s="1" t="s">
        <v>89</v>
      </c>
      <c r="E408" s="2">
        <v>15545</v>
      </c>
      <c r="F408" s="14">
        <v>0.15908652299774848</v>
      </c>
      <c r="G408" s="3">
        <v>0.88800000000000001</v>
      </c>
      <c r="H408" s="3">
        <v>0.82099999999999995</v>
      </c>
      <c r="I408" s="2">
        <v>6391</v>
      </c>
      <c r="J408" s="2">
        <v>2.4</v>
      </c>
      <c r="K408" s="2">
        <v>5333</v>
      </c>
      <c r="L408" s="2">
        <v>1149</v>
      </c>
      <c r="M408" s="2">
        <v>1352</v>
      </c>
      <c r="N408" s="2">
        <v>4974</v>
      </c>
      <c r="O408" s="3">
        <v>0.78600000000000003</v>
      </c>
      <c r="P408" s="3">
        <v>0.214</v>
      </c>
      <c r="Q408" s="2">
        <v>232</v>
      </c>
      <c r="R408" s="2">
        <v>226</v>
      </c>
      <c r="S408" s="2">
        <v>6</v>
      </c>
      <c r="T408" s="2">
        <v>3.7</v>
      </c>
      <c r="U408" s="2">
        <v>1181</v>
      </c>
      <c r="V408" s="2">
        <v>5506</v>
      </c>
      <c r="W408" s="3">
        <v>0.80800000000000005</v>
      </c>
      <c r="X408" s="3">
        <v>0.17299999999999999</v>
      </c>
      <c r="Y408" s="2">
        <v>641</v>
      </c>
      <c r="Z408" s="2">
        <v>312</v>
      </c>
      <c r="AA408" s="2">
        <v>359</v>
      </c>
      <c r="AB408" s="2">
        <v>399</v>
      </c>
      <c r="AC408" s="2">
        <v>864</v>
      </c>
      <c r="AD408" s="2">
        <v>723</v>
      </c>
      <c r="AE408" s="2">
        <v>1011</v>
      </c>
      <c r="AF408" s="2">
        <v>716</v>
      </c>
      <c r="AG408" s="2">
        <v>608</v>
      </c>
      <c r="AH408" s="2">
        <v>586</v>
      </c>
      <c r="AI408" s="2">
        <v>454</v>
      </c>
      <c r="AJ408" s="2">
        <v>164</v>
      </c>
      <c r="AK408" s="2">
        <v>76</v>
      </c>
      <c r="AL408" s="2">
        <v>6913</v>
      </c>
      <c r="AM408" s="3">
        <v>0.46500000000000002</v>
      </c>
      <c r="AN408" s="2">
        <v>130.5</v>
      </c>
      <c r="AO408" s="2">
        <v>24172</v>
      </c>
      <c r="AP408" s="4">
        <v>0.11</v>
      </c>
      <c r="AQ408" s="11">
        <v>0.219</v>
      </c>
      <c r="AR408" s="2">
        <v>13.8</v>
      </c>
      <c r="AS408" s="7">
        <v>5.4486015256084274E-4</v>
      </c>
      <c r="AT408" s="2">
        <v>2296</v>
      </c>
      <c r="AU408" s="2">
        <v>1506</v>
      </c>
      <c r="AV408" s="2">
        <v>1531</v>
      </c>
      <c r="AW408" s="3">
        <v>0.43099999999999999</v>
      </c>
      <c r="AX408" s="3">
        <v>0.28199999999999997</v>
      </c>
      <c r="AY408" s="3">
        <v>0.28699999999999998</v>
      </c>
      <c r="AZ408" s="37">
        <v>2188</v>
      </c>
      <c r="BA408" s="37">
        <v>34.1</v>
      </c>
      <c r="BB408" s="43">
        <v>2157.1660000000002</v>
      </c>
      <c r="BC408" s="44">
        <v>2067.376974832815</v>
      </c>
      <c r="BD408" s="44">
        <v>2236.4570251671848</v>
      </c>
      <c r="BE408" s="44">
        <v>226</v>
      </c>
      <c r="BF408">
        <v>6687</v>
      </c>
      <c r="BG408" s="13">
        <v>0.32259099745775388</v>
      </c>
      <c r="BH408" s="13">
        <v>0.30916359725329967</v>
      </c>
      <c r="BI408" s="13">
        <v>0.33444848589310378</v>
      </c>
      <c r="BJ408" s="13">
        <v>3.379691939584268E-2</v>
      </c>
    </row>
    <row r="409" spans="1:62" hidden="1">
      <c r="A409" s="1" t="s">
        <v>207</v>
      </c>
      <c r="B409" s="1" t="s">
        <v>99</v>
      </c>
      <c r="C409" s="1" t="s">
        <v>93</v>
      </c>
      <c r="D409" s="1" t="s">
        <v>89</v>
      </c>
      <c r="E409" s="2">
        <v>15970</v>
      </c>
      <c r="F409" s="14">
        <v>0.14940513462742641</v>
      </c>
      <c r="G409" s="3">
        <v>0.94799999999999995</v>
      </c>
      <c r="H409" s="3">
        <v>0.92200000000000004</v>
      </c>
      <c r="I409" s="2">
        <v>6718</v>
      </c>
      <c r="J409" s="2">
        <v>2.35</v>
      </c>
      <c r="K409" s="2">
        <v>6248</v>
      </c>
      <c r="L409" s="2">
        <v>732</v>
      </c>
      <c r="M409" s="2">
        <v>1569</v>
      </c>
      <c r="N409" s="2">
        <v>5090</v>
      </c>
      <c r="O409" s="3">
        <v>0.76400000000000001</v>
      </c>
      <c r="P409" s="3">
        <v>0.23599999999999999</v>
      </c>
      <c r="Q409" s="2">
        <v>148</v>
      </c>
      <c r="R409" s="2">
        <v>131</v>
      </c>
      <c r="S409" s="2">
        <v>17</v>
      </c>
      <c r="T409" s="2">
        <v>2.2000000000000002</v>
      </c>
      <c r="U409" s="2">
        <v>734</v>
      </c>
      <c r="V409" s="2">
        <v>6495</v>
      </c>
      <c r="W409" s="3">
        <v>0.89200000000000002</v>
      </c>
      <c r="X409" s="3">
        <v>0.10100000000000001</v>
      </c>
      <c r="Y409" s="2">
        <v>1096</v>
      </c>
      <c r="Z409" s="2">
        <v>221</v>
      </c>
      <c r="AA409" s="2">
        <v>422</v>
      </c>
      <c r="AB409" s="2">
        <v>292</v>
      </c>
      <c r="AC409" s="2">
        <v>585</v>
      </c>
      <c r="AD409" s="2">
        <v>692</v>
      </c>
      <c r="AE409" s="2">
        <v>760</v>
      </c>
      <c r="AF409" s="2">
        <v>556</v>
      </c>
      <c r="AG409" s="2">
        <v>825</v>
      </c>
      <c r="AH409" s="2">
        <v>817</v>
      </c>
      <c r="AI409" s="2">
        <v>834</v>
      </c>
      <c r="AJ409" s="2">
        <v>224</v>
      </c>
      <c r="AK409" s="2">
        <v>23</v>
      </c>
      <c r="AL409" s="2">
        <v>7347</v>
      </c>
      <c r="AM409" s="3">
        <v>0.504</v>
      </c>
      <c r="AN409" s="2">
        <v>135.5</v>
      </c>
      <c r="AO409" s="2">
        <v>23664</v>
      </c>
      <c r="AP409" s="3">
        <v>0.107</v>
      </c>
      <c r="AQ409" s="11">
        <v>0.17499999999999999</v>
      </c>
      <c r="AR409" s="2">
        <v>13.4</v>
      </c>
      <c r="AS409" s="7">
        <v>1.0777521170130869E-3</v>
      </c>
      <c r="AT409" s="2">
        <v>805</v>
      </c>
      <c r="AU409" s="2">
        <v>1731</v>
      </c>
      <c r="AV409" s="2">
        <v>3712</v>
      </c>
      <c r="AW409" s="3">
        <v>0.129</v>
      </c>
      <c r="AX409" s="3">
        <v>0.27700000000000002</v>
      </c>
      <c r="AY409" s="3">
        <v>0.59399999999999997</v>
      </c>
      <c r="AZ409" s="37">
        <v>2878</v>
      </c>
      <c r="BA409" s="37">
        <v>42.8</v>
      </c>
      <c r="BB409" s="43">
        <v>2850.0520000000001</v>
      </c>
      <c r="BC409" s="44">
        <v>2214.3166296982977</v>
      </c>
      <c r="BD409" s="44">
        <v>2033.6313703017026</v>
      </c>
      <c r="BE409" s="44">
        <v>131</v>
      </c>
      <c r="BF409">
        <v>7229</v>
      </c>
      <c r="BG409" s="13">
        <v>0.39425259371973997</v>
      </c>
      <c r="BH409" s="13">
        <v>0.30631022682228493</v>
      </c>
      <c r="BI409" s="13">
        <v>0.28131572420828643</v>
      </c>
      <c r="BJ409" s="13">
        <v>1.8121455249688754E-2</v>
      </c>
    </row>
    <row r="410" spans="1:62" hidden="1">
      <c r="A410" s="1" t="s">
        <v>209</v>
      </c>
      <c r="B410" s="1" t="s">
        <v>124</v>
      </c>
      <c r="C410" s="1" t="s">
        <v>93</v>
      </c>
      <c r="D410" s="1" t="s">
        <v>89</v>
      </c>
      <c r="E410" s="2">
        <v>19635</v>
      </c>
      <c r="F410" s="14">
        <v>0.14265342500636619</v>
      </c>
      <c r="G410" s="3">
        <v>0.72199999999999998</v>
      </c>
      <c r="H410" s="3">
        <v>0.63900000000000001</v>
      </c>
      <c r="I410" s="2">
        <v>8050</v>
      </c>
      <c r="J410" s="2">
        <v>2.42</v>
      </c>
      <c r="K410" s="2">
        <v>6479</v>
      </c>
      <c r="L410" s="2">
        <v>1583</v>
      </c>
      <c r="M410" s="2">
        <v>1824</v>
      </c>
      <c r="N410" s="2">
        <v>6120</v>
      </c>
      <c r="O410" s="4">
        <v>0.77</v>
      </c>
      <c r="P410" s="4">
        <v>0.23</v>
      </c>
      <c r="Q410" s="2">
        <v>311</v>
      </c>
      <c r="R410" s="2">
        <v>251</v>
      </c>
      <c r="S410" s="2">
        <v>60</v>
      </c>
      <c r="T410" s="2">
        <v>3.9</v>
      </c>
      <c r="U410" s="2">
        <v>1602</v>
      </c>
      <c r="V410" s="2">
        <v>6706</v>
      </c>
      <c r="W410" s="3">
        <v>0.80700000000000005</v>
      </c>
      <c r="X410" s="3">
        <v>0.193</v>
      </c>
      <c r="Y410" s="2">
        <v>237</v>
      </c>
      <c r="Z410" s="2">
        <v>330</v>
      </c>
      <c r="AA410" s="2">
        <v>300</v>
      </c>
      <c r="AB410" s="2">
        <v>530</v>
      </c>
      <c r="AC410" s="2">
        <v>713</v>
      </c>
      <c r="AD410" s="2">
        <v>825</v>
      </c>
      <c r="AE410" s="2">
        <v>1052</v>
      </c>
      <c r="AF410" s="2">
        <v>1055</v>
      </c>
      <c r="AG410" s="2">
        <v>1269</v>
      </c>
      <c r="AH410" s="2">
        <v>1105</v>
      </c>
      <c r="AI410" s="2">
        <v>1010</v>
      </c>
      <c r="AJ410" s="2">
        <v>204</v>
      </c>
      <c r="AK410" s="2">
        <v>29</v>
      </c>
      <c r="AL410" s="2">
        <v>8659</v>
      </c>
      <c r="AM410" s="3">
        <v>0.39500000000000002</v>
      </c>
      <c r="AN410" s="2">
        <v>124.6</v>
      </c>
      <c r="AO410" s="2">
        <v>20634</v>
      </c>
      <c r="AP410" s="3">
        <v>0.13500000000000001</v>
      </c>
      <c r="AQ410" s="11">
        <v>0.27900000000000003</v>
      </c>
      <c r="AR410" s="2">
        <v>12.3</v>
      </c>
      <c r="AS410" s="7">
        <v>4.4736057262153298E-4</v>
      </c>
      <c r="AT410" s="2">
        <v>906</v>
      </c>
      <c r="AU410" s="2">
        <v>1502</v>
      </c>
      <c r="AV410" s="2">
        <v>4071</v>
      </c>
      <c r="AW410" s="4">
        <v>0.14000000000000001</v>
      </c>
      <c r="AX410" s="3">
        <v>0.23200000000000001</v>
      </c>
      <c r="AY410" s="3">
        <v>0.628</v>
      </c>
      <c r="AZ410" s="37">
        <v>2726</v>
      </c>
      <c r="BA410" s="37">
        <v>33.799999999999997</v>
      </c>
      <c r="BB410" s="43">
        <v>2685.0719999999997</v>
      </c>
      <c r="BC410" s="44">
        <v>2538.7961381645187</v>
      </c>
      <c r="BD410" s="44">
        <v>2833.1318618354812</v>
      </c>
      <c r="BE410" s="44">
        <v>251</v>
      </c>
      <c r="BF410">
        <v>8308</v>
      </c>
      <c r="BG410" s="13">
        <v>0.32319114106884927</v>
      </c>
      <c r="BH410" s="13">
        <v>0.30558451350078464</v>
      </c>
      <c r="BI410" s="13">
        <v>0.3410125014245885</v>
      </c>
      <c r="BJ410" s="13">
        <v>3.0211844005777564E-2</v>
      </c>
    </row>
    <row r="411" spans="1:62" hidden="1">
      <c r="A411" s="1" t="s">
        <v>210</v>
      </c>
      <c r="B411" s="1" t="s">
        <v>124</v>
      </c>
      <c r="C411" s="1" t="s">
        <v>88</v>
      </c>
      <c r="D411" s="1" t="s">
        <v>89</v>
      </c>
      <c r="E411" s="2">
        <v>26620</v>
      </c>
      <c r="F411" s="14">
        <v>0.14763335837716002</v>
      </c>
      <c r="G411" s="4">
        <v>0.8</v>
      </c>
      <c r="H411" s="3">
        <v>0.72099999999999997</v>
      </c>
      <c r="I411" s="2">
        <v>11623</v>
      </c>
      <c r="J411" s="2">
        <v>2.2599999999999998</v>
      </c>
      <c r="K411" s="2">
        <v>7151</v>
      </c>
      <c r="L411" s="2">
        <v>5034</v>
      </c>
      <c r="M411" s="2">
        <v>3734</v>
      </c>
      <c r="N411" s="2">
        <v>7646</v>
      </c>
      <c r="O411" s="3">
        <v>0.67200000000000004</v>
      </c>
      <c r="P411" s="3">
        <v>0.32800000000000001</v>
      </c>
      <c r="Q411" s="2">
        <v>462</v>
      </c>
      <c r="R411" s="2">
        <v>338</v>
      </c>
      <c r="S411" s="2">
        <v>124</v>
      </c>
      <c r="T411" s="2">
        <v>4</v>
      </c>
      <c r="U411" s="2">
        <v>5127</v>
      </c>
      <c r="V411" s="2">
        <v>7590</v>
      </c>
      <c r="W411" s="3">
        <v>0.58699999999999997</v>
      </c>
      <c r="X411" s="3">
        <v>0.39700000000000002</v>
      </c>
      <c r="Y411" s="2">
        <v>44</v>
      </c>
      <c r="Z411" s="2">
        <v>687</v>
      </c>
      <c r="AA411" s="2">
        <v>1586</v>
      </c>
      <c r="AB411" s="2">
        <v>1162</v>
      </c>
      <c r="AC411" s="2">
        <v>2947</v>
      </c>
      <c r="AD411" s="2">
        <v>2059</v>
      </c>
      <c r="AE411" s="2">
        <v>1627</v>
      </c>
      <c r="AF411" s="2">
        <v>903</v>
      </c>
      <c r="AG411" s="2">
        <v>580</v>
      </c>
      <c r="AH411" s="2">
        <v>525</v>
      </c>
      <c r="AI411" s="2">
        <v>771</v>
      </c>
      <c r="AJ411" s="2">
        <v>68</v>
      </c>
      <c r="AK411" s="2">
        <v>102</v>
      </c>
      <c r="AL411" s="2">
        <v>13061</v>
      </c>
      <c r="AM411" s="3">
        <v>0.442</v>
      </c>
      <c r="AN411" s="2">
        <v>92.4</v>
      </c>
      <c r="AO411" s="2">
        <v>23084</v>
      </c>
      <c r="AP411" s="3">
        <v>0.156</v>
      </c>
      <c r="AQ411" s="11">
        <v>0.29399999999999998</v>
      </c>
      <c r="AR411" s="2">
        <v>15.4</v>
      </c>
      <c r="AS411" s="7">
        <v>1.0540184453227931E-3</v>
      </c>
      <c r="AT411" s="2">
        <v>4718</v>
      </c>
      <c r="AU411" s="2">
        <v>2086</v>
      </c>
      <c r="AV411" s="2">
        <v>347</v>
      </c>
      <c r="AW411" s="4">
        <v>0.66</v>
      </c>
      <c r="AX411" s="3">
        <v>0.29199999999999998</v>
      </c>
      <c r="AY411" s="3">
        <v>4.9000000000000002E-2</v>
      </c>
      <c r="AZ411" s="37">
        <v>2281</v>
      </c>
      <c r="BA411" s="37">
        <v>19.5</v>
      </c>
      <c r="BB411" s="43">
        <v>2219.1</v>
      </c>
      <c r="BC411" s="44">
        <v>3883.3371063572067</v>
      </c>
      <c r="BD411" s="44">
        <v>6276.5628936427929</v>
      </c>
      <c r="BE411" s="44">
        <v>338</v>
      </c>
      <c r="BF411">
        <v>12717</v>
      </c>
      <c r="BG411" s="13">
        <v>0.17449870252418023</v>
      </c>
      <c r="BH411" s="13">
        <v>0.30536581790966477</v>
      </c>
      <c r="BI411" s="13">
        <v>0.49355688398543623</v>
      </c>
      <c r="BJ411" s="13">
        <v>2.6578595580718723E-2</v>
      </c>
    </row>
    <row r="412" spans="1:62" hidden="1">
      <c r="A412" s="1" t="s">
        <v>213</v>
      </c>
      <c r="B412" s="1" t="s">
        <v>99</v>
      </c>
      <c r="C412" s="1" t="s">
        <v>93</v>
      </c>
      <c r="D412" s="1" t="s">
        <v>89</v>
      </c>
      <c r="E412" s="2">
        <v>24766</v>
      </c>
      <c r="F412" s="14">
        <v>0.16615521279173059</v>
      </c>
      <c r="G412" s="3">
        <v>0.91500000000000004</v>
      </c>
      <c r="H412" s="3">
        <v>0.879</v>
      </c>
      <c r="I412" s="2">
        <v>10898</v>
      </c>
      <c r="J412" s="2">
        <v>2.25</v>
      </c>
      <c r="K412" s="2">
        <v>9467</v>
      </c>
      <c r="L412" s="2">
        <v>1816</v>
      </c>
      <c r="M412" s="2">
        <v>3239</v>
      </c>
      <c r="N412" s="2">
        <v>7575</v>
      </c>
      <c r="O412" s="4">
        <v>0.7</v>
      </c>
      <c r="P412" s="4">
        <v>0.3</v>
      </c>
      <c r="Q412" s="2">
        <v>257</v>
      </c>
      <c r="R412" s="2">
        <v>221</v>
      </c>
      <c r="S412" s="2">
        <v>36</v>
      </c>
      <c r="T412" s="2">
        <v>2.4</v>
      </c>
      <c r="U412" s="2">
        <v>1844</v>
      </c>
      <c r="V412" s="2">
        <v>9878</v>
      </c>
      <c r="W412" s="3">
        <v>0.83299999999999996</v>
      </c>
      <c r="X412" s="3">
        <v>0.155</v>
      </c>
      <c r="Y412" s="2">
        <v>921</v>
      </c>
      <c r="Z412" s="2">
        <v>250</v>
      </c>
      <c r="AA412" s="2">
        <v>465</v>
      </c>
      <c r="AB412" s="2">
        <v>773</v>
      </c>
      <c r="AC412" s="2">
        <v>1316</v>
      </c>
      <c r="AD412" s="2">
        <v>1180</v>
      </c>
      <c r="AE412" s="2">
        <v>1383</v>
      </c>
      <c r="AF412" s="2">
        <v>964</v>
      </c>
      <c r="AG412" s="2">
        <v>1349</v>
      </c>
      <c r="AH412" s="2">
        <v>1397</v>
      </c>
      <c r="AI412" s="2">
        <v>1509</v>
      </c>
      <c r="AJ412" s="2">
        <v>451</v>
      </c>
      <c r="AK412" s="2">
        <v>31</v>
      </c>
      <c r="AL412" s="2">
        <v>11989</v>
      </c>
      <c r="AM412" s="4">
        <v>0.48</v>
      </c>
      <c r="AN412" s="2">
        <v>122.3</v>
      </c>
      <c r="AO412" s="2">
        <v>21594</v>
      </c>
      <c r="AP412" s="3">
        <v>0.13400000000000001</v>
      </c>
      <c r="AQ412" s="11">
        <v>0.23499999999999999</v>
      </c>
      <c r="AR412" s="2">
        <v>20.7</v>
      </c>
      <c r="AS412" s="7">
        <v>3.0370520348248632E-4</v>
      </c>
      <c r="AT412" s="2">
        <v>1291</v>
      </c>
      <c r="AU412" s="2">
        <v>3033</v>
      </c>
      <c r="AV412" s="2">
        <v>5143</v>
      </c>
      <c r="AW412" s="3">
        <v>0.13600000000000001</v>
      </c>
      <c r="AX412" s="4">
        <v>0.32</v>
      </c>
      <c r="AY412" s="3">
        <v>0.54300000000000004</v>
      </c>
      <c r="AZ412" s="37">
        <v>4130</v>
      </c>
      <c r="BA412" s="37">
        <v>37.9</v>
      </c>
      <c r="BB412" s="43">
        <v>4098.5060000000003</v>
      </c>
      <c r="BC412" s="44">
        <v>3544.0297771480537</v>
      </c>
      <c r="BD412" s="44">
        <v>3858.464222851946</v>
      </c>
      <c r="BE412" s="44">
        <v>221</v>
      </c>
      <c r="BF412">
        <v>11722</v>
      </c>
      <c r="BG412" s="13">
        <v>0.34964221122675315</v>
      </c>
      <c r="BH412" s="13">
        <v>0.30234002534960364</v>
      </c>
      <c r="BI412" s="13">
        <v>0.32916432544377633</v>
      </c>
      <c r="BJ412" s="13">
        <v>1.8853437979866917E-2</v>
      </c>
    </row>
    <row r="413" spans="1:62" hidden="1">
      <c r="A413" s="1" t="s">
        <v>217</v>
      </c>
      <c r="B413" s="1" t="s">
        <v>99</v>
      </c>
      <c r="C413" s="1" t="s">
        <v>93</v>
      </c>
      <c r="D413" s="1" t="s">
        <v>89</v>
      </c>
      <c r="E413" s="2">
        <v>19139</v>
      </c>
      <c r="F413" s="14">
        <v>0.17477402163122421</v>
      </c>
      <c r="G413" s="4">
        <v>0.89</v>
      </c>
      <c r="H413" s="3">
        <v>0.83599999999999997</v>
      </c>
      <c r="I413" s="2">
        <v>8143</v>
      </c>
      <c r="J413" s="2">
        <v>2.33</v>
      </c>
      <c r="K413" s="2">
        <v>7178</v>
      </c>
      <c r="L413" s="2">
        <v>1379</v>
      </c>
      <c r="M413" s="2">
        <v>1959</v>
      </c>
      <c r="N413" s="2">
        <v>6109</v>
      </c>
      <c r="O413" s="3">
        <v>0.75700000000000001</v>
      </c>
      <c r="P413" s="3">
        <v>0.24299999999999999</v>
      </c>
      <c r="Q413" s="2">
        <v>131</v>
      </c>
      <c r="R413" s="2">
        <v>77</v>
      </c>
      <c r="S413" s="2">
        <v>54</v>
      </c>
      <c r="T413" s="2">
        <v>1.6</v>
      </c>
      <c r="U413" s="2">
        <v>1425</v>
      </c>
      <c r="V413" s="2">
        <v>7387</v>
      </c>
      <c r="W413" s="3">
        <v>0.83799999999999997</v>
      </c>
      <c r="X413" s="3">
        <v>0.16200000000000001</v>
      </c>
      <c r="Y413" s="2">
        <v>456</v>
      </c>
      <c r="Z413" s="2">
        <v>249</v>
      </c>
      <c r="AA413" s="2">
        <v>348</v>
      </c>
      <c r="AB413" s="2">
        <v>790</v>
      </c>
      <c r="AC413" s="2">
        <v>898</v>
      </c>
      <c r="AD413" s="2">
        <v>1180</v>
      </c>
      <c r="AE413" s="2">
        <v>1134</v>
      </c>
      <c r="AF413" s="2">
        <v>904</v>
      </c>
      <c r="AG413" s="2">
        <v>858</v>
      </c>
      <c r="AH413" s="2">
        <v>755</v>
      </c>
      <c r="AI413" s="2">
        <v>1074</v>
      </c>
      <c r="AJ413" s="2">
        <v>189</v>
      </c>
      <c r="AK413" s="2">
        <v>20</v>
      </c>
      <c r="AL413" s="2">
        <v>8855</v>
      </c>
      <c r="AM413" s="3">
        <v>0.45900000000000002</v>
      </c>
      <c r="AN413" s="2">
        <v>123.6</v>
      </c>
      <c r="AO413" s="2">
        <v>26186</v>
      </c>
      <c r="AP413" s="3">
        <v>9.9000000000000005E-2</v>
      </c>
      <c r="AQ413" s="11">
        <v>0.19900000000000001</v>
      </c>
      <c r="AR413" s="2">
        <v>12.5</v>
      </c>
      <c r="AS413" s="7">
        <v>4.0611885745228102E-4</v>
      </c>
      <c r="AT413" s="2">
        <v>1707</v>
      </c>
      <c r="AU413" s="2">
        <v>1942</v>
      </c>
      <c r="AV413" s="2">
        <v>3529</v>
      </c>
      <c r="AW413" s="3">
        <v>0.23799999999999999</v>
      </c>
      <c r="AX413" s="3">
        <v>0.27100000000000002</v>
      </c>
      <c r="AY413" s="3">
        <v>0.49199999999999999</v>
      </c>
      <c r="AZ413" s="37">
        <v>3014</v>
      </c>
      <c r="BA413" s="37">
        <v>37</v>
      </c>
      <c r="BB413" s="43">
        <v>2985.16</v>
      </c>
      <c r="BC413" s="44">
        <v>2651.1169341146729</v>
      </c>
      <c r="BD413" s="44">
        <v>3098.7230658853273</v>
      </c>
      <c r="BE413" s="44">
        <v>77</v>
      </c>
      <c r="BF413">
        <v>8812</v>
      </c>
      <c r="BG413" s="13">
        <v>0.3387607807535179</v>
      </c>
      <c r="BH413" s="13">
        <v>0.3008530338305348</v>
      </c>
      <c r="BI413" s="13">
        <v>0.35164810098562499</v>
      </c>
      <c r="BJ413" s="13">
        <v>8.7380844303222883E-3</v>
      </c>
    </row>
    <row r="414" spans="1:62" hidden="1">
      <c r="A414" s="1" t="s">
        <v>219</v>
      </c>
      <c r="B414" s="1" t="s">
        <v>92</v>
      </c>
      <c r="C414" s="1" t="s">
        <v>93</v>
      </c>
      <c r="D414" s="1" t="s">
        <v>89</v>
      </c>
      <c r="E414" s="2">
        <v>21175</v>
      </c>
      <c r="F414" s="14">
        <v>0.14550177095631642</v>
      </c>
      <c r="G414" s="3">
        <v>0.77400000000000002</v>
      </c>
      <c r="H414" s="4">
        <v>0.69</v>
      </c>
      <c r="I414" s="2">
        <v>8520</v>
      </c>
      <c r="J414" s="2">
        <v>2.46</v>
      </c>
      <c r="K414" s="2">
        <v>6732</v>
      </c>
      <c r="L414" s="2">
        <v>2015</v>
      </c>
      <c r="M414" s="2">
        <v>2089</v>
      </c>
      <c r="N414" s="2">
        <v>6177</v>
      </c>
      <c r="O414" s="3">
        <v>0.747</v>
      </c>
      <c r="P414" s="3">
        <v>0.253</v>
      </c>
      <c r="Q414" s="2">
        <v>281</v>
      </c>
      <c r="R414" s="2">
        <v>261</v>
      </c>
      <c r="S414" s="2">
        <v>20</v>
      </c>
      <c r="T414" s="2">
        <v>3.3</v>
      </c>
      <c r="U414" s="2">
        <v>2025</v>
      </c>
      <c r="V414" s="2">
        <v>7032</v>
      </c>
      <c r="W414" s="3">
        <v>0.77400000000000002</v>
      </c>
      <c r="X414" s="3">
        <v>0.223</v>
      </c>
      <c r="Y414" s="2">
        <v>495</v>
      </c>
      <c r="Z414" s="2">
        <v>474</v>
      </c>
      <c r="AA414" s="2">
        <v>447</v>
      </c>
      <c r="AB414" s="2">
        <v>453</v>
      </c>
      <c r="AC414" s="2">
        <v>738</v>
      </c>
      <c r="AD414" s="2">
        <v>969</v>
      </c>
      <c r="AE414" s="2">
        <v>1548</v>
      </c>
      <c r="AF414" s="2">
        <v>827</v>
      </c>
      <c r="AG414" s="2">
        <v>1157</v>
      </c>
      <c r="AH414" s="2">
        <v>1113</v>
      </c>
      <c r="AI414" s="2">
        <v>651</v>
      </c>
      <c r="AJ414" s="2">
        <v>318</v>
      </c>
      <c r="AK414" s="2">
        <v>13</v>
      </c>
      <c r="AL414" s="2">
        <v>9203</v>
      </c>
      <c r="AM414" s="3">
        <v>0.443</v>
      </c>
      <c r="AN414" s="2">
        <v>128.69999999999999</v>
      </c>
      <c r="AO414" s="2">
        <v>25184</v>
      </c>
      <c r="AP414" s="3">
        <v>9.5000000000000001E-2</v>
      </c>
      <c r="AQ414" s="11">
        <v>0.20699999999999999</v>
      </c>
      <c r="AR414" s="2">
        <v>15.6</v>
      </c>
      <c r="AS414" s="7">
        <v>1.5642775881683731E-3</v>
      </c>
      <c r="AT414" s="2">
        <v>1020</v>
      </c>
      <c r="AU414" s="2">
        <v>2208</v>
      </c>
      <c r="AV414" s="2">
        <v>3504</v>
      </c>
      <c r="AW414" s="3">
        <v>0.152</v>
      </c>
      <c r="AX414" s="3">
        <v>0.32800000000000001</v>
      </c>
      <c r="AY414" s="4">
        <v>0.52</v>
      </c>
      <c r="AZ414" s="37">
        <v>2844</v>
      </c>
      <c r="BA414" s="37">
        <v>33.299999999999997</v>
      </c>
      <c r="BB414" s="43">
        <v>2752.5779999999995</v>
      </c>
      <c r="BC414" s="44">
        <v>2715.8266132388248</v>
      </c>
      <c r="BD414" s="44">
        <v>3327.5953867611756</v>
      </c>
      <c r="BE414" s="44">
        <v>261</v>
      </c>
      <c r="BF414">
        <v>9057</v>
      </c>
      <c r="BG414" s="13">
        <v>0.30391719112288834</v>
      </c>
      <c r="BH414" s="13">
        <v>0.29985940302957104</v>
      </c>
      <c r="BI414" s="13">
        <v>0.36740591661269467</v>
      </c>
      <c r="BJ414" s="13">
        <v>2.8817489234845974E-2</v>
      </c>
    </row>
    <row r="415" spans="1:62" hidden="1">
      <c r="A415" s="1" t="s">
        <v>220</v>
      </c>
      <c r="B415" s="1" t="s">
        <v>124</v>
      </c>
      <c r="C415" s="1" t="s">
        <v>93</v>
      </c>
      <c r="D415" s="1" t="s">
        <v>89</v>
      </c>
      <c r="E415" s="2">
        <v>23725</v>
      </c>
      <c r="F415" s="14">
        <v>0.15768177028451</v>
      </c>
      <c r="G415" s="3">
        <v>0.92800000000000005</v>
      </c>
      <c r="H415" s="3">
        <v>0.89200000000000002</v>
      </c>
      <c r="I415" s="2">
        <v>10044</v>
      </c>
      <c r="J415" s="2">
        <v>2.35</v>
      </c>
      <c r="K415" s="2">
        <v>8648</v>
      </c>
      <c r="L415" s="2">
        <v>1731</v>
      </c>
      <c r="M415" s="2">
        <v>1944</v>
      </c>
      <c r="N415" s="2">
        <v>7994</v>
      </c>
      <c r="O415" s="3">
        <v>0.80400000000000005</v>
      </c>
      <c r="P415" s="3">
        <v>0.19600000000000001</v>
      </c>
      <c r="Q415" s="2">
        <v>259</v>
      </c>
      <c r="R415" s="2">
        <v>217</v>
      </c>
      <c r="S415" s="2">
        <v>42</v>
      </c>
      <c r="T415" s="2">
        <v>2.6</v>
      </c>
      <c r="U415" s="2">
        <v>1705</v>
      </c>
      <c r="V415" s="2">
        <v>8944</v>
      </c>
      <c r="W415" s="3">
        <v>0.83799999999999997</v>
      </c>
      <c r="X415" s="4">
        <v>0.16</v>
      </c>
      <c r="Y415" s="2">
        <v>292</v>
      </c>
      <c r="Z415" s="2">
        <v>232</v>
      </c>
      <c r="AA415" s="2">
        <v>502</v>
      </c>
      <c r="AB415" s="2">
        <v>701</v>
      </c>
      <c r="AC415" s="2">
        <v>1497</v>
      </c>
      <c r="AD415" s="2">
        <v>1308</v>
      </c>
      <c r="AE415" s="2">
        <v>1373</v>
      </c>
      <c r="AF415" s="2">
        <v>970</v>
      </c>
      <c r="AG415" s="2">
        <v>1079</v>
      </c>
      <c r="AH415" s="2">
        <v>1231</v>
      </c>
      <c r="AI415" s="2">
        <v>1227</v>
      </c>
      <c r="AJ415" s="2">
        <v>307</v>
      </c>
      <c r="AK415" s="2">
        <v>82</v>
      </c>
      <c r="AL415" s="2">
        <v>10801</v>
      </c>
      <c r="AM415" s="3">
        <v>0.46800000000000003</v>
      </c>
      <c r="AN415" s="2">
        <v>126.8</v>
      </c>
      <c r="AO415" s="2">
        <v>22740</v>
      </c>
      <c r="AP415" s="3">
        <v>0.13500000000000001</v>
      </c>
      <c r="AQ415" s="11">
        <v>0.217</v>
      </c>
      <c r="AR415" s="2">
        <v>11</v>
      </c>
      <c r="AS415" s="7">
        <v>2.2361359570661896E-4</v>
      </c>
      <c r="AT415" s="2">
        <v>796</v>
      </c>
      <c r="AU415" s="2">
        <v>3899</v>
      </c>
      <c r="AV415" s="2">
        <v>3953</v>
      </c>
      <c r="AW415" s="3">
        <v>9.1999999999999998E-2</v>
      </c>
      <c r="AX415" s="3">
        <v>0.45100000000000001</v>
      </c>
      <c r="AY415" s="3">
        <v>0.45700000000000002</v>
      </c>
      <c r="AZ415" s="37">
        <v>3722</v>
      </c>
      <c r="BA415" s="37">
        <v>37.1</v>
      </c>
      <c r="BB415" s="43">
        <v>3686.998</v>
      </c>
      <c r="BC415" s="44">
        <v>3179.160730731996</v>
      </c>
      <c r="BD415" s="44">
        <v>3565.8412692680045</v>
      </c>
      <c r="BE415" s="44">
        <v>217</v>
      </c>
      <c r="BF415">
        <v>10649</v>
      </c>
      <c r="BG415" s="13">
        <v>0.34622950511785144</v>
      </c>
      <c r="BH415" s="13">
        <v>0.29854077666748013</v>
      </c>
      <c r="BI415" s="13">
        <v>0.33485221797990461</v>
      </c>
      <c r="BJ415" s="13">
        <v>2.0377500234763826E-2</v>
      </c>
    </row>
    <row r="416" spans="1:62" hidden="1">
      <c r="A416" s="1" t="s">
        <v>222</v>
      </c>
      <c r="B416" s="1" t="s">
        <v>99</v>
      </c>
      <c r="C416" s="1" t="s">
        <v>93</v>
      </c>
      <c r="D416" s="1" t="s">
        <v>89</v>
      </c>
      <c r="E416" s="2">
        <v>21015</v>
      </c>
      <c r="F416" s="14">
        <v>0.16283606947418511</v>
      </c>
      <c r="G416" s="3">
        <v>0.89600000000000002</v>
      </c>
      <c r="H416" s="3">
        <v>0.85099999999999998</v>
      </c>
      <c r="I416" s="2">
        <v>9003</v>
      </c>
      <c r="J416" s="2">
        <v>2.2999999999999998</v>
      </c>
      <c r="K416" s="2">
        <v>7924</v>
      </c>
      <c r="L416" s="2">
        <v>1298</v>
      </c>
      <c r="M416" s="2">
        <v>2155</v>
      </c>
      <c r="N416" s="2">
        <v>6789</v>
      </c>
      <c r="O416" s="3">
        <v>0.75900000000000001</v>
      </c>
      <c r="P416" s="3">
        <v>0.24099999999999999</v>
      </c>
      <c r="Q416" s="2">
        <v>304</v>
      </c>
      <c r="R416" s="2">
        <v>270</v>
      </c>
      <c r="S416" s="2">
        <v>34</v>
      </c>
      <c r="T416" s="2">
        <v>3.4</v>
      </c>
      <c r="U416" s="2">
        <v>1305</v>
      </c>
      <c r="V416" s="2">
        <v>8242</v>
      </c>
      <c r="W416" s="3">
        <v>0.84199999999999997</v>
      </c>
      <c r="X416" s="3">
        <v>0.13300000000000001</v>
      </c>
      <c r="Y416" s="2">
        <v>549</v>
      </c>
      <c r="Z416" s="2">
        <v>385</v>
      </c>
      <c r="AA416" s="2">
        <v>719</v>
      </c>
      <c r="AB416" s="2">
        <v>418</v>
      </c>
      <c r="AC416" s="2">
        <v>1412</v>
      </c>
      <c r="AD416" s="2">
        <v>1093</v>
      </c>
      <c r="AE416" s="2">
        <v>1366</v>
      </c>
      <c r="AF416" s="2">
        <v>783</v>
      </c>
      <c r="AG416" s="2">
        <v>948</v>
      </c>
      <c r="AH416" s="2">
        <v>974</v>
      </c>
      <c r="AI416" s="2">
        <v>908</v>
      </c>
      <c r="AJ416" s="2">
        <v>255</v>
      </c>
      <c r="AK416" s="2">
        <v>31</v>
      </c>
      <c r="AL416" s="2">
        <v>9841</v>
      </c>
      <c r="AM416" s="3">
        <v>0.46600000000000003</v>
      </c>
      <c r="AN416" s="2">
        <v>126.2</v>
      </c>
      <c r="AO416" s="2">
        <v>23673</v>
      </c>
      <c r="AP416" s="3">
        <v>0.13600000000000001</v>
      </c>
      <c r="AQ416" s="12">
        <v>0.24</v>
      </c>
      <c r="AR416" s="2">
        <v>18.100000000000001</v>
      </c>
      <c r="AS416" s="7">
        <v>4.8531909730647902E-4</v>
      </c>
      <c r="AT416" s="2">
        <v>2053</v>
      </c>
      <c r="AU416" s="2">
        <v>3384</v>
      </c>
      <c r="AV416" s="2">
        <v>2487</v>
      </c>
      <c r="AW416" s="3">
        <v>0.25900000000000001</v>
      </c>
      <c r="AX416" s="3">
        <v>0.42699999999999999</v>
      </c>
      <c r="AY416" s="3">
        <v>0.314</v>
      </c>
      <c r="AZ416" s="37">
        <v>3539</v>
      </c>
      <c r="BA416" s="37">
        <v>39.200000000000003</v>
      </c>
      <c r="BB416" s="43">
        <v>3506.0480000000002</v>
      </c>
      <c r="BC416" s="44">
        <v>2826.8177739212315</v>
      </c>
      <c r="BD416" s="44">
        <v>2944.1342260787678</v>
      </c>
      <c r="BE416" s="44">
        <v>270</v>
      </c>
      <c r="BF416">
        <v>9547</v>
      </c>
      <c r="BG416" s="13">
        <v>0.36724080863098357</v>
      </c>
      <c r="BH416" s="13">
        <v>0.29609487524051864</v>
      </c>
      <c r="BI416" s="13">
        <v>0.30838318069328247</v>
      </c>
      <c r="BJ416" s="13">
        <v>2.8281135435215252E-2</v>
      </c>
    </row>
    <row r="417" spans="1:62" hidden="1">
      <c r="A417" s="1" t="s">
        <v>230</v>
      </c>
      <c r="B417" s="1" t="s">
        <v>107</v>
      </c>
      <c r="C417" s="1" t="s">
        <v>93</v>
      </c>
      <c r="D417" s="1" t="s">
        <v>89</v>
      </c>
      <c r="E417" s="2">
        <v>17161</v>
      </c>
      <c r="F417" s="14">
        <v>0.14171668317697103</v>
      </c>
      <c r="G417" s="4">
        <v>0.76</v>
      </c>
      <c r="H417" s="3">
        <v>0.65700000000000003</v>
      </c>
      <c r="I417" s="2">
        <v>7247</v>
      </c>
      <c r="J417" s="2">
        <v>2.27</v>
      </c>
      <c r="K417" s="2">
        <v>5465</v>
      </c>
      <c r="L417" s="2">
        <v>1970</v>
      </c>
      <c r="M417" s="2">
        <v>2287</v>
      </c>
      <c r="N417" s="2">
        <v>4836</v>
      </c>
      <c r="O417" s="3">
        <v>0.67900000000000005</v>
      </c>
      <c r="P417" s="3">
        <v>0.32100000000000001</v>
      </c>
      <c r="Q417" s="2">
        <v>422</v>
      </c>
      <c r="R417" s="2">
        <v>345</v>
      </c>
      <c r="S417" s="2">
        <v>77</v>
      </c>
      <c r="T417" s="2">
        <v>5.9</v>
      </c>
      <c r="U417" s="2">
        <v>2004</v>
      </c>
      <c r="V417" s="2">
        <v>5697</v>
      </c>
      <c r="W417" s="3">
        <v>0.73499999999999999</v>
      </c>
      <c r="X417" s="3">
        <v>0.25900000000000001</v>
      </c>
      <c r="Y417" s="2">
        <v>44</v>
      </c>
      <c r="Z417" s="2">
        <v>302</v>
      </c>
      <c r="AA417" s="2">
        <v>437</v>
      </c>
      <c r="AB417" s="2">
        <v>601</v>
      </c>
      <c r="AC417" s="2">
        <v>1043</v>
      </c>
      <c r="AD417" s="2">
        <v>813</v>
      </c>
      <c r="AE417" s="2">
        <v>1240</v>
      </c>
      <c r="AF417" s="2">
        <v>495</v>
      </c>
      <c r="AG417" s="2">
        <v>662</v>
      </c>
      <c r="AH417" s="2">
        <v>979</v>
      </c>
      <c r="AI417" s="2">
        <v>915</v>
      </c>
      <c r="AJ417" s="2">
        <v>306</v>
      </c>
      <c r="AK417" s="2">
        <v>13</v>
      </c>
      <c r="AL417" s="2">
        <v>7850</v>
      </c>
      <c r="AM417" s="3">
        <v>0.42199999999999999</v>
      </c>
      <c r="AN417" s="2">
        <v>115.7</v>
      </c>
      <c r="AO417" s="2">
        <v>19302</v>
      </c>
      <c r="AP417" s="3">
        <v>0.17199999999999999</v>
      </c>
      <c r="AQ417" s="11">
        <v>0.373</v>
      </c>
      <c r="AR417" s="2">
        <v>23.2</v>
      </c>
      <c r="AS417" s="7">
        <v>0</v>
      </c>
      <c r="AT417" s="2">
        <v>1041</v>
      </c>
      <c r="AU417" s="2">
        <v>1769</v>
      </c>
      <c r="AV417" s="2">
        <v>2655</v>
      </c>
      <c r="AW417" s="4">
        <v>0.19</v>
      </c>
      <c r="AX417" s="3">
        <v>0.32400000000000001</v>
      </c>
      <c r="AY417" s="3">
        <v>0.48599999999999999</v>
      </c>
      <c r="AZ417" s="37">
        <v>2310</v>
      </c>
      <c r="BA417" s="37">
        <v>31.7</v>
      </c>
      <c r="BB417" s="43">
        <v>2257.991</v>
      </c>
      <c r="BC417" s="44">
        <v>2254.3931442231965</v>
      </c>
      <c r="BD417" s="44">
        <v>2843.6158557768035</v>
      </c>
      <c r="BE417" s="44">
        <v>345</v>
      </c>
      <c r="BF417">
        <v>7701</v>
      </c>
      <c r="BG417" s="13">
        <v>0.29320750551876379</v>
      </c>
      <c r="BH417" s="13">
        <v>0.29274031219623381</v>
      </c>
      <c r="BI417" s="13">
        <v>0.3692528055806783</v>
      </c>
      <c r="BJ417" s="13">
        <v>4.4799376704324115E-2</v>
      </c>
    </row>
    <row r="418" spans="1:62" hidden="1">
      <c r="A418" s="1" t="s">
        <v>232</v>
      </c>
      <c r="B418" s="1" t="s">
        <v>87</v>
      </c>
      <c r="C418" s="1" t="s">
        <v>88</v>
      </c>
      <c r="D418" s="1" t="s">
        <v>89</v>
      </c>
      <c r="E418" s="2">
        <v>29931</v>
      </c>
      <c r="F418" s="14">
        <v>0.15472252848217566</v>
      </c>
      <c r="G418" s="3">
        <v>0.85199999999999998</v>
      </c>
      <c r="H418" s="3">
        <v>0.80300000000000005</v>
      </c>
      <c r="I418" s="2">
        <v>13233</v>
      </c>
      <c r="J418" s="2">
        <v>2.25</v>
      </c>
      <c r="K418" s="2">
        <v>10516</v>
      </c>
      <c r="L418" s="2">
        <v>3055</v>
      </c>
      <c r="M418" s="2">
        <v>3335</v>
      </c>
      <c r="N418" s="2">
        <v>9835</v>
      </c>
      <c r="O418" s="3">
        <v>0.747</v>
      </c>
      <c r="P418" s="3">
        <v>0.253</v>
      </c>
      <c r="Q418" s="2">
        <v>751</v>
      </c>
      <c r="R418" s="2">
        <v>686</v>
      </c>
      <c r="S418" s="2">
        <v>65</v>
      </c>
      <c r="T418" s="2">
        <v>5.8</v>
      </c>
      <c r="U418" s="2">
        <v>3046</v>
      </c>
      <c r="V418" s="2">
        <v>10940</v>
      </c>
      <c r="W418" s="3">
        <v>0.77900000000000003</v>
      </c>
      <c r="X418" s="3">
        <v>0.217</v>
      </c>
      <c r="Y418" s="2">
        <v>559</v>
      </c>
      <c r="Z418" s="2">
        <v>473</v>
      </c>
      <c r="AA418" s="2">
        <v>851</v>
      </c>
      <c r="AB418" s="2">
        <v>1025</v>
      </c>
      <c r="AC418" s="2">
        <v>1934</v>
      </c>
      <c r="AD418" s="2">
        <v>1658</v>
      </c>
      <c r="AE418" s="2">
        <v>1879</v>
      </c>
      <c r="AF418" s="2">
        <v>1236</v>
      </c>
      <c r="AG418" s="2">
        <v>1109</v>
      </c>
      <c r="AH418" s="2">
        <v>1220</v>
      </c>
      <c r="AI418" s="2">
        <v>1693</v>
      </c>
      <c r="AJ418" s="2">
        <v>444</v>
      </c>
      <c r="AK418" s="2">
        <v>71</v>
      </c>
      <c r="AL418" s="2">
        <v>14152</v>
      </c>
      <c r="AM418" s="3">
        <v>0.46500000000000002</v>
      </c>
      <c r="AN418" s="2">
        <v>117.4</v>
      </c>
      <c r="AO418" s="2">
        <v>20959</v>
      </c>
      <c r="AP418" s="3">
        <v>0.17599999999999999</v>
      </c>
      <c r="AQ418" s="11">
        <v>0.27900000000000003</v>
      </c>
      <c r="AR418" s="2">
        <v>16.2</v>
      </c>
      <c r="AS418" s="7">
        <v>0</v>
      </c>
      <c r="AT418" s="2">
        <v>4287</v>
      </c>
      <c r="AU418" s="2">
        <v>3769</v>
      </c>
      <c r="AV418" s="2">
        <v>2460</v>
      </c>
      <c r="AW418" s="3">
        <v>0.40799999999999997</v>
      </c>
      <c r="AX418" s="3">
        <v>0.35799999999999998</v>
      </c>
      <c r="AY418" s="3">
        <v>0.23400000000000001</v>
      </c>
      <c r="AZ418" s="37">
        <v>4487</v>
      </c>
      <c r="BA418" s="37">
        <v>33.799999999999997</v>
      </c>
      <c r="BB418" s="43">
        <v>4451.4599999999991</v>
      </c>
      <c r="BC418" s="44">
        <v>4070.9436748603212</v>
      </c>
      <c r="BD418" s="44">
        <v>4777.5963251396797</v>
      </c>
      <c r="BE418" s="44">
        <v>686</v>
      </c>
      <c r="BF418">
        <v>13986</v>
      </c>
      <c r="BG418" s="13">
        <v>0.3182797082797082</v>
      </c>
      <c r="BH418" s="13">
        <v>0.2910727638252768</v>
      </c>
      <c r="BI418" s="13">
        <v>0.34159847884596595</v>
      </c>
      <c r="BJ418" s="13">
        <v>4.9049049049049047E-2</v>
      </c>
    </row>
    <row r="419" spans="1:62" hidden="1">
      <c r="A419" s="1" t="s">
        <v>233</v>
      </c>
      <c r="B419" s="1" t="s">
        <v>124</v>
      </c>
      <c r="C419" s="1" t="s">
        <v>93</v>
      </c>
      <c r="D419" s="1" t="s">
        <v>89</v>
      </c>
      <c r="E419" s="2">
        <v>28267</v>
      </c>
      <c r="F419" s="14">
        <v>0.1818021013903138</v>
      </c>
      <c r="G419" s="4">
        <v>0.84</v>
      </c>
      <c r="H419" s="3">
        <v>0.77800000000000002</v>
      </c>
      <c r="I419" s="2">
        <v>11679</v>
      </c>
      <c r="J419" s="2">
        <v>2.35</v>
      </c>
      <c r="K419" s="2">
        <v>9155</v>
      </c>
      <c r="L419" s="2">
        <v>3050</v>
      </c>
      <c r="M419" s="2">
        <v>2442</v>
      </c>
      <c r="N419" s="2">
        <v>9084</v>
      </c>
      <c r="O419" s="3">
        <v>0.78800000000000003</v>
      </c>
      <c r="P419" s="3">
        <v>0.21199999999999999</v>
      </c>
      <c r="Q419" s="2">
        <v>131</v>
      </c>
      <c r="R419" s="2">
        <v>84</v>
      </c>
      <c r="S419" s="2">
        <v>47</v>
      </c>
      <c r="T419" s="2">
        <v>1.1000000000000001</v>
      </c>
      <c r="U419" s="2">
        <v>3081</v>
      </c>
      <c r="V419" s="2">
        <v>9476</v>
      </c>
      <c r="W419" s="4">
        <v>0.75</v>
      </c>
      <c r="X419" s="3">
        <v>0.24399999999999999</v>
      </c>
      <c r="Y419" s="2">
        <v>163</v>
      </c>
      <c r="Z419" s="2">
        <v>575</v>
      </c>
      <c r="AA419" s="2">
        <v>827</v>
      </c>
      <c r="AB419" s="2">
        <v>856</v>
      </c>
      <c r="AC419" s="2">
        <v>1359</v>
      </c>
      <c r="AD419" s="2">
        <v>1736</v>
      </c>
      <c r="AE419" s="2">
        <v>2012</v>
      </c>
      <c r="AF419" s="2">
        <v>1424</v>
      </c>
      <c r="AG419" s="2">
        <v>1455</v>
      </c>
      <c r="AH419" s="2">
        <v>1031</v>
      </c>
      <c r="AI419" s="2">
        <v>962</v>
      </c>
      <c r="AJ419" s="2">
        <v>302</v>
      </c>
      <c r="AK419" s="2">
        <v>120</v>
      </c>
      <c r="AL419" s="2">
        <v>12822</v>
      </c>
      <c r="AM419" s="3">
        <v>0.42799999999999999</v>
      </c>
      <c r="AN419" s="2">
        <v>127.8</v>
      </c>
      <c r="AO419" s="2">
        <v>25503</v>
      </c>
      <c r="AP419" s="3">
        <v>0.104</v>
      </c>
      <c r="AQ419" s="11">
        <v>0.20899999999999999</v>
      </c>
      <c r="AR419" s="2">
        <v>10.6</v>
      </c>
      <c r="AS419" s="7">
        <v>6.3317855635289147E-4</v>
      </c>
      <c r="AT419" s="2">
        <v>2660</v>
      </c>
      <c r="AU419" s="2">
        <v>2148</v>
      </c>
      <c r="AV419" s="2">
        <v>4347</v>
      </c>
      <c r="AW419" s="3">
        <v>0.29099999999999998</v>
      </c>
      <c r="AX419" s="3">
        <v>0.23499999999999999</v>
      </c>
      <c r="AY419" s="3">
        <v>0.47499999999999998</v>
      </c>
      <c r="AZ419" s="37">
        <v>3495</v>
      </c>
      <c r="BA419" s="37">
        <v>29.9</v>
      </c>
      <c r="BB419" s="43">
        <v>3446.2739999999999</v>
      </c>
      <c r="BC419" s="44">
        <v>3650.942001069081</v>
      </c>
      <c r="BD419" s="44">
        <v>5375.7839989309196</v>
      </c>
      <c r="BE419" s="44">
        <v>84</v>
      </c>
      <c r="BF419">
        <v>12557</v>
      </c>
      <c r="BG419" s="13">
        <v>0.27445042605717923</v>
      </c>
      <c r="BH419" s="13">
        <v>0.29074954217321664</v>
      </c>
      <c r="BI419" s="13">
        <v>0.42811053587090225</v>
      </c>
      <c r="BJ419" s="13">
        <v>6.6894958987019195E-3</v>
      </c>
    </row>
    <row r="420" spans="1:62" hidden="1">
      <c r="A420" s="1" t="s">
        <v>238</v>
      </c>
      <c r="B420" s="1" t="s">
        <v>124</v>
      </c>
      <c r="C420" s="1" t="s">
        <v>93</v>
      </c>
      <c r="D420" s="1" t="s">
        <v>89</v>
      </c>
      <c r="E420" s="2">
        <v>18087</v>
      </c>
      <c r="F420" s="14">
        <v>0.15945153977995244</v>
      </c>
      <c r="G420" s="3">
        <v>0.86699999999999999</v>
      </c>
      <c r="H420" s="3">
        <v>0.81299999999999994</v>
      </c>
      <c r="I420" s="2">
        <v>7592</v>
      </c>
      <c r="J420" s="2">
        <v>2.33</v>
      </c>
      <c r="K420" s="2">
        <v>5687</v>
      </c>
      <c r="L420" s="2">
        <v>2124</v>
      </c>
      <c r="M420" s="2">
        <v>2519</v>
      </c>
      <c r="N420" s="2">
        <v>5022</v>
      </c>
      <c r="O420" s="3">
        <v>0.66600000000000004</v>
      </c>
      <c r="P420" s="3">
        <v>0.33400000000000002</v>
      </c>
      <c r="Q420" s="2">
        <v>719</v>
      </c>
      <c r="R420" s="2">
        <v>704</v>
      </c>
      <c r="S420" s="2">
        <v>15</v>
      </c>
      <c r="T420" s="2">
        <v>9.5</v>
      </c>
      <c r="U420" s="2">
        <v>2177</v>
      </c>
      <c r="V420" s="2">
        <v>5873</v>
      </c>
      <c r="W420" s="3">
        <v>0.72799999999999998</v>
      </c>
      <c r="X420" s="4">
        <v>0.27</v>
      </c>
      <c r="Y420" s="2">
        <v>433</v>
      </c>
      <c r="Z420" s="2">
        <v>412</v>
      </c>
      <c r="AA420" s="2">
        <v>458</v>
      </c>
      <c r="AB420" s="2">
        <v>525</v>
      </c>
      <c r="AC420" s="2">
        <v>884</v>
      </c>
      <c r="AD420" s="2">
        <v>888</v>
      </c>
      <c r="AE420" s="2">
        <v>1045</v>
      </c>
      <c r="AF420" s="2">
        <v>678</v>
      </c>
      <c r="AG420" s="2">
        <v>944</v>
      </c>
      <c r="AH420" s="2">
        <v>790</v>
      </c>
      <c r="AI420" s="2">
        <v>940</v>
      </c>
      <c r="AJ420" s="2">
        <v>130</v>
      </c>
      <c r="AK420" s="2">
        <v>92</v>
      </c>
      <c r="AL420" s="2">
        <v>8219</v>
      </c>
      <c r="AM420" s="3">
        <v>0.45200000000000001</v>
      </c>
      <c r="AN420" s="2">
        <v>118.8</v>
      </c>
      <c r="AO420" s="2">
        <v>23163</v>
      </c>
      <c r="AP420" s="3">
        <v>0.14499999999999999</v>
      </c>
      <c r="AQ420" s="11">
        <v>0.24299999999999999</v>
      </c>
      <c r="AR420" s="2">
        <v>15.1</v>
      </c>
      <c r="AS420" s="7">
        <v>0</v>
      </c>
      <c r="AT420" s="2">
        <v>2017</v>
      </c>
      <c r="AU420" s="2">
        <v>1699</v>
      </c>
      <c r="AV420" s="2">
        <v>1971</v>
      </c>
      <c r="AW420" s="3">
        <v>0.35499999999999998</v>
      </c>
      <c r="AX420" s="3">
        <v>0.29899999999999999</v>
      </c>
      <c r="AY420" s="3">
        <v>0.34699999999999998</v>
      </c>
      <c r="AZ420" s="37">
        <v>2264</v>
      </c>
      <c r="BA420" s="37">
        <v>29.7</v>
      </c>
      <c r="BB420" s="43">
        <v>2239.6769999999997</v>
      </c>
      <c r="BC420" s="44">
        <v>2315.6231281149512</v>
      </c>
      <c r="BD420" s="44">
        <v>2790.6998718850491</v>
      </c>
      <c r="BE420" s="44">
        <v>704</v>
      </c>
      <c r="BF420">
        <v>8050</v>
      </c>
      <c r="BG420" s="13">
        <v>0.27822074534161489</v>
      </c>
      <c r="BH420" s="13">
        <v>0.28765504697080141</v>
      </c>
      <c r="BI420" s="13">
        <v>0.34667079153851543</v>
      </c>
      <c r="BJ420" s="13">
        <v>8.7453416149068319E-2</v>
      </c>
    </row>
    <row r="421" spans="1:62" hidden="1">
      <c r="A421" s="1" t="s">
        <v>240</v>
      </c>
      <c r="B421" s="1" t="s">
        <v>99</v>
      </c>
      <c r="C421" s="1" t="s">
        <v>93</v>
      </c>
      <c r="D421" s="1" t="s">
        <v>89</v>
      </c>
      <c r="E421" s="2">
        <v>27234</v>
      </c>
      <c r="F421" s="14">
        <v>0.17713152676801058</v>
      </c>
      <c r="G421" s="3">
        <v>0.92300000000000004</v>
      </c>
      <c r="H421" s="3">
        <v>0.88100000000000001</v>
      </c>
      <c r="I421" s="2">
        <v>11709</v>
      </c>
      <c r="J421" s="2">
        <v>2.29</v>
      </c>
      <c r="K421" s="2">
        <v>10575</v>
      </c>
      <c r="L421" s="2">
        <v>1585</v>
      </c>
      <c r="M421" s="2">
        <v>3364</v>
      </c>
      <c r="N421" s="2">
        <v>8285</v>
      </c>
      <c r="O421" s="3">
        <v>0.71099999999999997</v>
      </c>
      <c r="P421" s="3">
        <v>0.28899999999999998</v>
      </c>
      <c r="Q421" s="2">
        <v>581</v>
      </c>
      <c r="R421" s="2">
        <v>580</v>
      </c>
      <c r="S421" s="2">
        <v>1</v>
      </c>
      <c r="T421" s="2">
        <v>5</v>
      </c>
      <c r="U421" s="2">
        <v>1513</v>
      </c>
      <c r="V421" s="2">
        <v>10954</v>
      </c>
      <c r="W421" s="3">
        <v>0.85299999999999998</v>
      </c>
      <c r="X421" s="3">
        <v>0.11799999999999999</v>
      </c>
      <c r="Y421" s="2">
        <v>1228</v>
      </c>
      <c r="Z421" s="2">
        <v>324</v>
      </c>
      <c r="AA421" s="2">
        <v>561</v>
      </c>
      <c r="AB421" s="2">
        <v>750</v>
      </c>
      <c r="AC421" s="2">
        <v>1107</v>
      </c>
      <c r="AD421" s="2">
        <v>1259</v>
      </c>
      <c r="AE421" s="2">
        <v>1968</v>
      </c>
      <c r="AF421" s="2">
        <v>1237</v>
      </c>
      <c r="AG421" s="2">
        <v>1443</v>
      </c>
      <c r="AH421" s="2">
        <v>1242</v>
      </c>
      <c r="AI421" s="2">
        <v>1355</v>
      </c>
      <c r="AJ421" s="2">
        <v>436</v>
      </c>
      <c r="AK421" s="2">
        <v>53</v>
      </c>
      <c r="AL421" s="2">
        <v>12963</v>
      </c>
      <c r="AM421" s="3">
        <v>0.45700000000000002</v>
      </c>
      <c r="AN421" s="2">
        <v>123.6</v>
      </c>
      <c r="AO421" s="2">
        <v>23175</v>
      </c>
      <c r="AP421" s="3">
        <v>0.127</v>
      </c>
      <c r="AQ421" s="11">
        <v>0.22900000000000001</v>
      </c>
      <c r="AR421" s="2">
        <v>18.3</v>
      </c>
      <c r="AS421" s="7">
        <v>3.6516341062625527E-4</v>
      </c>
      <c r="AT421" s="2">
        <v>1687</v>
      </c>
      <c r="AU421" s="2">
        <v>3371</v>
      </c>
      <c r="AV421" s="2">
        <v>5517</v>
      </c>
      <c r="AW421" s="4">
        <v>0.16</v>
      </c>
      <c r="AX421" s="3">
        <v>0.31900000000000001</v>
      </c>
      <c r="AY421" s="3">
        <v>0.52200000000000002</v>
      </c>
      <c r="AZ421" s="37">
        <v>4652</v>
      </c>
      <c r="BA421" s="37">
        <v>39.700000000000003</v>
      </c>
      <c r="BB421" s="43">
        <v>4624.6530000000002</v>
      </c>
      <c r="BC421" s="44">
        <v>3584.0447413453412</v>
      </c>
      <c r="BD421" s="44">
        <v>3678.3022586546585</v>
      </c>
      <c r="BE421" s="44">
        <v>580</v>
      </c>
      <c r="BF421">
        <v>12467</v>
      </c>
      <c r="BG421" s="13">
        <v>0.3709515520975375</v>
      </c>
      <c r="BH421" s="13">
        <v>0.28748253319526279</v>
      </c>
      <c r="BI421" s="13">
        <v>0.2950430944617517</v>
      </c>
      <c r="BJ421" s="13">
        <v>4.6522820245447981E-2</v>
      </c>
    </row>
    <row r="422" spans="1:62" hidden="1">
      <c r="A422" s="1" t="s">
        <v>243</v>
      </c>
      <c r="B422" s="1" t="s">
        <v>124</v>
      </c>
      <c r="C422" s="1" t="s">
        <v>93</v>
      </c>
      <c r="D422" s="1" t="s">
        <v>89</v>
      </c>
      <c r="E422" s="2">
        <v>18932</v>
      </c>
      <c r="F422" s="14">
        <v>0.16659623917177266</v>
      </c>
      <c r="G422" s="3">
        <v>0.91600000000000004</v>
      </c>
      <c r="H422" s="3">
        <v>0.879</v>
      </c>
      <c r="I422" s="2">
        <v>8197</v>
      </c>
      <c r="J422" s="2">
        <v>2.29</v>
      </c>
      <c r="K422" s="2">
        <v>6574</v>
      </c>
      <c r="L422" s="2">
        <v>1891</v>
      </c>
      <c r="M422" s="2">
        <v>2176</v>
      </c>
      <c r="N422" s="2">
        <v>5955</v>
      </c>
      <c r="O422" s="3">
        <v>0.73199999999999998</v>
      </c>
      <c r="P422" s="3">
        <v>0.26800000000000002</v>
      </c>
      <c r="Q422" s="2">
        <v>311</v>
      </c>
      <c r="R422" s="2">
        <v>288</v>
      </c>
      <c r="S422" s="2">
        <v>23</v>
      </c>
      <c r="T422" s="2">
        <v>3.9</v>
      </c>
      <c r="U422" s="2">
        <v>1940</v>
      </c>
      <c r="V422" s="2">
        <v>6866</v>
      </c>
      <c r="W422" s="3">
        <v>0.77900000000000003</v>
      </c>
      <c r="X422" s="4">
        <v>0.22</v>
      </c>
      <c r="Y422" s="2">
        <v>394</v>
      </c>
      <c r="Z422" s="2">
        <v>215</v>
      </c>
      <c r="AA422" s="2">
        <v>308</v>
      </c>
      <c r="AB422" s="2">
        <v>458</v>
      </c>
      <c r="AC422" s="2">
        <v>1053</v>
      </c>
      <c r="AD422" s="2">
        <v>981</v>
      </c>
      <c r="AE422" s="2">
        <v>975</v>
      </c>
      <c r="AF422" s="2">
        <v>786</v>
      </c>
      <c r="AG422" s="2">
        <v>891</v>
      </c>
      <c r="AH422" s="2">
        <v>1046</v>
      </c>
      <c r="AI422" s="2">
        <v>1313</v>
      </c>
      <c r="AJ422" s="2">
        <v>450</v>
      </c>
      <c r="AK422" s="2">
        <v>71</v>
      </c>
      <c r="AL422" s="2">
        <v>8941</v>
      </c>
      <c r="AM422" s="3">
        <v>0.47199999999999998</v>
      </c>
      <c r="AN422" s="2">
        <v>129.4</v>
      </c>
      <c r="AO422" s="2">
        <v>23411</v>
      </c>
      <c r="AP422" s="3">
        <v>0.13400000000000001</v>
      </c>
      <c r="AQ422" s="11">
        <v>0.218</v>
      </c>
      <c r="AR422" s="2">
        <v>14</v>
      </c>
      <c r="AS422" s="7">
        <v>1.4564520827264782E-4</v>
      </c>
      <c r="AT422" s="2">
        <v>451</v>
      </c>
      <c r="AU422" s="2">
        <v>1889</v>
      </c>
      <c r="AV422" s="2">
        <v>4234</v>
      </c>
      <c r="AW422" s="3">
        <v>6.9000000000000006E-2</v>
      </c>
      <c r="AX422" s="3">
        <v>0.28699999999999998</v>
      </c>
      <c r="AY422" s="3">
        <v>0.64400000000000002</v>
      </c>
      <c r="AZ422" s="37">
        <v>2832</v>
      </c>
      <c r="BA422" s="37">
        <v>34.5</v>
      </c>
      <c r="BB422" s="43">
        <v>2805.1949999999997</v>
      </c>
      <c r="BC422" s="44">
        <v>2515.8297244425776</v>
      </c>
      <c r="BD422" s="44">
        <v>3196.9752755574227</v>
      </c>
      <c r="BE422" s="44">
        <v>288</v>
      </c>
      <c r="BF422">
        <v>8806</v>
      </c>
      <c r="BG422" s="13">
        <v>0.31855496252555071</v>
      </c>
      <c r="BH422" s="13">
        <v>0.28569494940297269</v>
      </c>
      <c r="BI422" s="13">
        <v>0.3630451141900321</v>
      </c>
      <c r="BJ422" s="13">
        <v>3.2704973881444471E-2</v>
      </c>
    </row>
    <row r="423" spans="1:62" hidden="1">
      <c r="A423" s="1" t="s">
        <v>244</v>
      </c>
      <c r="B423" s="1" t="s">
        <v>92</v>
      </c>
      <c r="C423" s="1" t="s">
        <v>93</v>
      </c>
      <c r="D423" s="1" t="s">
        <v>89</v>
      </c>
      <c r="E423" s="2">
        <v>19419</v>
      </c>
      <c r="F423" s="14">
        <v>0.15526031206550286</v>
      </c>
      <c r="G423" s="3">
        <v>0.875</v>
      </c>
      <c r="H423" s="3">
        <v>0.81599999999999995</v>
      </c>
      <c r="I423" s="2">
        <v>8111</v>
      </c>
      <c r="J423" s="2">
        <v>2.37</v>
      </c>
      <c r="K423" s="2">
        <v>6781</v>
      </c>
      <c r="L423" s="2">
        <v>1623</v>
      </c>
      <c r="M423" s="2">
        <v>1951</v>
      </c>
      <c r="N423" s="2">
        <v>6003</v>
      </c>
      <c r="O423" s="3">
        <v>0.755</v>
      </c>
      <c r="P423" s="3">
        <v>0.245</v>
      </c>
      <c r="Q423" s="2">
        <v>202</v>
      </c>
      <c r="R423" s="2">
        <v>181</v>
      </c>
      <c r="S423" s="2">
        <v>21</v>
      </c>
      <c r="T423" s="2">
        <v>2.5</v>
      </c>
      <c r="U423" s="2">
        <v>1647</v>
      </c>
      <c r="V423" s="2">
        <v>7079</v>
      </c>
      <c r="W423" s="3">
        <v>0.80500000000000005</v>
      </c>
      <c r="X423" s="3">
        <v>0.187</v>
      </c>
      <c r="Y423" s="2">
        <v>437</v>
      </c>
      <c r="Z423" s="2">
        <v>384</v>
      </c>
      <c r="AA423" s="2">
        <v>387</v>
      </c>
      <c r="AB423" s="2">
        <v>592</v>
      </c>
      <c r="AC423" s="2">
        <v>1020</v>
      </c>
      <c r="AD423" s="2">
        <v>1001</v>
      </c>
      <c r="AE423" s="2">
        <v>1311</v>
      </c>
      <c r="AF423" s="2">
        <v>759</v>
      </c>
      <c r="AG423" s="2">
        <v>851</v>
      </c>
      <c r="AH423" s="2">
        <v>863</v>
      </c>
      <c r="AI423" s="2">
        <v>1019</v>
      </c>
      <c r="AJ423" s="2">
        <v>229</v>
      </c>
      <c r="AK423" s="2">
        <v>31</v>
      </c>
      <c r="AL423" s="2">
        <v>8884</v>
      </c>
      <c r="AM423" s="3">
        <v>0.47399999999999998</v>
      </c>
      <c r="AN423" s="2">
        <v>129.19999999999999</v>
      </c>
      <c r="AO423" s="2">
        <v>24081</v>
      </c>
      <c r="AP423" s="3">
        <v>0.112</v>
      </c>
      <c r="AQ423" s="11">
        <v>0.22800000000000001</v>
      </c>
      <c r="AR423" s="2">
        <v>18</v>
      </c>
      <c r="AS423" s="7">
        <v>7.0631445119367139E-4</v>
      </c>
      <c r="AT423" s="2">
        <v>1541</v>
      </c>
      <c r="AU423" s="2">
        <v>2235</v>
      </c>
      <c r="AV423" s="2">
        <v>3005</v>
      </c>
      <c r="AW423" s="3">
        <v>0.22700000000000001</v>
      </c>
      <c r="AX423" s="4">
        <v>0.33</v>
      </c>
      <c r="AY423" s="3">
        <v>0.443</v>
      </c>
      <c r="AZ423" s="37">
        <v>3068</v>
      </c>
      <c r="BA423" s="37">
        <v>37.799999999999997</v>
      </c>
      <c r="BB423" s="43">
        <v>3006.6119999999996</v>
      </c>
      <c r="BC423" s="44">
        <v>2492.3979536915203</v>
      </c>
      <c r="BD423" s="44">
        <v>3045.9900463084805</v>
      </c>
      <c r="BE423" s="44">
        <v>181</v>
      </c>
      <c r="BF423">
        <v>8726</v>
      </c>
      <c r="BG423" s="13">
        <v>0.34455787302314916</v>
      </c>
      <c r="BH423" s="13">
        <v>0.28562891974461613</v>
      </c>
      <c r="BI423" s="13">
        <v>0.34907059893519143</v>
      </c>
      <c r="BJ423" s="13">
        <v>2.074260829704332E-2</v>
      </c>
    </row>
    <row r="424" spans="1:62" hidden="1">
      <c r="A424" s="1" t="s">
        <v>245</v>
      </c>
      <c r="B424" s="1" t="s">
        <v>124</v>
      </c>
      <c r="C424" s="1" t="s">
        <v>93</v>
      </c>
      <c r="D424" s="1" t="s">
        <v>89</v>
      </c>
      <c r="E424" s="2">
        <v>21795</v>
      </c>
      <c r="F424" s="14">
        <v>0.16003670566643727</v>
      </c>
      <c r="G424" s="3">
        <v>0.879</v>
      </c>
      <c r="H424" s="3">
        <v>0.81399999999999995</v>
      </c>
      <c r="I424" s="2">
        <v>8699</v>
      </c>
      <c r="J424" s="2">
        <v>2.4500000000000002</v>
      </c>
      <c r="K424" s="2">
        <v>7507</v>
      </c>
      <c r="L424" s="2">
        <v>1490</v>
      </c>
      <c r="M424" s="2">
        <v>2023</v>
      </c>
      <c r="N424" s="2">
        <v>6544</v>
      </c>
      <c r="O424" s="3">
        <v>0.76400000000000001</v>
      </c>
      <c r="P424" s="3">
        <v>0.23599999999999999</v>
      </c>
      <c r="Q424" s="2">
        <v>284</v>
      </c>
      <c r="R424" s="2">
        <v>222</v>
      </c>
      <c r="S424" s="2">
        <v>62</v>
      </c>
      <c r="T424" s="2">
        <v>3.3</v>
      </c>
      <c r="U424" s="2">
        <v>1533</v>
      </c>
      <c r="V424" s="2">
        <v>7770</v>
      </c>
      <c r="W424" s="3">
        <v>0.81799999999999995</v>
      </c>
      <c r="X424" s="3">
        <v>0.161</v>
      </c>
      <c r="Y424" s="2">
        <v>408</v>
      </c>
      <c r="Z424" s="2">
        <v>370</v>
      </c>
      <c r="AA424" s="2">
        <v>449</v>
      </c>
      <c r="AB424" s="2">
        <v>609</v>
      </c>
      <c r="AC424" s="2">
        <v>1056</v>
      </c>
      <c r="AD424" s="2">
        <v>1316</v>
      </c>
      <c r="AE424" s="2">
        <v>1194</v>
      </c>
      <c r="AF424" s="2">
        <v>911</v>
      </c>
      <c r="AG424" s="2">
        <v>1102</v>
      </c>
      <c r="AH424" s="2">
        <v>849</v>
      </c>
      <c r="AI424" s="2">
        <v>1041</v>
      </c>
      <c r="AJ424" s="2">
        <v>275</v>
      </c>
      <c r="AK424" s="2">
        <v>46</v>
      </c>
      <c r="AL424" s="2">
        <v>9626</v>
      </c>
      <c r="AM424" s="3">
        <v>0.45800000000000002</v>
      </c>
      <c r="AN424" s="2">
        <v>130.1</v>
      </c>
      <c r="AO424" s="2">
        <v>23788</v>
      </c>
      <c r="AP424" s="3">
        <v>0.124</v>
      </c>
      <c r="AQ424" s="11">
        <v>0.19900000000000001</v>
      </c>
      <c r="AR424" s="2">
        <v>15</v>
      </c>
      <c r="AS424" s="7">
        <v>6.4350064350064348E-4</v>
      </c>
      <c r="AT424" s="2">
        <v>1187</v>
      </c>
      <c r="AU424" s="2">
        <v>2522</v>
      </c>
      <c r="AV424" s="2">
        <v>3798</v>
      </c>
      <c r="AW424" s="3">
        <v>0.158</v>
      </c>
      <c r="AX424" s="3">
        <v>0.33600000000000002</v>
      </c>
      <c r="AY424" s="3">
        <v>0.50600000000000001</v>
      </c>
      <c r="AZ424" s="37">
        <v>3368</v>
      </c>
      <c r="BA424" s="37">
        <v>38.4</v>
      </c>
      <c r="BB424" s="43">
        <v>3289.7280000000001</v>
      </c>
      <c r="BC424" s="44">
        <v>2654.5590067229778</v>
      </c>
      <c r="BD424" s="44">
        <v>3136.7129932770222</v>
      </c>
      <c r="BE424" s="44">
        <v>222</v>
      </c>
      <c r="BF424">
        <v>9303</v>
      </c>
      <c r="BG424" s="13">
        <v>0.3536201225411158</v>
      </c>
      <c r="BH424" s="13">
        <v>0.285344405753303</v>
      </c>
      <c r="BI424" s="13">
        <v>0.33717220179264989</v>
      </c>
      <c r="BJ424" s="13">
        <v>2.3863269912931313E-2</v>
      </c>
    </row>
    <row r="425" spans="1:62" hidden="1">
      <c r="A425" s="1" t="s">
        <v>248</v>
      </c>
      <c r="B425" s="1" t="s">
        <v>99</v>
      </c>
      <c r="C425" s="1" t="s">
        <v>93</v>
      </c>
      <c r="D425" s="1" t="s">
        <v>89</v>
      </c>
      <c r="E425" s="2">
        <v>16102</v>
      </c>
      <c r="F425" s="14">
        <v>0.13358588995155882</v>
      </c>
      <c r="G425" s="3">
        <v>0.91200000000000003</v>
      </c>
      <c r="H425" s="3">
        <v>0.88600000000000001</v>
      </c>
      <c r="I425" s="2">
        <v>6854</v>
      </c>
      <c r="J425" s="2">
        <v>2.34</v>
      </c>
      <c r="K425" s="2">
        <v>6102</v>
      </c>
      <c r="L425" s="2">
        <v>1396</v>
      </c>
      <c r="M425" s="2">
        <v>1822</v>
      </c>
      <c r="N425" s="2">
        <v>4989</v>
      </c>
      <c r="O425" s="3">
        <v>0.73199999999999998</v>
      </c>
      <c r="P425" s="3">
        <v>0.26800000000000002</v>
      </c>
      <c r="Q425" s="2">
        <v>230</v>
      </c>
      <c r="R425" s="2">
        <v>226</v>
      </c>
      <c r="S425" s="2">
        <v>4</v>
      </c>
      <c r="T425" s="2">
        <v>3.4</v>
      </c>
      <c r="U425" s="2">
        <v>1409</v>
      </c>
      <c r="V425" s="2">
        <v>6285</v>
      </c>
      <c r="W425" s="3">
        <v>0.81699999999999995</v>
      </c>
      <c r="X425" s="3">
        <v>0.183</v>
      </c>
      <c r="Y425" s="2">
        <v>458</v>
      </c>
      <c r="Z425" s="2">
        <v>142</v>
      </c>
      <c r="AA425" s="2">
        <v>365</v>
      </c>
      <c r="AB425" s="2">
        <v>364</v>
      </c>
      <c r="AC425" s="2">
        <v>752</v>
      </c>
      <c r="AD425" s="2">
        <v>797</v>
      </c>
      <c r="AE425" s="2">
        <v>975</v>
      </c>
      <c r="AF425" s="2">
        <v>749</v>
      </c>
      <c r="AG425" s="2">
        <v>864</v>
      </c>
      <c r="AH425" s="2">
        <v>800</v>
      </c>
      <c r="AI425" s="2">
        <v>1257</v>
      </c>
      <c r="AJ425" s="2">
        <v>211</v>
      </c>
      <c r="AK425" s="2">
        <v>10</v>
      </c>
      <c r="AL425" s="2">
        <v>7744</v>
      </c>
      <c r="AM425" s="4">
        <v>0.5</v>
      </c>
      <c r="AN425" s="2">
        <v>128.1</v>
      </c>
      <c r="AO425" s="2">
        <v>22148</v>
      </c>
      <c r="AP425" s="3">
        <v>0.129</v>
      </c>
      <c r="AQ425" s="11">
        <v>0.21299999999999999</v>
      </c>
      <c r="AR425" s="2">
        <v>14.3</v>
      </c>
      <c r="AS425" s="7">
        <v>0</v>
      </c>
      <c r="AT425" s="2">
        <v>756</v>
      </c>
      <c r="AU425" s="2">
        <v>2062</v>
      </c>
      <c r="AV425" s="2">
        <v>3284</v>
      </c>
      <c r="AW425" s="3">
        <v>0.124</v>
      </c>
      <c r="AX425" s="3">
        <v>0.33800000000000002</v>
      </c>
      <c r="AY425" s="3">
        <v>0.53800000000000003</v>
      </c>
      <c r="AZ425" s="37">
        <v>2878</v>
      </c>
      <c r="BA425" s="37">
        <v>41.9</v>
      </c>
      <c r="BB425" s="43">
        <v>2853.8089999999997</v>
      </c>
      <c r="BC425" s="44">
        <v>2188.6451065895653</v>
      </c>
      <c r="BD425" s="44">
        <v>2425.5458934104354</v>
      </c>
      <c r="BE425" s="44">
        <v>226</v>
      </c>
      <c r="BF425">
        <v>7694</v>
      </c>
      <c r="BG425" s="13">
        <v>0.3709135690148167</v>
      </c>
      <c r="BH425" s="13">
        <v>0.28446128237452112</v>
      </c>
      <c r="BI425" s="13">
        <v>0.31525161078898301</v>
      </c>
      <c r="BJ425" s="13">
        <v>2.937353782167923E-2</v>
      </c>
    </row>
    <row r="426" spans="1:62" hidden="1">
      <c r="A426" s="1" t="s">
        <v>249</v>
      </c>
      <c r="B426" s="1" t="s">
        <v>99</v>
      </c>
      <c r="C426" s="1" t="s">
        <v>88</v>
      </c>
      <c r="D426" s="1" t="s">
        <v>89</v>
      </c>
      <c r="E426" s="2">
        <v>28117</v>
      </c>
      <c r="F426" s="14">
        <v>0.16751431518298537</v>
      </c>
      <c r="G426" s="4">
        <v>0.9</v>
      </c>
      <c r="H426" s="3">
        <v>0.86499999999999999</v>
      </c>
      <c r="I426" s="2">
        <v>12740</v>
      </c>
      <c r="J426" s="2">
        <v>2.1800000000000002</v>
      </c>
      <c r="K426" s="2">
        <v>10325</v>
      </c>
      <c r="L426" s="2">
        <v>2955</v>
      </c>
      <c r="M426" s="2">
        <v>3317</v>
      </c>
      <c r="N426" s="2">
        <v>9219</v>
      </c>
      <c r="O426" s="3">
        <v>0.73499999999999999</v>
      </c>
      <c r="P426" s="3">
        <v>0.26500000000000001</v>
      </c>
      <c r="Q426" s="2">
        <v>508</v>
      </c>
      <c r="R426" s="2">
        <v>414</v>
      </c>
      <c r="S426" s="2">
        <v>94</v>
      </c>
      <c r="T426" s="2">
        <v>4</v>
      </c>
      <c r="U426" s="2">
        <v>3007</v>
      </c>
      <c r="V426" s="2">
        <v>10780</v>
      </c>
      <c r="W426" s="3">
        <v>0.77900000000000003</v>
      </c>
      <c r="X426" s="3">
        <v>0.217</v>
      </c>
      <c r="Y426" s="2">
        <v>819</v>
      </c>
      <c r="Z426" s="2">
        <v>806</v>
      </c>
      <c r="AA426" s="2">
        <v>796</v>
      </c>
      <c r="AB426" s="2">
        <v>1006</v>
      </c>
      <c r="AC426" s="2">
        <v>1692</v>
      </c>
      <c r="AD426" s="2">
        <v>1437</v>
      </c>
      <c r="AE426" s="2">
        <v>1679</v>
      </c>
      <c r="AF426" s="2">
        <v>973</v>
      </c>
      <c r="AG426" s="2">
        <v>1197</v>
      </c>
      <c r="AH426" s="2">
        <v>1381</v>
      </c>
      <c r="AI426" s="2">
        <v>1746</v>
      </c>
      <c r="AJ426" s="2">
        <v>407</v>
      </c>
      <c r="AK426" s="2">
        <v>61</v>
      </c>
      <c r="AL426" s="2">
        <v>14000</v>
      </c>
      <c r="AM426" s="3">
        <v>0.46100000000000002</v>
      </c>
      <c r="AN426" s="2">
        <v>111</v>
      </c>
      <c r="AO426" s="2">
        <v>23767</v>
      </c>
      <c r="AP426" s="3">
        <v>0.14199999999999999</v>
      </c>
      <c r="AQ426" s="11">
        <v>0.27200000000000002</v>
      </c>
      <c r="AR426" s="2">
        <v>18.8</v>
      </c>
      <c r="AS426" s="7">
        <v>1.8552875695732838E-4</v>
      </c>
      <c r="AT426" s="2">
        <v>3376</v>
      </c>
      <c r="AU426" s="2">
        <v>3532</v>
      </c>
      <c r="AV426" s="2">
        <v>3417</v>
      </c>
      <c r="AW426" s="3">
        <v>0.32700000000000001</v>
      </c>
      <c r="AX426" s="3">
        <v>0.34200000000000003</v>
      </c>
      <c r="AY426" s="3">
        <v>0.33100000000000002</v>
      </c>
      <c r="AZ426" s="37">
        <v>4571</v>
      </c>
      <c r="BA426" s="37">
        <v>35.799999999999997</v>
      </c>
      <c r="BB426" s="43">
        <v>4487.8879999999999</v>
      </c>
      <c r="BC426" s="44">
        <v>3919.8976597513056</v>
      </c>
      <c r="BD426" s="44">
        <v>4965.2143402486954</v>
      </c>
      <c r="BE426" s="44">
        <v>414</v>
      </c>
      <c r="BF426">
        <v>13787</v>
      </c>
      <c r="BG426" s="13">
        <v>0.32551592079495179</v>
      </c>
      <c r="BH426" s="13">
        <v>0.28431839122008457</v>
      </c>
      <c r="BI426" s="13">
        <v>0.3601374004677374</v>
      </c>
      <c r="BJ426" s="13">
        <v>3.0028287517226374E-2</v>
      </c>
    </row>
    <row r="427" spans="1:62" hidden="1">
      <c r="A427" s="1" t="s">
        <v>250</v>
      </c>
      <c r="B427" s="1" t="s">
        <v>99</v>
      </c>
      <c r="C427" s="1" t="s">
        <v>93</v>
      </c>
      <c r="D427" s="1" t="s">
        <v>89</v>
      </c>
      <c r="E427" s="2">
        <v>20179</v>
      </c>
      <c r="F427" s="14">
        <v>0.15570642747410673</v>
      </c>
      <c r="G427" s="3">
        <v>0.877</v>
      </c>
      <c r="H427" s="3">
        <v>0.81200000000000006</v>
      </c>
      <c r="I427" s="2">
        <v>8367</v>
      </c>
      <c r="J427" s="2">
        <v>2.38</v>
      </c>
      <c r="K427" s="2">
        <v>7297</v>
      </c>
      <c r="L427" s="2">
        <v>1352</v>
      </c>
      <c r="M427" s="2">
        <v>2025</v>
      </c>
      <c r="N427" s="2">
        <v>6187</v>
      </c>
      <c r="O427" s="3">
        <v>0.753</v>
      </c>
      <c r="P427" s="3">
        <v>0.247</v>
      </c>
      <c r="Q427" s="2">
        <v>405</v>
      </c>
      <c r="R427" s="2">
        <v>386</v>
      </c>
      <c r="S427" s="2">
        <v>19</v>
      </c>
      <c r="T427" s="2">
        <v>4.9000000000000004</v>
      </c>
      <c r="U427" s="2">
        <v>1445</v>
      </c>
      <c r="V427" s="2">
        <v>7866</v>
      </c>
      <c r="W427" s="3">
        <v>0.83599999999999997</v>
      </c>
      <c r="X427" s="3">
        <v>0.154</v>
      </c>
      <c r="Y427" s="2">
        <v>467</v>
      </c>
      <c r="Z427" s="2">
        <v>355</v>
      </c>
      <c r="AA427" s="2">
        <v>300</v>
      </c>
      <c r="AB427" s="2">
        <v>596</v>
      </c>
      <c r="AC427" s="2">
        <v>713</v>
      </c>
      <c r="AD427" s="2">
        <v>783</v>
      </c>
      <c r="AE427" s="2">
        <v>1315</v>
      </c>
      <c r="AF427" s="2">
        <v>1026</v>
      </c>
      <c r="AG427" s="2">
        <v>1234</v>
      </c>
      <c r="AH427" s="2">
        <v>1210</v>
      </c>
      <c r="AI427" s="2">
        <v>1112</v>
      </c>
      <c r="AJ427" s="2">
        <v>386</v>
      </c>
      <c r="AK427" s="2">
        <v>45</v>
      </c>
      <c r="AL427" s="2">
        <v>9542</v>
      </c>
      <c r="AM427" s="4">
        <v>0.46</v>
      </c>
      <c r="AN427" s="2">
        <v>129.30000000000001</v>
      </c>
      <c r="AO427" s="2">
        <v>22798</v>
      </c>
      <c r="AP427" s="4">
        <v>0.14000000000000001</v>
      </c>
      <c r="AQ427" s="11">
        <v>0.25900000000000001</v>
      </c>
      <c r="AR427" s="2">
        <v>21.6</v>
      </c>
      <c r="AS427" s="7">
        <v>2.5425883549453341E-4</v>
      </c>
      <c r="AT427" s="2">
        <v>1537</v>
      </c>
      <c r="AU427" s="2">
        <v>2692</v>
      </c>
      <c r="AV427" s="2">
        <v>3068</v>
      </c>
      <c r="AW427" s="3">
        <v>0.21099999999999999</v>
      </c>
      <c r="AX427" s="3">
        <v>0.36899999999999999</v>
      </c>
      <c r="AY427" s="4">
        <v>0.42</v>
      </c>
      <c r="AZ427" s="37">
        <v>3642</v>
      </c>
      <c r="BA427" s="37">
        <v>43.5</v>
      </c>
      <c r="BB427" s="43">
        <v>3572.22</v>
      </c>
      <c r="BC427" s="44">
        <v>2646.6062032506002</v>
      </c>
      <c r="BD427" s="44">
        <v>2706.1737967494005</v>
      </c>
      <c r="BE427" s="44">
        <v>386</v>
      </c>
      <c r="BF427">
        <v>9311</v>
      </c>
      <c r="BG427" s="13">
        <v>0.38365589088175273</v>
      </c>
      <c r="BH427" s="13">
        <v>0.28424510828596283</v>
      </c>
      <c r="BI427" s="13">
        <v>0.2906426588711632</v>
      </c>
      <c r="BJ427" s="13">
        <v>4.1456341961121253E-2</v>
      </c>
    </row>
    <row r="428" spans="1:62" hidden="1">
      <c r="A428" s="1" t="s">
        <v>256</v>
      </c>
      <c r="B428" s="1" t="s">
        <v>87</v>
      </c>
      <c r="C428" s="1" t="s">
        <v>93</v>
      </c>
      <c r="D428" s="1" t="s">
        <v>89</v>
      </c>
      <c r="E428" s="2">
        <v>15155</v>
      </c>
      <c r="F428" s="14">
        <v>0.15321676014516661</v>
      </c>
      <c r="G428" s="3">
        <v>0.94199999999999995</v>
      </c>
      <c r="H428" s="3">
        <v>0.91700000000000004</v>
      </c>
      <c r="I428" s="2">
        <v>6384</v>
      </c>
      <c r="J428" s="2">
        <v>2.35</v>
      </c>
      <c r="K428" s="2">
        <v>5939</v>
      </c>
      <c r="L428" s="2">
        <v>775</v>
      </c>
      <c r="M428" s="2">
        <v>1324</v>
      </c>
      <c r="N428" s="2">
        <v>5032</v>
      </c>
      <c r="O428" s="3">
        <v>0.79200000000000004</v>
      </c>
      <c r="P428" s="3">
        <v>0.20799999999999999</v>
      </c>
      <c r="Q428" s="2">
        <v>245</v>
      </c>
      <c r="R428" s="2">
        <v>229</v>
      </c>
      <c r="S428" s="2">
        <v>16</v>
      </c>
      <c r="T428" s="2">
        <v>3.8</v>
      </c>
      <c r="U428" s="2">
        <v>759</v>
      </c>
      <c r="V428" s="2">
        <v>6154</v>
      </c>
      <c r="W428" s="3">
        <v>0.88900000000000001</v>
      </c>
      <c r="X428" s="4">
        <v>0.11</v>
      </c>
      <c r="Y428" s="2">
        <v>496</v>
      </c>
      <c r="Z428" s="2">
        <v>250</v>
      </c>
      <c r="AA428" s="2">
        <v>466</v>
      </c>
      <c r="AB428" s="2">
        <v>349</v>
      </c>
      <c r="AC428" s="2">
        <v>815</v>
      </c>
      <c r="AD428" s="2">
        <v>680</v>
      </c>
      <c r="AE428" s="2">
        <v>833</v>
      </c>
      <c r="AF428" s="2">
        <v>468</v>
      </c>
      <c r="AG428" s="2">
        <v>789</v>
      </c>
      <c r="AH428" s="2">
        <v>728</v>
      </c>
      <c r="AI428" s="2">
        <v>879</v>
      </c>
      <c r="AJ428" s="2">
        <v>219</v>
      </c>
      <c r="AK428" s="2">
        <v>10</v>
      </c>
      <c r="AL428" s="2">
        <v>6982</v>
      </c>
      <c r="AM428" s="3">
        <v>0.48699999999999999</v>
      </c>
      <c r="AN428" s="2">
        <v>130.1</v>
      </c>
      <c r="AO428" s="2">
        <v>22381</v>
      </c>
      <c r="AP428" s="3">
        <v>0.13100000000000001</v>
      </c>
      <c r="AQ428" s="12">
        <v>0.19</v>
      </c>
      <c r="AR428" s="2">
        <v>12.6</v>
      </c>
      <c r="AS428" s="7">
        <v>0</v>
      </c>
      <c r="AT428" s="2">
        <v>907</v>
      </c>
      <c r="AU428" s="2">
        <v>2107</v>
      </c>
      <c r="AV428" s="2">
        <v>2925</v>
      </c>
      <c r="AW428" s="3">
        <v>0.153</v>
      </c>
      <c r="AX428" s="3">
        <v>0.35499999999999998</v>
      </c>
      <c r="AY428" s="3">
        <v>0.49299999999999999</v>
      </c>
      <c r="AZ428" s="37">
        <v>2853</v>
      </c>
      <c r="BA428" s="37">
        <v>44.7</v>
      </c>
      <c r="BB428" s="43">
        <v>2841.1320000000001</v>
      </c>
      <c r="BC428" s="44">
        <v>1924.8882438961446</v>
      </c>
      <c r="BD428" s="44">
        <v>1917.9797561038554</v>
      </c>
      <c r="BE428" s="44">
        <v>229</v>
      </c>
      <c r="BF428">
        <v>6913</v>
      </c>
      <c r="BG428" s="13">
        <v>0.41098394329524085</v>
      </c>
      <c r="BH428" s="13">
        <v>0.27844470474412619</v>
      </c>
      <c r="BI428" s="13">
        <v>0.27744535745752286</v>
      </c>
      <c r="BJ428" s="13">
        <v>3.312599450311008E-2</v>
      </c>
    </row>
    <row r="429" spans="1:62" hidden="1">
      <c r="A429" s="1" t="s">
        <v>263</v>
      </c>
      <c r="B429" s="1" t="s">
        <v>92</v>
      </c>
      <c r="C429" s="1" t="s">
        <v>88</v>
      </c>
      <c r="D429" s="1" t="s">
        <v>89</v>
      </c>
      <c r="E429" s="2">
        <v>25006</v>
      </c>
      <c r="F429" s="14">
        <v>0.17251859553707111</v>
      </c>
      <c r="G429" s="3">
        <v>0.84199999999999997</v>
      </c>
      <c r="H429" s="3">
        <v>0.77800000000000002</v>
      </c>
      <c r="I429" s="2">
        <v>11095</v>
      </c>
      <c r="J429" s="2">
        <v>2.23</v>
      </c>
      <c r="K429" s="2">
        <v>8425</v>
      </c>
      <c r="L429" s="2">
        <v>3352</v>
      </c>
      <c r="M429" s="2">
        <v>3327</v>
      </c>
      <c r="N429" s="2">
        <v>7639</v>
      </c>
      <c r="O429" s="3">
        <v>0.69699999999999995</v>
      </c>
      <c r="P429" s="3">
        <v>0.30299999999999999</v>
      </c>
      <c r="Q429" s="2">
        <v>765</v>
      </c>
      <c r="R429" s="2">
        <v>710</v>
      </c>
      <c r="S429" s="2">
        <v>55</v>
      </c>
      <c r="T429" s="2">
        <v>7.1</v>
      </c>
      <c r="U429" s="2">
        <v>3367</v>
      </c>
      <c r="V429" s="2">
        <v>8858</v>
      </c>
      <c r="W429" s="3">
        <v>0.72399999999999998</v>
      </c>
      <c r="X429" s="3">
        <v>0.27500000000000002</v>
      </c>
      <c r="Y429" s="2">
        <v>1091</v>
      </c>
      <c r="Z429" s="2">
        <v>305</v>
      </c>
      <c r="AA429" s="2">
        <v>419</v>
      </c>
      <c r="AB429" s="2">
        <v>522</v>
      </c>
      <c r="AC429" s="2">
        <v>1457</v>
      </c>
      <c r="AD429" s="2">
        <v>1639</v>
      </c>
      <c r="AE429" s="2">
        <v>1785</v>
      </c>
      <c r="AF429" s="2">
        <v>918</v>
      </c>
      <c r="AG429" s="2">
        <v>1348</v>
      </c>
      <c r="AH429" s="2">
        <v>1017</v>
      </c>
      <c r="AI429" s="2">
        <v>1278</v>
      </c>
      <c r="AJ429" s="2">
        <v>496</v>
      </c>
      <c r="AK429" s="2">
        <v>52</v>
      </c>
      <c r="AL429" s="2">
        <v>12327</v>
      </c>
      <c r="AM429" s="3">
        <v>0.436</v>
      </c>
      <c r="AN429" s="2">
        <v>115.9</v>
      </c>
      <c r="AO429" s="2">
        <v>22584</v>
      </c>
      <c r="AP429" s="3">
        <v>0.159</v>
      </c>
      <c r="AQ429" s="11">
        <v>0.29699999999999999</v>
      </c>
      <c r="AR429" s="2">
        <v>17</v>
      </c>
      <c r="AS429" s="7">
        <v>1.0724768570783473E-2</v>
      </c>
      <c r="AT429" s="2">
        <v>1997</v>
      </c>
      <c r="AU429" s="2">
        <v>1925</v>
      </c>
      <c r="AV429" s="2">
        <v>4503</v>
      </c>
      <c r="AW429" s="3">
        <v>0.23699999999999999</v>
      </c>
      <c r="AX429" s="3">
        <v>0.22800000000000001</v>
      </c>
      <c r="AY429" s="3">
        <v>0.53400000000000003</v>
      </c>
      <c r="AZ429" s="37">
        <v>3547</v>
      </c>
      <c r="BA429" s="37">
        <v>31.9</v>
      </c>
      <c r="BB429" s="43">
        <v>3498.154</v>
      </c>
      <c r="BC429" s="44">
        <v>3354.743594105068</v>
      </c>
      <c r="BD429" s="44">
        <v>4662.1024058949315</v>
      </c>
      <c r="BE429" s="44">
        <v>710</v>
      </c>
      <c r="BF429">
        <v>12225</v>
      </c>
      <c r="BG429" s="13">
        <v>0.28614756646216771</v>
      </c>
      <c r="BH429" s="13">
        <v>0.27441665391452497</v>
      </c>
      <c r="BI429" s="13">
        <v>0.38135807001185534</v>
      </c>
      <c r="BJ429" s="13">
        <v>5.8077709611451943E-2</v>
      </c>
    </row>
    <row r="430" spans="1:62" hidden="1">
      <c r="A430" s="1" t="s">
        <v>265</v>
      </c>
      <c r="B430" s="1" t="s">
        <v>124</v>
      </c>
      <c r="C430" s="1" t="s">
        <v>88</v>
      </c>
      <c r="D430" s="1" t="s">
        <v>89</v>
      </c>
      <c r="E430" s="2">
        <v>28884</v>
      </c>
      <c r="F430" s="14">
        <v>0.16220052624290265</v>
      </c>
      <c r="G430" s="4">
        <v>0.86</v>
      </c>
      <c r="H430" s="3">
        <v>0.81599999999999995</v>
      </c>
      <c r="I430" s="2">
        <v>13170</v>
      </c>
      <c r="J430" s="2">
        <v>2.17</v>
      </c>
      <c r="K430" s="2">
        <v>9368</v>
      </c>
      <c r="L430" s="2">
        <v>4207</v>
      </c>
      <c r="M430" s="2">
        <v>4366</v>
      </c>
      <c r="N430" s="2">
        <v>8698</v>
      </c>
      <c r="O430" s="3">
        <v>0.66600000000000004</v>
      </c>
      <c r="P430" s="3">
        <v>0.33400000000000002</v>
      </c>
      <c r="Q430" s="2">
        <v>1139</v>
      </c>
      <c r="R430" s="2">
        <v>1017</v>
      </c>
      <c r="S430" s="2">
        <v>122</v>
      </c>
      <c r="T430" s="2">
        <v>8.6999999999999993</v>
      </c>
      <c r="U430" s="2">
        <v>4187</v>
      </c>
      <c r="V430" s="2">
        <v>9874</v>
      </c>
      <c r="W430" s="3">
        <v>0.70099999999999996</v>
      </c>
      <c r="X430" s="3">
        <v>0.29699999999999999</v>
      </c>
      <c r="Y430" s="2">
        <v>363</v>
      </c>
      <c r="Z430" s="2">
        <v>418</v>
      </c>
      <c r="AA430" s="2">
        <v>719</v>
      </c>
      <c r="AB430" s="2">
        <v>875</v>
      </c>
      <c r="AC430" s="2">
        <v>1733</v>
      </c>
      <c r="AD430" s="2">
        <v>1815</v>
      </c>
      <c r="AE430" s="2">
        <v>1969</v>
      </c>
      <c r="AF430" s="2">
        <v>1349</v>
      </c>
      <c r="AG430" s="2">
        <v>1527</v>
      </c>
      <c r="AH430" s="2">
        <v>1818</v>
      </c>
      <c r="AI430" s="2">
        <v>1289</v>
      </c>
      <c r="AJ430" s="2">
        <v>383</v>
      </c>
      <c r="AK430" s="2">
        <v>127</v>
      </c>
      <c r="AL430" s="2">
        <v>14385</v>
      </c>
      <c r="AM430" s="3">
        <v>0.45600000000000002</v>
      </c>
      <c r="AN430" s="2">
        <v>109.6</v>
      </c>
      <c r="AO430" s="2">
        <v>22304</v>
      </c>
      <c r="AP430" s="3">
        <v>0.16700000000000001</v>
      </c>
      <c r="AQ430" s="11">
        <v>0.30499999999999999</v>
      </c>
      <c r="AR430" s="2">
        <v>22.6</v>
      </c>
      <c r="AS430" s="7">
        <v>2.3293498075754506E-3</v>
      </c>
      <c r="AT430" s="2">
        <v>2981</v>
      </c>
      <c r="AU430" s="2">
        <v>2547</v>
      </c>
      <c r="AV430" s="2">
        <v>3840</v>
      </c>
      <c r="AW430" s="3">
        <v>0.318</v>
      </c>
      <c r="AX430" s="3">
        <v>0.27200000000000002</v>
      </c>
      <c r="AY430" s="4">
        <v>0.41</v>
      </c>
      <c r="AZ430" s="37">
        <v>3880</v>
      </c>
      <c r="BA430" s="37">
        <v>29.4</v>
      </c>
      <c r="BB430" s="43">
        <v>3840.8159999999998</v>
      </c>
      <c r="BC430" s="44">
        <v>3851.9720722860729</v>
      </c>
      <c r="BD430" s="44">
        <v>5351.2119277139282</v>
      </c>
      <c r="BE430" s="44">
        <v>1017</v>
      </c>
      <c r="BF430">
        <v>14061</v>
      </c>
      <c r="BG430" s="13">
        <v>0.2731538297418391</v>
      </c>
      <c r="BH430" s="13">
        <v>0.27394723506763907</v>
      </c>
      <c r="BI430" s="13">
        <v>0.38057122023425988</v>
      </c>
      <c r="BJ430" s="13">
        <v>7.2327714956262001E-2</v>
      </c>
    </row>
    <row r="431" spans="1:62" hidden="1">
      <c r="A431" s="1" t="s">
        <v>268</v>
      </c>
      <c r="B431" s="1" t="s">
        <v>99</v>
      </c>
      <c r="C431" s="1" t="s">
        <v>93</v>
      </c>
      <c r="D431" s="1" t="s">
        <v>89</v>
      </c>
      <c r="E431" s="2">
        <v>19619</v>
      </c>
      <c r="F431" s="14">
        <v>0.1585707732300321</v>
      </c>
      <c r="G431" s="4">
        <v>0.9</v>
      </c>
      <c r="H431" s="3">
        <v>0.84099999999999997</v>
      </c>
      <c r="I431" s="2">
        <v>8512</v>
      </c>
      <c r="J431" s="2">
        <v>2.2799999999999998</v>
      </c>
      <c r="K431" s="2">
        <v>7095</v>
      </c>
      <c r="L431" s="2">
        <v>1484</v>
      </c>
      <c r="M431" s="2">
        <v>2585</v>
      </c>
      <c r="N431" s="2">
        <v>5843</v>
      </c>
      <c r="O431" s="3">
        <v>0.69299999999999995</v>
      </c>
      <c r="P431" s="3">
        <v>0.307</v>
      </c>
      <c r="Q431" s="2">
        <v>297</v>
      </c>
      <c r="R431" s="2">
        <v>289</v>
      </c>
      <c r="S431" s="2">
        <v>8</v>
      </c>
      <c r="T431" s="2">
        <v>3.6</v>
      </c>
      <c r="U431" s="2">
        <v>1536</v>
      </c>
      <c r="V431" s="2">
        <v>7599</v>
      </c>
      <c r="W431" s="3">
        <v>0.82599999999999996</v>
      </c>
      <c r="X431" s="3">
        <v>0.16700000000000001</v>
      </c>
      <c r="Y431" s="2">
        <v>453</v>
      </c>
      <c r="Z431" s="2">
        <v>186</v>
      </c>
      <c r="AA431" s="2">
        <v>345</v>
      </c>
      <c r="AB431" s="2">
        <v>601</v>
      </c>
      <c r="AC431" s="2">
        <v>643</v>
      </c>
      <c r="AD431" s="2">
        <v>764</v>
      </c>
      <c r="AE431" s="2">
        <v>1287</v>
      </c>
      <c r="AF431" s="2">
        <v>1060</v>
      </c>
      <c r="AG431" s="2">
        <v>1185</v>
      </c>
      <c r="AH431" s="2">
        <v>1011</v>
      </c>
      <c r="AI431" s="2">
        <v>1219</v>
      </c>
      <c r="AJ431" s="2">
        <v>489</v>
      </c>
      <c r="AK431" s="2">
        <v>385</v>
      </c>
      <c r="AL431" s="2">
        <v>9628</v>
      </c>
      <c r="AM431" s="3">
        <v>0.45300000000000001</v>
      </c>
      <c r="AN431" s="2">
        <v>126.3</v>
      </c>
      <c r="AO431" s="2">
        <v>22336</v>
      </c>
      <c r="AP431" s="3">
        <v>0.13900000000000001</v>
      </c>
      <c r="AQ431" s="11">
        <v>0.253</v>
      </c>
      <c r="AR431" s="2">
        <v>22.4</v>
      </c>
      <c r="AS431" s="7">
        <v>0</v>
      </c>
      <c r="AT431" s="2">
        <v>1097</v>
      </c>
      <c r="AU431" s="2">
        <v>2465</v>
      </c>
      <c r="AV431" s="2">
        <v>3533</v>
      </c>
      <c r="AW431" s="3">
        <v>0.155</v>
      </c>
      <c r="AX431" s="3">
        <v>0.34699999999999998</v>
      </c>
      <c r="AY431" s="3">
        <v>0.498</v>
      </c>
      <c r="AZ431" s="37">
        <v>3508</v>
      </c>
      <c r="BA431" s="37">
        <v>41.2</v>
      </c>
      <c r="BB431" s="43">
        <v>3472.3360000000002</v>
      </c>
      <c r="BC431" s="44">
        <v>2488.6355864319848</v>
      </c>
      <c r="BD431" s="44">
        <v>2885.0284135680149</v>
      </c>
      <c r="BE431" s="44">
        <v>289</v>
      </c>
      <c r="BF431">
        <v>9135</v>
      </c>
      <c r="BG431" s="13">
        <v>0.38011340996168586</v>
      </c>
      <c r="BH431" s="13">
        <v>0.27242863562473835</v>
      </c>
      <c r="BI431" s="13">
        <v>0.31582139174253038</v>
      </c>
      <c r="BJ431" s="13">
        <v>3.1636562671045428E-2</v>
      </c>
    </row>
    <row r="432" spans="1:62" hidden="1">
      <c r="A432" s="1" t="s">
        <v>273</v>
      </c>
      <c r="B432" s="1" t="s">
        <v>99</v>
      </c>
      <c r="C432" s="1" t="s">
        <v>93</v>
      </c>
      <c r="D432" s="1" t="s">
        <v>89</v>
      </c>
      <c r="E432" s="2">
        <v>18933</v>
      </c>
      <c r="F432" s="14">
        <v>0.14878783077166852</v>
      </c>
      <c r="G432" s="3">
        <v>0.92300000000000004</v>
      </c>
      <c r="H432" s="3">
        <v>0.88400000000000001</v>
      </c>
      <c r="I432" s="2">
        <v>8158</v>
      </c>
      <c r="J432" s="2">
        <v>2.2999999999999998</v>
      </c>
      <c r="K432" s="2">
        <v>7001</v>
      </c>
      <c r="L432" s="2">
        <v>1532</v>
      </c>
      <c r="M432" s="2">
        <v>1656</v>
      </c>
      <c r="N432" s="2">
        <v>6429</v>
      </c>
      <c r="O432" s="3">
        <v>0.79500000000000004</v>
      </c>
      <c r="P432" s="3">
        <v>0.20499999999999999</v>
      </c>
      <c r="Q432" s="2">
        <v>238</v>
      </c>
      <c r="R432" s="2">
        <v>192</v>
      </c>
      <c r="S432" s="2">
        <v>46</v>
      </c>
      <c r="T432" s="2">
        <v>3</v>
      </c>
      <c r="U432" s="2">
        <v>1500</v>
      </c>
      <c r="V432" s="2">
        <v>7257</v>
      </c>
      <c r="W432" s="3">
        <v>0.82499999999999996</v>
      </c>
      <c r="X432" s="3">
        <v>0.17100000000000001</v>
      </c>
      <c r="Y432" s="2">
        <v>773</v>
      </c>
      <c r="Z432" s="2">
        <v>422</v>
      </c>
      <c r="AA432" s="2">
        <v>331</v>
      </c>
      <c r="AB432" s="2">
        <v>560</v>
      </c>
      <c r="AC432" s="2">
        <v>1120</v>
      </c>
      <c r="AD432" s="2">
        <v>903</v>
      </c>
      <c r="AE432" s="2">
        <v>875</v>
      </c>
      <c r="AF432" s="2">
        <v>609</v>
      </c>
      <c r="AG432" s="2">
        <v>914</v>
      </c>
      <c r="AH432" s="2">
        <v>875</v>
      </c>
      <c r="AI432" s="2">
        <v>1156</v>
      </c>
      <c r="AJ432" s="2">
        <v>303</v>
      </c>
      <c r="AK432" s="2">
        <v>19</v>
      </c>
      <c r="AL432" s="2">
        <v>8860</v>
      </c>
      <c r="AM432" s="3">
        <v>0.48299999999999998</v>
      </c>
      <c r="AN432" s="2">
        <v>125.1</v>
      </c>
      <c r="AO432" s="2">
        <v>23207</v>
      </c>
      <c r="AP432" s="3">
        <v>0.126</v>
      </c>
      <c r="AQ432" s="11">
        <v>0.219</v>
      </c>
      <c r="AR432" s="2">
        <v>19.100000000000001</v>
      </c>
      <c r="AS432" s="7">
        <v>5.5119195259749213E-4</v>
      </c>
      <c r="AT432" s="2">
        <v>1890</v>
      </c>
      <c r="AU432" s="2">
        <v>2589</v>
      </c>
      <c r="AV432" s="2">
        <v>2522</v>
      </c>
      <c r="AW432" s="4">
        <v>0.27</v>
      </c>
      <c r="AX432" s="4">
        <v>0.37</v>
      </c>
      <c r="AY432" s="4">
        <v>0.36</v>
      </c>
      <c r="AZ432" s="37">
        <v>3322</v>
      </c>
      <c r="BA432" s="37">
        <v>40.6</v>
      </c>
      <c r="BB432" s="43">
        <v>3282.51</v>
      </c>
      <c r="BC432" s="44">
        <v>2372.2886082394175</v>
      </c>
      <c r="BD432" s="44">
        <v>2910.2013917605823</v>
      </c>
      <c r="BE432" s="44">
        <v>192</v>
      </c>
      <c r="BF432">
        <v>8757</v>
      </c>
      <c r="BG432" s="13">
        <v>0.37484412470023981</v>
      </c>
      <c r="BH432" s="13">
        <v>0.27090197650330222</v>
      </c>
      <c r="BI432" s="13">
        <v>0.33232858190711229</v>
      </c>
      <c r="BJ432" s="13">
        <v>2.1925316889345667E-2</v>
      </c>
    </row>
    <row r="433" spans="1:62" hidden="1">
      <c r="A433" s="1" t="s">
        <v>279</v>
      </c>
      <c r="B433" s="1" t="s">
        <v>124</v>
      </c>
      <c r="C433" s="1" t="s">
        <v>93</v>
      </c>
      <c r="D433" s="1" t="s">
        <v>89</v>
      </c>
      <c r="E433" s="2">
        <v>19675</v>
      </c>
      <c r="F433" s="14">
        <v>0.17443456162642948</v>
      </c>
      <c r="G433" s="3">
        <v>0.84799999999999998</v>
      </c>
      <c r="H433" s="3">
        <v>0.78100000000000003</v>
      </c>
      <c r="I433" s="2">
        <v>8192</v>
      </c>
      <c r="J433" s="2">
        <v>2.38</v>
      </c>
      <c r="K433" s="2">
        <v>6556</v>
      </c>
      <c r="L433" s="2">
        <v>1852</v>
      </c>
      <c r="M433" s="2">
        <v>2087</v>
      </c>
      <c r="N433" s="2">
        <v>5968</v>
      </c>
      <c r="O433" s="3">
        <v>0.74099999999999999</v>
      </c>
      <c r="P433" s="3">
        <v>0.25900000000000001</v>
      </c>
      <c r="Q433" s="2">
        <v>99</v>
      </c>
      <c r="R433" s="2">
        <v>78</v>
      </c>
      <c r="S433" s="2">
        <v>21</v>
      </c>
      <c r="T433" s="2">
        <v>1.2</v>
      </c>
      <c r="U433" s="2">
        <v>1896</v>
      </c>
      <c r="V433" s="2">
        <v>6860</v>
      </c>
      <c r="W433" s="3">
        <v>0.78300000000000003</v>
      </c>
      <c r="X433" s="3">
        <v>0.216</v>
      </c>
      <c r="Y433" s="2">
        <v>219</v>
      </c>
      <c r="Z433" s="2">
        <v>325</v>
      </c>
      <c r="AA433" s="2">
        <v>405</v>
      </c>
      <c r="AB433" s="2">
        <v>606</v>
      </c>
      <c r="AC433" s="2">
        <v>919</v>
      </c>
      <c r="AD433" s="2">
        <v>1017</v>
      </c>
      <c r="AE433" s="2">
        <v>1228</v>
      </c>
      <c r="AF433" s="2">
        <v>671</v>
      </c>
      <c r="AG433" s="2">
        <v>1085</v>
      </c>
      <c r="AH433" s="2">
        <v>946</v>
      </c>
      <c r="AI433" s="2">
        <v>1100</v>
      </c>
      <c r="AJ433" s="2">
        <v>297</v>
      </c>
      <c r="AK433" s="2">
        <v>57</v>
      </c>
      <c r="AL433" s="2">
        <v>8875</v>
      </c>
      <c r="AM433" s="3">
        <v>0.434</v>
      </c>
      <c r="AN433" s="2">
        <v>125.5</v>
      </c>
      <c r="AO433" s="2">
        <v>23758</v>
      </c>
      <c r="AP433" s="3">
        <v>0.108</v>
      </c>
      <c r="AQ433" s="11">
        <v>0.20499999999999999</v>
      </c>
      <c r="AR433" s="2">
        <v>15.7</v>
      </c>
      <c r="AS433" s="7">
        <v>1.4577259475218659E-4</v>
      </c>
      <c r="AT433" s="2">
        <v>277</v>
      </c>
      <c r="AU433" s="2">
        <v>1855</v>
      </c>
      <c r="AV433" s="2">
        <v>4424</v>
      </c>
      <c r="AW433" s="3">
        <v>4.2000000000000003E-2</v>
      </c>
      <c r="AX433" s="3">
        <v>0.28299999999999997</v>
      </c>
      <c r="AY433" s="3">
        <v>0.67500000000000004</v>
      </c>
      <c r="AZ433" s="37">
        <v>2934</v>
      </c>
      <c r="BA433" s="37">
        <v>35.700000000000003</v>
      </c>
      <c r="BB433" s="43">
        <v>2875.6350000000002</v>
      </c>
      <c r="BC433" s="44">
        <v>2338.8357950971063</v>
      </c>
      <c r="BD433" s="44">
        <v>3463.5292049028935</v>
      </c>
      <c r="BE433" s="44">
        <v>78</v>
      </c>
      <c r="BF433">
        <v>8756</v>
      </c>
      <c r="BG433" s="13">
        <v>0.32841879853814532</v>
      </c>
      <c r="BH433" s="13">
        <v>0.26711235668080247</v>
      </c>
      <c r="BI433" s="13">
        <v>0.39556066753116648</v>
      </c>
      <c r="BJ433" s="13">
        <v>8.9081772498857924E-3</v>
      </c>
    </row>
    <row r="434" spans="1:62" hidden="1">
      <c r="A434" s="1" t="s">
        <v>281</v>
      </c>
      <c r="B434" s="1" t="s">
        <v>99</v>
      </c>
      <c r="C434" s="1" t="s">
        <v>93</v>
      </c>
      <c r="D434" s="1" t="s">
        <v>89</v>
      </c>
      <c r="E434" s="2">
        <v>29799</v>
      </c>
      <c r="F434" s="14">
        <v>0.17000570488942582</v>
      </c>
      <c r="G434" s="3">
        <v>0.92800000000000005</v>
      </c>
      <c r="H434" s="3">
        <v>0.90100000000000002</v>
      </c>
      <c r="I434" s="2">
        <v>13009</v>
      </c>
      <c r="J434" s="2">
        <v>2.2599999999999998</v>
      </c>
      <c r="K434" s="2">
        <v>11283</v>
      </c>
      <c r="L434" s="2">
        <v>2365</v>
      </c>
      <c r="M434" s="2">
        <v>3657</v>
      </c>
      <c r="N434" s="2">
        <v>9231</v>
      </c>
      <c r="O434" s="3">
        <v>0.71599999999999997</v>
      </c>
      <c r="P434" s="3">
        <v>0.28399999999999997</v>
      </c>
      <c r="Q434" s="2">
        <v>451</v>
      </c>
      <c r="R434" s="2">
        <v>415</v>
      </c>
      <c r="S434" s="2">
        <v>36</v>
      </c>
      <c r="T434" s="2">
        <v>3.5</v>
      </c>
      <c r="U434" s="2">
        <v>2367</v>
      </c>
      <c r="V434" s="2">
        <v>11682</v>
      </c>
      <c r="W434" s="3">
        <v>0.82599999999999996</v>
      </c>
      <c r="X434" s="3">
        <v>0.16700000000000001</v>
      </c>
      <c r="Y434" s="2">
        <v>1268</v>
      </c>
      <c r="Z434" s="2">
        <v>228</v>
      </c>
      <c r="AA434" s="2">
        <v>251</v>
      </c>
      <c r="AB434" s="2">
        <v>679</v>
      </c>
      <c r="AC434" s="2">
        <v>1028</v>
      </c>
      <c r="AD434" s="2">
        <v>1341</v>
      </c>
      <c r="AE434" s="2">
        <v>1884</v>
      </c>
      <c r="AF434" s="2">
        <v>1402</v>
      </c>
      <c r="AG434" s="2">
        <v>1942</v>
      </c>
      <c r="AH434" s="2">
        <v>1790</v>
      </c>
      <c r="AI434" s="2">
        <v>1803</v>
      </c>
      <c r="AJ434" s="2">
        <v>506</v>
      </c>
      <c r="AK434" s="2">
        <v>208</v>
      </c>
      <c r="AL434" s="2">
        <v>14330</v>
      </c>
      <c r="AM434" s="3">
        <v>0.48799999999999999</v>
      </c>
      <c r="AN434" s="2">
        <v>124.8</v>
      </c>
      <c r="AO434" s="2">
        <v>23371</v>
      </c>
      <c r="AP434" s="3">
        <v>0.11700000000000001</v>
      </c>
      <c r="AQ434" s="11">
        <v>0.20300000000000001</v>
      </c>
      <c r="AR434" s="2">
        <v>13.9</v>
      </c>
      <c r="AS434" s="7">
        <v>4.2800890258517377E-4</v>
      </c>
      <c r="AT434" s="2">
        <v>1193</v>
      </c>
      <c r="AU434" s="2">
        <v>2765</v>
      </c>
      <c r="AV434" s="2">
        <v>7325</v>
      </c>
      <c r="AW434" s="3">
        <v>0.106</v>
      </c>
      <c r="AX434" s="3">
        <v>0.245</v>
      </c>
      <c r="AY434" s="3">
        <v>0.64900000000000002</v>
      </c>
      <c r="AZ434" s="37">
        <v>5269</v>
      </c>
      <c r="BA434" s="37">
        <v>40.4</v>
      </c>
      <c r="BB434" s="43">
        <v>5206.7519999999995</v>
      </c>
      <c r="BC434" s="44">
        <v>3748.2771422785881</v>
      </c>
      <c r="BD434" s="44">
        <v>4678.9708577214114</v>
      </c>
      <c r="BE434" s="44">
        <v>415</v>
      </c>
      <c r="BF434">
        <v>14049</v>
      </c>
      <c r="BG434" s="13">
        <v>0.37061370916079434</v>
      </c>
      <c r="BH434" s="13">
        <v>0.26680028060919553</v>
      </c>
      <c r="BI434" s="13">
        <v>0.33304654122865768</v>
      </c>
      <c r="BJ434" s="13">
        <v>2.953946900135241E-2</v>
      </c>
    </row>
    <row r="435" spans="1:62" hidden="1">
      <c r="A435" s="1" t="s">
        <v>282</v>
      </c>
      <c r="B435" s="1" t="s">
        <v>107</v>
      </c>
      <c r="C435" s="1" t="s">
        <v>88</v>
      </c>
      <c r="D435" s="1" t="s">
        <v>89</v>
      </c>
      <c r="E435" s="2">
        <v>21366</v>
      </c>
      <c r="F435" s="14">
        <v>0.14153327716933445</v>
      </c>
      <c r="G435" s="3">
        <v>0.753</v>
      </c>
      <c r="H435" s="3">
        <v>0.626</v>
      </c>
      <c r="I435" s="2">
        <v>8897</v>
      </c>
      <c r="J435" s="2">
        <v>2.39</v>
      </c>
      <c r="K435" s="2">
        <v>7412</v>
      </c>
      <c r="L435" s="2">
        <v>1482</v>
      </c>
      <c r="M435" s="2">
        <v>2147</v>
      </c>
      <c r="N435" s="2">
        <v>6589</v>
      </c>
      <c r="O435" s="3">
        <v>0.754</v>
      </c>
      <c r="P435" s="3">
        <v>0.246</v>
      </c>
      <c r="Q435" s="2">
        <v>713</v>
      </c>
      <c r="R435" s="2">
        <v>683</v>
      </c>
      <c r="S435" s="2">
        <v>30</v>
      </c>
      <c r="T435" s="2">
        <v>8.1</v>
      </c>
      <c r="U435" s="2">
        <v>1509</v>
      </c>
      <c r="V435" s="2">
        <v>7728</v>
      </c>
      <c r="W435" s="3">
        <v>0.83299999999999996</v>
      </c>
      <c r="X435" s="3">
        <v>0.16300000000000001</v>
      </c>
      <c r="Y435" s="2">
        <v>358</v>
      </c>
      <c r="Z435" s="2">
        <v>186</v>
      </c>
      <c r="AA435" s="2">
        <v>324</v>
      </c>
      <c r="AB435" s="2">
        <v>374</v>
      </c>
      <c r="AC435" s="2">
        <v>996</v>
      </c>
      <c r="AD435" s="2">
        <v>975</v>
      </c>
      <c r="AE435" s="2">
        <v>1524</v>
      </c>
      <c r="AF435" s="2">
        <v>928</v>
      </c>
      <c r="AG435" s="2">
        <v>1248</v>
      </c>
      <c r="AH435" s="2">
        <v>1186</v>
      </c>
      <c r="AI435" s="2">
        <v>1002</v>
      </c>
      <c r="AJ435" s="2">
        <v>312</v>
      </c>
      <c r="AK435" s="2">
        <v>16</v>
      </c>
      <c r="AL435" s="2">
        <v>9429</v>
      </c>
      <c r="AM435" s="3">
        <v>0.40400000000000003</v>
      </c>
      <c r="AN435" s="2">
        <v>130.5</v>
      </c>
      <c r="AO435" s="2">
        <v>19634</v>
      </c>
      <c r="AP435" s="3">
        <v>0.17799999999999999</v>
      </c>
      <c r="AQ435" s="11">
        <v>0.32900000000000001</v>
      </c>
      <c r="AR435" s="2">
        <v>19.3</v>
      </c>
      <c r="AS435" s="7">
        <v>2.5879917184265012E-4</v>
      </c>
      <c r="AT435" s="2">
        <v>771</v>
      </c>
      <c r="AU435" s="2">
        <v>2606</v>
      </c>
      <c r="AV435" s="2">
        <v>4035</v>
      </c>
      <c r="AW435" s="3">
        <v>0.104</v>
      </c>
      <c r="AX435" s="3">
        <v>0.35199999999999998</v>
      </c>
      <c r="AY435" s="3">
        <v>0.54400000000000004</v>
      </c>
      <c r="AZ435" s="37">
        <v>3672</v>
      </c>
      <c r="BA435" s="37">
        <v>41.2</v>
      </c>
      <c r="BB435" s="43">
        <v>3599.2320000000004</v>
      </c>
      <c r="BC435" s="44">
        <v>2462.0443430300302</v>
      </c>
      <c r="BD435" s="44">
        <v>2492.7236569699699</v>
      </c>
      <c r="BE435" s="44">
        <v>683</v>
      </c>
      <c r="BF435">
        <v>9237</v>
      </c>
      <c r="BG435" s="13">
        <v>0.38965378369600523</v>
      </c>
      <c r="BH435" s="13">
        <v>0.26654155494533183</v>
      </c>
      <c r="BI435" s="13">
        <v>0.26986290537728375</v>
      </c>
      <c r="BJ435" s="13">
        <v>7.394175598137924E-2</v>
      </c>
    </row>
    <row r="436" spans="1:62" hidden="1">
      <c r="A436" s="1" t="s">
        <v>286</v>
      </c>
      <c r="B436" s="1" t="s">
        <v>87</v>
      </c>
      <c r="C436" s="1" t="s">
        <v>93</v>
      </c>
      <c r="D436" s="1" t="s">
        <v>89</v>
      </c>
      <c r="E436" s="2">
        <v>25804</v>
      </c>
      <c r="F436" s="14">
        <v>0.15528600217020616</v>
      </c>
      <c r="G436" s="3">
        <v>0.92500000000000004</v>
      </c>
      <c r="H436" s="3">
        <v>0.88700000000000001</v>
      </c>
      <c r="I436" s="2">
        <v>10948</v>
      </c>
      <c r="J436" s="2">
        <v>2.33</v>
      </c>
      <c r="K436" s="2">
        <v>9976</v>
      </c>
      <c r="L436" s="2">
        <v>1526</v>
      </c>
      <c r="M436" s="2">
        <v>2656</v>
      </c>
      <c r="N436" s="2">
        <v>8262</v>
      </c>
      <c r="O436" s="3">
        <v>0.75700000000000001</v>
      </c>
      <c r="P436" s="3">
        <v>0.24299999999999999</v>
      </c>
      <c r="Q436" s="2">
        <v>1136</v>
      </c>
      <c r="R436" s="2">
        <v>1124</v>
      </c>
      <c r="S436" s="2">
        <v>12</v>
      </c>
      <c r="T436" s="2">
        <v>10.5</v>
      </c>
      <c r="U436" s="2">
        <v>1473</v>
      </c>
      <c r="V436" s="2">
        <v>10338</v>
      </c>
      <c r="W436" s="4">
        <v>0.87</v>
      </c>
      <c r="X436" s="3">
        <v>0.124</v>
      </c>
      <c r="Y436" s="2">
        <v>731</v>
      </c>
      <c r="Z436" s="2">
        <v>515</v>
      </c>
      <c r="AA436" s="2">
        <v>1039</v>
      </c>
      <c r="AB436" s="2">
        <v>450</v>
      </c>
      <c r="AC436" s="2">
        <v>1323</v>
      </c>
      <c r="AD436" s="2">
        <v>1354</v>
      </c>
      <c r="AE436" s="2">
        <v>1602</v>
      </c>
      <c r="AF436" s="2">
        <v>966</v>
      </c>
      <c r="AG436" s="2">
        <v>1199</v>
      </c>
      <c r="AH436" s="2">
        <v>1079</v>
      </c>
      <c r="AI436" s="2">
        <v>1196</v>
      </c>
      <c r="AJ436" s="2">
        <v>542</v>
      </c>
      <c r="AK436" s="2">
        <v>15</v>
      </c>
      <c r="AL436" s="2">
        <v>12011</v>
      </c>
      <c r="AM436" s="3">
        <v>0.47599999999999998</v>
      </c>
      <c r="AN436" s="2">
        <v>127.8</v>
      </c>
      <c r="AO436" s="2">
        <v>21985</v>
      </c>
      <c r="AP436" s="3">
        <v>0.13900000000000001</v>
      </c>
      <c r="AQ436" s="11">
        <v>0.22500000000000001</v>
      </c>
      <c r="AR436" s="2">
        <v>15</v>
      </c>
      <c r="AS436" s="7">
        <v>2.901915264074289E-4</v>
      </c>
      <c r="AT436" s="2">
        <v>3039</v>
      </c>
      <c r="AU436" s="2">
        <v>3370</v>
      </c>
      <c r="AV436" s="2">
        <v>3567</v>
      </c>
      <c r="AW436" s="3">
        <v>0.30499999999999999</v>
      </c>
      <c r="AX436" s="3">
        <v>0.33800000000000002</v>
      </c>
      <c r="AY436" s="3">
        <v>0.35799999999999998</v>
      </c>
      <c r="AZ436" s="37">
        <v>4858</v>
      </c>
      <c r="BA436" s="37">
        <v>44.3</v>
      </c>
      <c r="BB436" s="43">
        <v>4836.6739999999991</v>
      </c>
      <c r="BC436" s="44">
        <v>3132.9441141396483</v>
      </c>
      <c r="BD436" s="44">
        <v>2717.3818858603527</v>
      </c>
      <c r="BE436" s="44">
        <v>1124</v>
      </c>
      <c r="BF436">
        <v>11811</v>
      </c>
      <c r="BG436" s="13">
        <v>0.40950588434510193</v>
      </c>
      <c r="BH436" s="13">
        <v>0.26525646551008791</v>
      </c>
      <c r="BI436" s="13">
        <v>0.23007212648042949</v>
      </c>
      <c r="BJ436" s="13">
        <v>9.5165523664380663E-2</v>
      </c>
    </row>
    <row r="437" spans="1:62" hidden="1">
      <c r="A437" s="1" t="s">
        <v>291</v>
      </c>
      <c r="B437" s="1" t="s">
        <v>87</v>
      </c>
      <c r="C437" s="1" t="s">
        <v>88</v>
      </c>
      <c r="D437" s="1" t="s">
        <v>89</v>
      </c>
      <c r="E437" s="2">
        <v>20982</v>
      </c>
      <c r="F437" s="14">
        <v>0.17281479363263749</v>
      </c>
      <c r="G437" s="4">
        <v>0.92</v>
      </c>
      <c r="H437" s="3">
        <v>0.89700000000000002</v>
      </c>
      <c r="I437" s="2">
        <v>9280</v>
      </c>
      <c r="J437" s="2">
        <v>2.23</v>
      </c>
      <c r="K437" s="2">
        <v>7711</v>
      </c>
      <c r="L437" s="2">
        <v>1966</v>
      </c>
      <c r="M437" s="2">
        <v>2583</v>
      </c>
      <c r="N437" s="2">
        <v>6622</v>
      </c>
      <c r="O437" s="3">
        <v>0.71899999999999997</v>
      </c>
      <c r="P437" s="3">
        <v>0.28100000000000003</v>
      </c>
      <c r="Q437" s="2">
        <v>354</v>
      </c>
      <c r="R437" s="2">
        <v>290</v>
      </c>
      <c r="S437" s="2">
        <v>64</v>
      </c>
      <c r="T437" s="2">
        <v>3.8</v>
      </c>
      <c r="U437" s="2">
        <v>1996</v>
      </c>
      <c r="V437" s="2">
        <v>8041</v>
      </c>
      <c r="W437" s="3">
        <v>0.79900000000000004</v>
      </c>
      <c r="X437" s="3">
        <v>0.19800000000000001</v>
      </c>
      <c r="Y437" s="2">
        <v>657</v>
      </c>
      <c r="Z437" s="2">
        <v>300</v>
      </c>
      <c r="AA437" s="2">
        <v>300</v>
      </c>
      <c r="AB437" s="2">
        <v>581</v>
      </c>
      <c r="AC437" s="2">
        <v>990</v>
      </c>
      <c r="AD437" s="2">
        <v>1216</v>
      </c>
      <c r="AE437" s="2">
        <v>1195</v>
      </c>
      <c r="AF437" s="2">
        <v>1032</v>
      </c>
      <c r="AG437" s="2">
        <v>1255</v>
      </c>
      <c r="AH437" s="2">
        <v>1170</v>
      </c>
      <c r="AI437" s="2">
        <v>1065</v>
      </c>
      <c r="AJ437" s="2">
        <v>384</v>
      </c>
      <c r="AK437" s="2">
        <v>32</v>
      </c>
      <c r="AL437" s="2">
        <v>10177</v>
      </c>
      <c r="AM437" s="3">
        <v>0.45700000000000002</v>
      </c>
      <c r="AN437" s="2">
        <v>114.6</v>
      </c>
      <c r="AO437" s="2">
        <v>21045</v>
      </c>
      <c r="AP437" s="4">
        <v>0.17</v>
      </c>
      <c r="AQ437" s="11">
        <v>0.25700000000000001</v>
      </c>
      <c r="AR437" s="2">
        <v>18.100000000000001</v>
      </c>
      <c r="AS437" s="7">
        <v>4.9745056585001862E-4</v>
      </c>
      <c r="AT437" s="2">
        <v>1319</v>
      </c>
      <c r="AU437" s="2">
        <v>2376</v>
      </c>
      <c r="AV437" s="2">
        <v>4016</v>
      </c>
      <c r="AW437" s="3">
        <v>0.17100000000000001</v>
      </c>
      <c r="AX437" s="3">
        <v>0.308</v>
      </c>
      <c r="AY437" s="3">
        <v>0.52100000000000002</v>
      </c>
      <c r="AZ437" s="37">
        <v>3578</v>
      </c>
      <c r="BA437" s="37">
        <v>38.5</v>
      </c>
      <c r="BB437" s="43">
        <v>3543.9250000000002</v>
      </c>
      <c r="BC437" s="44">
        <v>2650.4481656748258</v>
      </c>
      <c r="BD437" s="44">
        <v>3552.6268343251741</v>
      </c>
      <c r="BE437" s="44">
        <v>290</v>
      </c>
      <c r="BF437">
        <v>10037</v>
      </c>
      <c r="BG437" s="13">
        <v>0.35308608149845572</v>
      </c>
      <c r="BH437" s="13">
        <v>0.26406776583389718</v>
      </c>
      <c r="BI437" s="13">
        <v>0.35395305712116909</v>
      </c>
      <c r="BJ437" s="13">
        <v>2.889309554647803E-2</v>
      </c>
    </row>
    <row r="438" spans="1:62" hidden="1">
      <c r="A438" s="1" t="s">
        <v>294</v>
      </c>
      <c r="B438" s="1" t="s">
        <v>124</v>
      </c>
      <c r="C438" s="1" t="s">
        <v>93</v>
      </c>
      <c r="D438" s="1" t="s">
        <v>89</v>
      </c>
      <c r="E438" s="2">
        <v>15496</v>
      </c>
      <c r="F438" s="14">
        <v>0.14861899845121321</v>
      </c>
      <c r="G438" s="3">
        <v>0.60899999999999999</v>
      </c>
      <c r="H438" s="3">
        <v>0.53300000000000003</v>
      </c>
      <c r="I438" s="2">
        <v>6478</v>
      </c>
      <c r="J438" s="2">
        <v>2.38</v>
      </c>
      <c r="K438" s="2">
        <v>5432</v>
      </c>
      <c r="L438" s="2">
        <v>1302</v>
      </c>
      <c r="M438" s="2">
        <v>1992</v>
      </c>
      <c r="N438" s="2">
        <v>4417</v>
      </c>
      <c r="O438" s="3">
        <v>0.68899999999999995</v>
      </c>
      <c r="P438" s="3">
        <v>0.311</v>
      </c>
      <c r="Q438" s="2">
        <v>291</v>
      </c>
      <c r="R438" s="2">
        <v>280</v>
      </c>
      <c r="S438" s="2">
        <v>11</v>
      </c>
      <c r="T438" s="2">
        <v>4.5</v>
      </c>
      <c r="U438" s="2">
        <v>1093</v>
      </c>
      <c r="V438" s="2">
        <v>5626</v>
      </c>
      <c r="W438" s="3">
        <v>0.83299999999999996</v>
      </c>
      <c r="X438" s="3">
        <v>0.16200000000000001</v>
      </c>
      <c r="Y438" s="2">
        <v>165</v>
      </c>
      <c r="Z438" s="2">
        <v>118</v>
      </c>
      <c r="AA438" s="2">
        <v>201</v>
      </c>
      <c r="AB438" s="2">
        <v>337</v>
      </c>
      <c r="AC438" s="2">
        <v>571</v>
      </c>
      <c r="AD438" s="2">
        <v>667</v>
      </c>
      <c r="AE438" s="2">
        <v>924</v>
      </c>
      <c r="AF438" s="2">
        <v>876</v>
      </c>
      <c r="AG438" s="2">
        <v>1161</v>
      </c>
      <c r="AH438" s="2">
        <v>1065</v>
      </c>
      <c r="AI438" s="2">
        <v>765</v>
      </c>
      <c r="AJ438" s="2">
        <v>238</v>
      </c>
      <c r="AK438" s="2">
        <v>31</v>
      </c>
      <c r="AL438" s="2">
        <v>7119</v>
      </c>
      <c r="AM438" s="3">
        <v>0.36799999999999999</v>
      </c>
      <c r="AN438" s="2">
        <v>127.7</v>
      </c>
      <c r="AO438" s="2">
        <v>19938</v>
      </c>
      <c r="AP438" s="3">
        <v>0.14099999999999999</v>
      </c>
      <c r="AQ438" s="11">
        <v>0.25800000000000001</v>
      </c>
      <c r="AR438" s="2">
        <v>16.399999999999999</v>
      </c>
      <c r="AS438" s="7">
        <v>3.5549235691432633E-4</v>
      </c>
      <c r="AT438" s="2">
        <v>355</v>
      </c>
      <c r="AU438" s="2">
        <v>1413</v>
      </c>
      <c r="AV438" s="2">
        <v>3664</v>
      </c>
      <c r="AW438" s="3">
        <v>6.5000000000000002E-2</v>
      </c>
      <c r="AX438" s="4">
        <v>0.26</v>
      </c>
      <c r="AY438" s="3">
        <v>0.67500000000000004</v>
      </c>
      <c r="AZ438" s="37">
        <v>2448</v>
      </c>
      <c r="BA438" s="37">
        <v>37.5</v>
      </c>
      <c r="BB438" s="43">
        <v>2403.375</v>
      </c>
      <c r="BC438" s="44">
        <v>1767.7209421881771</v>
      </c>
      <c r="BD438" s="44">
        <v>2267.9040578118229</v>
      </c>
      <c r="BE438" s="44">
        <v>280</v>
      </c>
      <c r="BF438">
        <v>6719</v>
      </c>
      <c r="BG438" s="13">
        <v>0.3576983182021134</v>
      </c>
      <c r="BH438" s="13">
        <v>0.26309286235871071</v>
      </c>
      <c r="BI438" s="13">
        <v>0.33753595145286841</v>
      </c>
      <c r="BJ438" s="13">
        <v>4.1672867986307489E-2</v>
      </c>
    </row>
    <row r="439" spans="1:62" hidden="1">
      <c r="A439" s="1" t="s">
        <v>297</v>
      </c>
      <c r="B439" s="1" t="s">
        <v>124</v>
      </c>
      <c r="C439" s="1" t="s">
        <v>93</v>
      </c>
      <c r="D439" s="1" t="s">
        <v>89</v>
      </c>
      <c r="E439" s="2">
        <v>26980</v>
      </c>
      <c r="F439" s="14">
        <v>0.15578206078576723</v>
      </c>
      <c r="G439" s="3">
        <v>0.90700000000000003</v>
      </c>
      <c r="H439" s="3">
        <v>0.85499999999999998</v>
      </c>
      <c r="I439" s="2">
        <v>11237</v>
      </c>
      <c r="J439" s="2">
        <v>2.37</v>
      </c>
      <c r="K439" s="2">
        <v>9337</v>
      </c>
      <c r="L439" s="2">
        <v>2310</v>
      </c>
      <c r="M439" s="2">
        <v>2730</v>
      </c>
      <c r="N439" s="2">
        <v>8414</v>
      </c>
      <c r="O439" s="3">
        <v>0.755</v>
      </c>
      <c r="P439" s="3">
        <v>0.245</v>
      </c>
      <c r="Q439" s="2">
        <v>744</v>
      </c>
      <c r="R439" s="2">
        <v>719</v>
      </c>
      <c r="S439" s="2">
        <v>25</v>
      </c>
      <c r="T439" s="2">
        <v>6.7</v>
      </c>
      <c r="U439" s="2">
        <v>2301</v>
      </c>
      <c r="V439" s="2">
        <v>9724</v>
      </c>
      <c r="W439" s="3">
        <v>0.80100000000000005</v>
      </c>
      <c r="X439" s="4">
        <v>0.19</v>
      </c>
      <c r="Y439" s="2">
        <v>700</v>
      </c>
      <c r="Z439" s="2">
        <v>377</v>
      </c>
      <c r="AA439" s="2">
        <v>612</v>
      </c>
      <c r="AB439" s="2">
        <v>781</v>
      </c>
      <c r="AC439" s="2">
        <v>1293</v>
      </c>
      <c r="AD439" s="2">
        <v>1212</v>
      </c>
      <c r="AE439" s="2">
        <v>1686</v>
      </c>
      <c r="AF439" s="2">
        <v>1094</v>
      </c>
      <c r="AG439" s="2">
        <v>1280</v>
      </c>
      <c r="AH439" s="2">
        <v>1277</v>
      </c>
      <c r="AI439" s="2">
        <v>1548</v>
      </c>
      <c r="AJ439" s="2">
        <v>346</v>
      </c>
      <c r="AK439" s="2">
        <v>69</v>
      </c>
      <c r="AL439" s="2">
        <v>12275</v>
      </c>
      <c r="AM439" s="3">
        <v>0.46500000000000002</v>
      </c>
      <c r="AN439" s="2">
        <v>127.2</v>
      </c>
      <c r="AO439" s="2">
        <v>23971</v>
      </c>
      <c r="AP439" s="3">
        <v>0.123</v>
      </c>
      <c r="AQ439" s="11">
        <v>0.21299999999999999</v>
      </c>
      <c r="AR439" s="2">
        <v>13.8</v>
      </c>
      <c r="AS439" s="7">
        <v>7.1986836692719048E-4</v>
      </c>
      <c r="AT439" s="2">
        <v>2974</v>
      </c>
      <c r="AU439" s="2">
        <v>3262</v>
      </c>
      <c r="AV439" s="2">
        <v>3101</v>
      </c>
      <c r="AW439" s="3">
        <v>0.31900000000000001</v>
      </c>
      <c r="AX439" s="3">
        <v>0.34899999999999998</v>
      </c>
      <c r="AY439" s="3">
        <v>0.33200000000000002</v>
      </c>
      <c r="AZ439" s="37">
        <v>4377</v>
      </c>
      <c r="BA439" s="37">
        <v>39</v>
      </c>
      <c r="BB439" s="43">
        <v>4346.16</v>
      </c>
      <c r="BC439" s="44">
        <v>3151.821479917483</v>
      </c>
      <c r="BD439" s="44">
        <v>3808.0185200825172</v>
      </c>
      <c r="BE439" s="44">
        <v>719</v>
      </c>
      <c r="BF439">
        <v>12025</v>
      </c>
      <c r="BG439" s="13">
        <v>0.361427027027027</v>
      </c>
      <c r="BH439" s="13">
        <v>0.26210573637567425</v>
      </c>
      <c r="BI439" s="13">
        <v>0.31667513680519893</v>
      </c>
      <c r="BJ439" s="13">
        <v>5.979209979209979E-2</v>
      </c>
    </row>
    <row r="440" spans="1:62" hidden="1">
      <c r="A440" s="1" t="s">
        <v>301</v>
      </c>
      <c r="B440" s="1" t="s">
        <v>124</v>
      </c>
      <c r="C440" s="1" t="s">
        <v>93</v>
      </c>
      <c r="D440" s="1" t="s">
        <v>89</v>
      </c>
      <c r="E440" s="2">
        <v>16759</v>
      </c>
      <c r="F440" s="14">
        <v>0.1585416790977982</v>
      </c>
      <c r="G440" s="3">
        <v>0.92100000000000004</v>
      </c>
      <c r="H440" s="3">
        <v>0.88300000000000001</v>
      </c>
      <c r="I440" s="2">
        <v>7332</v>
      </c>
      <c r="J440" s="2">
        <v>2.2599999999999998</v>
      </c>
      <c r="K440" s="2">
        <v>6427</v>
      </c>
      <c r="L440" s="2">
        <v>1029</v>
      </c>
      <c r="M440" s="2">
        <v>1591</v>
      </c>
      <c r="N440" s="2">
        <v>5698</v>
      </c>
      <c r="O440" s="3">
        <v>0.78200000000000003</v>
      </c>
      <c r="P440" s="3">
        <v>0.218</v>
      </c>
      <c r="Q440" s="2">
        <v>511</v>
      </c>
      <c r="R440" s="2">
        <v>497</v>
      </c>
      <c r="S440" s="2">
        <v>14</v>
      </c>
      <c r="T440" s="2">
        <v>7</v>
      </c>
      <c r="U440" s="2">
        <v>1075</v>
      </c>
      <c r="V440" s="2">
        <v>6664</v>
      </c>
      <c r="W440" s="3">
        <v>0.85899999999999999</v>
      </c>
      <c r="X440" s="3">
        <v>0.13900000000000001</v>
      </c>
      <c r="Y440" s="2">
        <v>57</v>
      </c>
      <c r="Z440" s="2">
        <v>107</v>
      </c>
      <c r="AA440" s="2">
        <v>167</v>
      </c>
      <c r="AB440" s="2">
        <v>351</v>
      </c>
      <c r="AC440" s="2">
        <v>1131</v>
      </c>
      <c r="AD440" s="2">
        <v>1007</v>
      </c>
      <c r="AE440" s="2">
        <v>1160</v>
      </c>
      <c r="AF440" s="2">
        <v>910</v>
      </c>
      <c r="AG440" s="2">
        <v>797</v>
      </c>
      <c r="AH440" s="2">
        <v>762</v>
      </c>
      <c r="AI440" s="2">
        <v>1114</v>
      </c>
      <c r="AJ440" s="2">
        <v>248</v>
      </c>
      <c r="AK440" s="2">
        <v>85</v>
      </c>
      <c r="AL440" s="2">
        <v>7896</v>
      </c>
      <c r="AM440" s="4">
        <v>0.47</v>
      </c>
      <c r="AN440" s="2">
        <v>131</v>
      </c>
      <c r="AO440" s="2">
        <v>21930</v>
      </c>
      <c r="AP440" s="3">
        <v>0.13300000000000001</v>
      </c>
      <c r="AQ440" s="12">
        <v>0.22</v>
      </c>
      <c r="AR440" s="2">
        <v>12.8</v>
      </c>
      <c r="AS440" s="7">
        <v>4.5018007202881152E-4</v>
      </c>
      <c r="AT440" s="2">
        <v>369</v>
      </c>
      <c r="AU440" s="2">
        <v>1632</v>
      </c>
      <c r="AV440" s="2">
        <v>4426</v>
      </c>
      <c r="AW440" s="3">
        <v>5.7000000000000002E-2</v>
      </c>
      <c r="AX440" s="3">
        <v>0.254</v>
      </c>
      <c r="AY440" s="3">
        <v>0.68899999999999995</v>
      </c>
      <c r="AZ440" s="37">
        <v>3199</v>
      </c>
      <c r="BA440" s="37">
        <v>43.6</v>
      </c>
      <c r="BB440" s="43">
        <v>3178.0039999999999</v>
      </c>
      <c r="BC440" s="44">
        <v>2018.3484061531753</v>
      </c>
      <c r="BD440" s="44">
        <v>2045.6475938468247</v>
      </c>
      <c r="BE440" s="44">
        <v>497</v>
      </c>
      <c r="BF440">
        <v>7739</v>
      </c>
      <c r="BG440" s="13">
        <v>0.41064788732394364</v>
      </c>
      <c r="BH440" s="13">
        <v>0.26080222330445474</v>
      </c>
      <c r="BI440" s="13">
        <v>0.26432970588536309</v>
      </c>
      <c r="BJ440" s="13">
        <v>6.4220183486238536E-2</v>
      </c>
    </row>
    <row r="441" spans="1:62" hidden="1">
      <c r="A441" s="1" t="s">
        <v>303</v>
      </c>
      <c r="B441" s="1" t="s">
        <v>92</v>
      </c>
      <c r="C441" s="1" t="s">
        <v>93</v>
      </c>
      <c r="D441" s="1" t="s">
        <v>89</v>
      </c>
      <c r="E441" s="2">
        <v>15547</v>
      </c>
      <c r="F441" s="14">
        <v>0.1636328552132244</v>
      </c>
      <c r="G441" s="3">
        <v>0.92100000000000004</v>
      </c>
      <c r="H441" s="3">
        <v>0.878</v>
      </c>
      <c r="I441" s="2">
        <v>6500</v>
      </c>
      <c r="J441" s="2">
        <v>2.37</v>
      </c>
      <c r="K441" s="2">
        <v>5808</v>
      </c>
      <c r="L441" s="2">
        <v>835</v>
      </c>
      <c r="M441" s="2">
        <v>1217</v>
      </c>
      <c r="N441" s="2">
        <v>5207</v>
      </c>
      <c r="O441" s="3">
        <v>0.81100000000000005</v>
      </c>
      <c r="P441" s="3">
        <v>0.189</v>
      </c>
      <c r="Q441" s="2">
        <v>255</v>
      </c>
      <c r="R441" s="2">
        <v>249</v>
      </c>
      <c r="S441" s="2">
        <v>6</v>
      </c>
      <c r="T441" s="2">
        <v>4</v>
      </c>
      <c r="U441" s="2">
        <v>876</v>
      </c>
      <c r="V441" s="2">
        <v>5974</v>
      </c>
      <c r="W441" s="3">
        <v>0.871</v>
      </c>
      <c r="X441" s="3">
        <v>0.128</v>
      </c>
      <c r="Y441" s="2">
        <v>361</v>
      </c>
      <c r="Z441" s="2">
        <v>292</v>
      </c>
      <c r="AA441" s="2">
        <v>401</v>
      </c>
      <c r="AB441" s="2">
        <v>274</v>
      </c>
      <c r="AC441" s="2">
        <v>772</v>
      </c>
      <c r="AD441" s="2">
        <v>674</v>
      </c>
      <c r="AE441" s="2">
        <v>947</v>
      </c>
      <c r="AF441" s="2">
        <v>620</v>
      </c>
      <c r="AG441" s="2">
        <v>741</v>
      </c>
      <c r="AH441" s="2">
        <v>637</v>
      </c>
      <c r="AI441" s="2">
        <v>977</v>
      </c>
      <c r="AJ441" s="2">
        <v>241</v>
      </c>
      <c r="AK441" s="2" t="s">
        <v>90</v>
      </c>
      <c r="AL441" s="2">
        <v>6937</v>
      </c>
      <c r="AM441" s="3">
        <v>0.46600000000000003</v>
      </c>
      <c r="AN441" s="2">
        <v>131.80000000000001</v>
      </c>
      <c r="AO441" s="2">
        <v>25446</v>
      </c>
      <c r="AP441" s="3">
        <v>0.10100000000000001</v>
      </c>
      <c r="AQ441" s="12">
        <v>0.18</v>
      </c>
      <c r="AR441" s="2">
        <v>8</v>
      </c>
      <c r="AS441" s="7">
        <v>6.6956812855708072E-4</v>
      </c>
      <c r="AT441" s="2">
        <v>489</v>
      </c>
      <c r="AU441" s="2">
        <v>1534</v>
      </c>
      <c r="AV441" s="2">
        <v>3785</v>
      </c>
      <c r="AW441" s="3">
        <v>8.4000000000000005E-2</v>
      </c>
      <c r="AX441" s="3">
        <v>0.26400000000000001</v>
      </c>
      <c r="AY441" s="3">
        <v>0.65200000000000002</v>
      </c>
      <c r="AZ441" s="37">
        <v>2832</v>
      </c>
      <c r="BA441" s="37">
        <v>43.6</v>
      </c>
      <c r="BB441" s="43">
        <v>2800.864</v>
      </c>
      <c r="BC441" s="44">
        <v>1780.1067203867847</v>
      </c>
      <c r="BD441" s="44">
        <v>2020.0292796132153</v>
      </c>
      <c r="BE441" s="44">
        <v>249</v>
      </c>
      <c r="BF441">
        <v>6850</v>
      </c>
      <c r="BG441" s="13">
        <v>0.40888525547445254</v>
      </c>
      <c r="BH441" s="13">
        <v>0.25986959421704886</v>
      </c>
      <c r="BI441" s="13">
        <v>0.29489478534499491</v>
      </c>
      <c r="BJ441" s="13">
        <v>3.6350364963503648E-2</v>
      </c>
    </row>
    <row r="442" spans="1:62" hidden="1">
      <c r="A442" s="1" t="s">
        <v>305</v>
      </c>
      <c r="B442" s="1" t="s">
        <v>92</v>
      </c>
      <c r="C442" s="1" t="s">
        <v>93</v>
      </c>
      <c r="D442" s="1" t="s">
        <v>89</v>
      </c>
      <c r="E442" s="2">
        <v>18049</v>
      </c>
      <c r="F442" s="14">
        <v>0.15180896448556708</v>
      </c>
      <c r="G442" s="3">
        <v>0.83699999999999997</v>
      </c>
      <c r="H442" s="3">
        <v>0.752</v>
      </c>
      <c r="I442" s="2">
        <v>7660</v>
      </c>
      <c r="J442" s="2">
        <v>2.34</v>
      </c>
      <c r="K442" s="2">
        <v>5477</v>
      </c>
      <c r="L442" s="2">
        <v>2431</v>
      </c>
      <c r="M442" s="2">
        <v>2299</v>
      </c>
      <c r="N442" s="2">
        <v>5189</v>
      </c>
      <c r="O442" s="3">
        <v>0.69299999999999995</v>
      </c>
      <c r="P442" s="3">
        <v>0.307</v>
      </c>
      <c r="Q442" s="2">
        <v>128</v>
      </c>
      <c r="R442" s="2">
        <v>115</v>
      </c>
      <c r="S442" s="2">
        <v>13</v>
      </c>
      <c r="T442" s="2">
        <v>1.7</v>
      </c>
      <c r="U442" s="2">
        <v>2481</v>
      </c>
      <c r="V442" s="2">
        <v>5767</v>
      </c>
      <c r="W442" s="3">
        <v>0.69299999999999995</v>
      </c>
      <c r="X442" s="3">
        <v>0.29799999999999999</v>
      </c>
      <c r="Y442" s="2">
        <v>325</v>
      </c>
      <c r="Z442" s="2">
        <v>246</v>
      </c>
      <c r="AA442" s="2">
        <v>299</v>
      </c>
      <c r="AB442" s="2">
        <v>684</v>
      </c>
      <c r="AC442" s="2">
        <v>767</v>
      </c>
      <c r="AD442" s="2">
        <v>802</v>
      </c>
      <c r="AE442" s="2">
        <v>1193</v>
      </c>
      <c r="AF442" s="2">
        <v>676</v>
      </c>
      <c r="AG442" s="2">
        <v>959</v>
      </c>
      <c r="AH442" s="2">
        <v>1125</v>
      </c>
      <c r="AI442" s="2">
        <v>1004</v>
      </c>
      <c r="AJ442" s="2">
        <v>276</v>
      </c>
      <c r="AK442" s="2">
        <v>55</v>
      </c>
      <c r="AL442" s="2">
        <v>8411</v>
      </c>
      <c r="AM442" s="3">
        <v>0.47299999999999998</v>
      </c>
      <c r="AN442" s="2">
        <v>121.8</v>
      </c>
      <c r="AO442" s="2">
        <v>24297</v>
      </c>
      <c r="AP442" s="4">
        <v>0.12</v>
      </c>
      <c r="AQ442" s="11">
        <v>0.26500000000000001</v>
      </c>
      <c r="AR442" s="2">
        <v>17.8</v>
      </c>
      <c r="AS442" s="7">
        <v>1.387203051846714E-3</v>
      </c>
      <c r="AT442" s="2">
        <v>1479</v>
      </c>
      <c r="AU442" s="2">
        <v>1769</v>
      </c>
      <c r="AV442" s="2">
        <v>2229</v>
      </c>
      <c r="AW442" s="4">
        <v>0.27</v>
      </c>
      <c r="AX442" s="3">
        <v>0.32300000000000001</v>
      </c>
      <c r="AY442" s="3">
        <v>0.40699999999999997</v>
      </c>
      <c r="AZ442" s="37">
        <v>2501</v>
      </c>
      <c r="BA442" s="37">
        <v>32.6</v>
      </c>
      <c r="BB442" s="43">
        <v>2441.0880000000002</v>
      </c>
      <c r="BC442" s="44">
        <v>2109.1585026521579</v>
      </c>
      <c r="BD442" s="44">
        <v>3582.7534973478423</v>
      </c>
      <c r="BE442" s="44">
        <v>115</v>
      </c>
      <c r="BF442">
        <v>8248</v>
      </c>
      <c r="BG442" s="13">
        <v>0.29596120271580989</v>
      </c>
      <c r="BH442" s="13">
        <v>0.25571756821679897</v>
      </c>
      <c r="BI442" s="13">
        <v>0.43437845506157158</v>
      </c>
      <c r="BJ442" s="13">
        <v>1.3942774005819593E-2</v>
      </c>
    </row>
    <row r="443" spans="1:62" hidden="1">
      <c r="A443" s="1" t="s">
        <v>308</v>
      </c>
      <c r="B443" s="1" t="s">
        <v>124</v>
      </c>
      <c r="C443" s="1" t="s">
        <v>88</v>
      </c>
      <c r="D443" s="1" t="s">
        <v>89</v>
      </c>
      <c r="E443" s="2">
        <v>22258</v>
      </c>
      <c r="F443" s="14">
        <v>0.148845358972055</v>
      </c>
      <c r="G443" s="3">
        <v>0.63300000000000001</v>
      </c>
      <c r="H443" s="3">
        <v>0.55500000000000005</v>
      </c>
      <c r="I443" s="2">
        <v>9258</v>
      </c>
      <c r="J443" s="2">
        <v>2.39</v>
      </c>
      <c r="K443" s="2">
        <v>7010</v>
      </c>
      <c r="L443" s="2">
        <v>2512</v>
      </c>
      <c r="M443" s="2">
        <v>2977</v>
      </c>
      <c r="N443" s="2">
        <v>6118</v>
      </c>
      <c r="O443" s="3">
        <v>0.67300000000000004</v>
      </c>
      <c r="P443" s="3">
        <v>0.32700000000000001</v>
      </c>
      <c r="Q443" s="2">
        <v>358</v>
      </c>
      <c r="R443" s="2">
        <v>356</v>
      </c>
      <c r="S443" s="2">
        <v>2</v>
      </c>
      <c r="T443" s="2">
        <v>3.9</v>
      </c>
      <c r="U443" s="2">
        <v>2549</v>
      </c>
      <c r="V443" s="2">
        <v>7345</v>
      </c>
      <c r="W443" s="3">
        <v>0.74199999999999999</v>
      </c>
      <c r="X443" s="3">
        <v>0.25700000000000001</v>
      </c>
      <c r="Y443" s="2">
        <v>397</v>
      </c>
      <c r="Z443" s="2">
        <v>234</v>
      </c>
      <c r="AA443" s="2">
        <v>223</v>
      </c>
      <c r="AB443" s="2">
        <v>523</v>
      </c>
      <c r="AC443" s="2">
        <v>619</v>
      </c>
      <c r="AD443" s="2">
        <v>869</v>
      </c>
      <c r="AE443" s="2">
        <v>1112</v>
      </c>
      <c r="AF443" s="2">
        <v>1083</v>
      </c>
      <c r="AG443" s="2">
        <v>1564</v>
      </c>
      <c r="AH443" s="2">
        <v>1605</v>
      </c>
      <c r="AI443" s="2">
        <v>1372</v>
      </c>
      <c r="AJ443" s="2">
        <v>389</v>
      </c>
      <c r="AK443" s="2">
        <v>29</v>
      </c>
      <c r="AL443" s="2">
        <v>10019</v>
      </c>
      <c r="AM443" s="3">
        <v>0.41499999999999998</v>
      </c>
      <c r="AN443" s="2">
        <v>120.9</v>
      </c>
      <c r="AO443" s="2">
        <v>20666</v>
      </c>
      <c r="AP443" s="3">
        <v>0.129</v>
      </c>
      <c r="AQ443" s="11">
        <v>0.249</v>
      </c>
      <c r="AR443" s="2">
        <v>14.1</v>
      </c>
      <c r="AS443" s="7">
        <v>6.6712049012933967E-3</v>
      </c>
      <c r="AT443" s="2">
        <v>570</v>
      </c>
      <c r="AU443" s="2">
        <v>1922</v>
      </c>
      <c r="AV443" s="2">
        <v>4518</v>
      </c>
      <c r="AW443" s="3">
        <v>8.1000000000000003E-2</v>
      </c>
      <c r="AX443" s="3">
        <v>0.27400000000000002</v>
      </c>
      <c r="AY443" s="3">
        <v>0.64500000000000002</v>
      </c>
      <c r="AZ443" s="37">
        <v>3329</v>
      </c>
      <c r="BA443" s="37">
        <v>35.700000000000003</v>
      </c>
      <c r="BB443" s="43">
        <v>3246.9150000000004</v>
      </c>
      <c r="BC443" s="44">
        <v>2509.4276496253533</v>
      </c>
      <c r="BD443" s="44">
        <v>3781.6573503746458</v>
      </c>
      <c r="BE443" s="44">
        <v>356</v>
      </c>
      <c r="BF443">
        <v>9894</v>
      </c>
      <c r="BG443" s="13">
        <v>0.32817010309278355</v>
      </c>
      <c r="BH443" s="13">
        <v>0.25363125627909372</v>
      </c>
      <c r="BI443" s="13">
        <v>0.38221723775769617</v>
      </c>
      <c r="BJ443" s="13">
        <v>3.5981402870426518E-2</v>
      </c>
    </row>
    <row r="444" spans="1:62" hidden="1">
      <c r="A444" s="1" t="s">
        <v>311</v>
      </c>
      <c r="B444" s="1" t="s">
        <v>124</v>
      </c>
      <c r="C444" s="1" t="s">
        <v>93</v>
      </c>
      <c r="D444" s="1" t="s">
        <v>89</v>
      </c>
      <c r="E444" s="2">
        <v>21784</v>
      </c>
      <c r="F444" s="14">
        <v>0.14170951156812339</v>
      </c>
      <c r="G444" s="4">
        <v>0.85</v>
      </c>
      <c r="H444" s="3">
        <v>0.78900000000000003</v>
      </c>
      <c r="I444" s="2">
        <v>9061</v>
      </c>
      <c r="J444" s="2">
        <v>2.39</v>
      </c>
      <c r="K444" s="2">
        <v>7054</v>
      </c>
      <c r="L444" s="2">
        <v>1864</v>
      </c>
      <c r="M444" s="2">
        <v>2547</v>
      </c>
      <c r="N444" s="2">
        <v>6226</v>
      </c>
      <c r="O444" s="4">
        <v>0.71</v>
      </c>
      <c r="P444" s="4">
        <v>0.28999999999999998</v>
      </c>
      <c r="Q444" s="2">
        <v>455</v>
      </c>
      <c r="R444" s="2">
        <v>429</v>
      </c>
      <c r="S444" s="2">
        <v>26</v>
      </c>
      <c r="T444" s="2">
        <v>5.0999999999999996</v>
      </c>
      <c r="U444" s="2">
        <v>1901</v>
      </c>
      <c r="V444" s="2">
        <v>7283</v>
      </c>
      <c r="W444" s="3">
        <v>0.78800000000000003</v>
      </c>
      <c r="X444" s="3">
        <v>0.20599999999999999</v>
      </c>
      <c r="Y444" s="2">
        <v>136</v>
      </c>
      <c r="Z444" s="2">
        <v>190</v>
      </c>
      <c r="AA444" s="2">
        <v>176</v>
      </c>
      <c r="AB444" s="2">
        <v>442</v>
      </c>
      <c r="AC444" s="2">
        <v>785</v>
      </c>
      <c r="AD444" s="2">
        <v>657</v>
      </c>
      <c r="AE444" s="2">
        <v>1209</v>
      </c>
      <c r="AF444" s="2">
        <v>1330</v>
      </c>
      <c r="AG444" s="2">
        <v>1706</v>
      </c>
      <c r="AH444" s="2">
        <v>1224</v>
      </c>
      <c r="AI444" s="2">
        <v>1441</v>
      </c>
      <c r="AJ444" s="2">
        <v>331</v>
      </c>
      <c r="AK444" s="2">
        <v>107</v>
      </c>
      <c r="AL444" s="2">
        <v>9734</v>
      </c>
      <c r="AM444" s="3">
        <v>0.46700000000000003</v>
      </c>
      <c r="AN444" s="2">
        <v>127.5</v>
      </c>
      <c r="AO444" s="2">
        <v>21673</v>
      </c>
      <c r="AP444" s="3">
        <v>0.128</v>
      </c>
      <c r="AQ444" s="11">
        <v>0.23200000000000001</v>
      </c>
      <c r="AR444" s="2">
        <v>20.2</v>
      </c>
      <c r="AS444" s="7">
        <v>1.3730605519703419E-4</v>
      </c>
      <c r="AT444" s="2">
        <v>582</v>
      </c>
      <c r="AU444" s="2">
        <v>2052</v>
      </c>
      <c r="AV444" s="2">
        <v>4420</v>
      </c>
      <c r="AW444" s="3">
        <v>8.3000000000000004E-2</v>
      </c>
      <c r="AX444" s="3">
        <v>0.29099999999999998</v>
      </c>
      <c r="AY444" s="3">
        <v>0.627</v>
      </c>
      <c r="AZ444" s="37">
        <v>3495</v>
      </c>
      <c r="BA444" s="37">
        <v>38.5</v>
      </c>
      <c r="BB444" s="43">
        <v>3377.605</v>
      </c>
      <c r="BC444" s="44">
        <v>2311.9025080213905</v>
      </c>
      <c r="BD444" s="44">
        <v>3065.4924919786099</v>
      </c>
      <c r="BE444" s="44">
        <v>429</v>
      </c>
      <c r="BF444">
        <v>9184</v>
      </c>
      <c r="BG444" s="13">
        <v>0.36777057926829271</v>
      </c>
      <c r="BH444" s="13">
        <v>0.25173154486295629</v>
      </c>
      <c r="BI444" s="13">
        <v>0.33378620339488346</v>
      </c>
      <c r="BJ444" s="13">
        <v>4.6711672473867594E-2</v>
      </c>
    </row>
    <row r="445" spans="1:62" hidden="1">
      <c r="A445" s="1" t="s">
        <v>312</v>
      </c>
      <c r="B445" s="1" t="s">
        <v>124</v>
      </c>
      <c r="C445" s="1" t="s">
        <v>93</v>
      </c>
      <c r="D445" s="1" t="s">
        <v>89</v>
      </c>
      <c r="E445" s="2">
        <v>18829</v>
      </c>
      <c r="F445" s="14">
        <v>0.15306176642413299</v>
      </c>
      <c r="G445" s="3">
        <v>0.878</v>
      </c>
      <c r="H445" s="3">
        <v>0.81399999999999995</v>
      </c>
      <c r="I445" s="2">
        <v>8191</v>
      </c>
      <c r="J445" s="2">
        <v>2.2799999999999998</v>
      </c>
      <c r="K445" s="2">
        <v>5754</v>
      </c>
      <c r="L445" s="2">
        <v>2550</v>
      </c>
      <c r="M445" s="2">
        <v>2030</v>
      </c>
      <c r="N445" s="2">
        <v>6060</v>
      </c>
      <c r="O445" s="3">
        <v>0.749</v>
      </c>
      <c r="P445" s="3">
        <v>0.251</v>
      </c>
      <c r="Q445" s="2">
        <v>222</v>
      </c>
      <c r="R445" s="2">
        <v>190</v>
      </c>
      <c r="S445" s="2">
        <v>32</v>
      </c>
      <c r="T445" s="2">
        <v>2.7</v>
      </c>
      <c r="U445" s="2">
        <v>2579</v>
      </c>
      <c r="V445" s="2">
        <v>5946</v>
      </c>
      <c r="W445" s="4">
        <v>0.69</v>
      </c>
      <c r="X445" s="3">
        <v>0.29899999999999999</v>
      </c>
      <c r="Y445" s="2">
        <v>331</v>
      </c>
      <c r="Z445" s="2">
        <v>287</v>
      </c>
      <c r="AA445" s="2">
        <v>226</v>
      </c>
      <c r="AB445" s="2">
        <v>352</v>
      </c>
      <c r="AC445" s="2">
        <v>658</v>
      </c>
      <c r="AD445" s="2">
        <v>605</v>
      </c>
      <c r="AE445" s="2">
        <v>2503</v>
      </c>
      <c r="AF445" s="2">
        <v>877</v>
      </c>
      <c r="AG445" s="2">
        <v>1027</v>
      </c>
      <c r="AH445" s="2">
        <v>856</v>
      </c>
      <c r="AI445" s="2">
        <v>771</v>
      </c>
      <c r="AJ445" s="2">
        <v>152</v>
      </c>
      <c r="AK445" s="2">
        <v>26</v>
      </c>
      <c r="AL445" s="2">
        <v>8671</v>
      </c>
      <c r="AM445" s="3">
        <v>0.45800000000000002</v>
      </c>
      <c r="AN445" s="2">
        <v>123.8</v>
      </c>
      <c r="AO445" s="2">
        <v>23419</v>
      </c>
      <c r="AP445" s="3">
        <v>0.112</v>
      </c>
      <c r="AQ445" s="11">
        <v>0.27300000000000002</v>
      </c>
      <c r="AR445" s="2">
        <v>14.6</v>
      </c>
      <c r="AS445" s="7">
        <v>3.3636057854019509E-4</v>
      </c>
      <c r="AT445" s="2">
        <v>2704</v>
      </c>
      <c r="AU445" s="2">
        <v>1779</v>
      </c>
      <c r="AV445" s="2">
        <v>1271</v>
      </c>
      <c r="AW445" s="4">
        <v>0.47</v>
      </c>
      <c r="AX445" s="3">
        <v>0.309</v>
      </c>
      <c r="AY445" s="3">
        <v>0.221</v>
      </c>
      <c r="AZ445" s="37">
        <v>2544</v>
      </c>
      <c r="BA445" s="37">
        <v>31</v>
      </c>
      <c r="BB445" s="43">
        <v>2507.9</v>
      </c>
      <c r="BC445" s="44">
        <v>2134.8583027418008</v>
      </c>
      <c r="BD445" s="44">
        <v>3692.2416972581996</v>
      </c>
      <c r="BE445" s="44">
        <v>190</v>
      </c>
      <c r="BF445">
        <v>8525</v>
      </c>
      <c r="BG445" s="13">
        <v>0.29418181818181821</v>
      </c>
      <c r="BH445" s="13">
        <v>0.25042326131868631</v>
      </c>
      <c r="BI445" s="13">
        <v>0.43310753047017003</v>
      </c>
      <c r="BJ445" s="13">
        <v>2.2287390029325515E-2</v>
      </c>
    </row>
    <row r="446" spans="1:62" hidden="1">
      <c r="A446" s="1" t="s">
        <v>313</v>
      </c>
      <c r="B446" s="1" t="s">
        <v>124</v>
      </c>
      <c r="C446" s="1" t="s">
        <v>93</v>
      </c>
      <c r="D446" s="1" t="s">
        <v>89</v>
      </c>
      <c r="E446" s="2">
        <v>23541</v>
      </c>
      <c r="F446" s="14">
        <v>0.14583067839089248</v>
      </c>
      <c r="G446" s="3">
        <v>0.89200000000000002</v>
      </c>
      <c r="H446" s="3">
        <v>0.84799999999999998</v>
      </c>
      <c r="I446" s="2">
        <v>9915</v>
      </c>
      <c r="J446" s="2">
        <v>2.35</v>
      </c>
      <c r="K446" s="2">
        <v>8812</v>
      </c>
      <c r="L446" s="2">
        <v>1296</v>
      </c>
      <c r="M446" s="2">
        <v>1917</v>
      </c>
      <c r="N446" s="2">
        <v>7891</v>
      </c>
      <c r="O446" s="3">
        <v>0.80500000000000005</v>
      </c>
      <c r="P446" s="3">
        <v>0.19500000000000001</v>
      </c>
      <c r="Q446" s="2">
        <v>363</v>
      </c>
      <c r="R446" s="2">
        <v>326</v>
      </c>
      <c r="S446" s="2">
        <v>37</v>
      </c>
      <c r="T446" s="2">
        <v>3.7</v>
      </c>
      <c r="U446" s="2">
        <v>1334</v>
      </c>
      <c r="V446" s="2">
        <v>9177</v>
      </c>
      <c r="W446" s="3">
        <v>0.85399999999999998</v>
      </c>
      <c r="X446" s="3">
        <v>0.124</v>
      </c>
      <c r="Y446" s="2">
        <v>190</v>
      </c>
      <c r="Z446" s="2">
        <v>149</v>
      </c>
      <c r="AA446" s="2">
        <v>373</v>
      </c>
      <c r="AB446" s="2">
        <v>488</v>
      </c>
      <c r="AC446" s="2">
        <v>1697</v>
      </c>
      <c r="AD446" s="2">
        <v>1408</v>
      </c>
      <c r="AE446" s="2">
        <v>1356</v>
      </c>
      <c r="AF446" s="2">
        <v>910</v>
      </c>
      <c r="AG446" s="2">
        <v>1126</v>
      </c>
      <c r="AH446" s="2">
        <v>1435</v>
      </c>
      <c r="AI446" s="2">
        <v>1360</v>
      </c>
      <c r="AJ446" s="2">
        <v>325</v>
      </c>
      <c r="AK446" s="2">
        <v>64</v>
      </c>
      <c r="AL446" s="2">
        <v>10881</v>
      </c>
      <c r="AM446" s="3">
        <v>0.46400000000000002</v>
      </c>
      <c r="AN446" s="2">
        <v>127.3</v>
      </c>
      <c r="AO446" s="2">
        <v>21353</v>
      </c>
      <c r="AP446" s="3">
        <v>0.14799999999999999</v>
      </c>
      <c r="AQ446" s="11">
        <v>0.254</v>
      </c>
      <c r="AR446" s="2">
        <v>15.7</v>
      </c>
      <c r="AS446" s="7">
        <v>0</v>
      </c>
      <c r="AT446" s="2">
        <v>279</v>
      </c>
      <c r="AU446" s="2">
        <v>1867</v>
      </c>
      <c r="AV446" s="2">
        <v>6666</v>
      </c>
      <c r="AW446" s="3">
        <v>3.2000000000000001E-2</v>
      </c>
      <c r="AX446" s="3">
        <v>0.21199999999999999</v>
      </c>
      <c r="AY446" s="3">
        <v>0.75600000000000001</v>
      </c>
      <c r="AZ446" s="37">
        <v>4635</v>
      </c>
      <c r="BA446" s="37">
        <v>46.7</v>
      </c>
      <c r="BB446" s="43">
        <v>4580.3360000000002</v>
      </c>
      <c r="BC446" s="44">
        <v>2622.4306747448409</v>
      </c>
      <c r="BD446" s="44">
        <v>2982.2333252551589</v>
      </c>
      <c r="BE446" s="44">
        <v>326</v>
      </c>
      <c r="BF446">
        <v>10511</v>
      </c>
      <c r="BG446" s="13">
        <v>0.43576595947103036</v>
      </c>
      <c r="BH446" s="13">
        <v>0.24949392776565893</v>
      </c>
      <c r="BI446" s="13">
        <v>0.28372498575351146</v>
      </c>
      <c r="BJ446" s="13">
        <v>3.1015127009799259E-2</v>
      </c>
    </row>
    <row r="447" spans="1:62" hidden="1">
      <c r="A447" s="1" t="s">
        <v>314</v>
      </c>
      <c r="B447" s="1" t="s">
        <v>99</v>
      </c>
      <c r="C447" s="1" t="s">
        <v>93</v>
      </c>
      <c r="D447" s="1" t="s">
        <v>89</v>
      </c>
      <c r="E447" s="2">
        <v>23410</v>
      </c>
      <c r="F447" s="14">
        <v>0.17210593763348997</v>
      </c>
      <c r="G447" s="4">
        <v>0.92</v>
      </c>
      <c r="H447" s="3">
        <v>0.879</v>
      </c>
      <c r="I447" s="2">
        <v>9820</v>
      </c>
      <c r="J447" s="2">
        <v>2.34</v>
      </c>
      <c r="K447" s="2">
        <v>8967</v>
      </c>
      <c r="L447" s="2">
        <v>1310</v>
      </c>
      <c r="M447" s="2">
        <v>2377</v>
      </c>
      <c r="N447" s="2">
        <v>7367</v>
      </c>
      <c r="O447" s="3">
        <v>0.75600000000000001</v>
      </c>
      <c r="P447" s="3">
        <v>0.24399999999999999</v>
      </c>
      <c r="Q447" s="2">
        <v>266</v>
      </c>
      <c r="R447" s="2">
        <v>208</v>
      </c>
      <c r="S447" s="2">
        <v>58</v>
      </c>
      <c r="T447" s="2">
        <v>2.7</v>
      </c>
      <c r="U447" s="2">
        <v>1312</v>
      </c>
      <c r="V447" s="2">
        <v>9223</v>
      </c>
      <c r="W447" s="3">
        <v>0.874</v>
      </c>
      <c r="X447" s="3">
        <v>0.124</v>
      </c>
      <c r="Y447" s="2">
        <v>660</v>
      </c>
      <c r="Z447" s="2">
        <v>148</v>
      </c>
      <c r="AA447" s="2">
        <v>227</v>
      </c>
      <c r="AB447" s="2">
        <v>440</v>
      </c>
      <c r="AC447" s="2">
        <v>920</v>
      </c>
      <c r="AD447" s="2">
        <v>1183</v>
      </c>
      <c r="AE447" s="2">
        <v>1783</v>
      </c>
      <c r="AF447" s="2">
        <v>940</v>
      </c>
      <c r="AG447" s="2">
        <v>1434</v>
      </c>
      <c r="AH447" s="2">
        <v>1130</v>
      </c>
      <c r="AI447" s="2">
        <v>1357</v>
      </c>
      <c r="AJ447" s="2">
        <v>369</v>
      </c>
      <c r="AK447" s="2">
        <v>30</v>
      </c>
      <c r="AL447" s="2">
        <v>10621</v>
      </c>
      <c r="AM447" s="3">
        <v>0.47299999999999998</v>
      </c>
      <c r="AN447" s="2">
        <v>132.69999999999999</v>
      </c>
      <c r="AO447" s="2" t="s">
        <v>128</v>
      </c>
      <c r="AP447" s="3">
        <v>9.8000000000000004E-2</v>
      </c>
      <c r="AQ447" s="11">
        <v>0.17799999999999999</v>
      </c>
      <c r="AR447" s="2">
        <v>12.5</v>
      </c>
      <c r="AS447" s="7">
        <v>1.0842459069717013E-3</v>
      </c>
      <c r="AT447" s="2">
        <v>731</v>
      </c>
      <c r="AU447" s="2">
        <v>2479</v>
      </c>
      <c r="AV447" s="2">
        <v>5757</v>
      </c>
      <c r="AW447" s="3">
        <v>8.2000000000000003E-2</v>
      </c>
      <c r="AX447" s="3">
        <v>0.27600000000000002</v>
      </c>
      <c r="AY447" s="3">
        <v>0.64200000000000002</v>
      </c>
      <c r="AZ447" s="37">
        <v>4398</v>
      </c>
      <c r="BA447" s="37">
        <v>44.7</v>
      </c>
      <c r="BB447" s="43">
        <v>4355.5680000000002</v>
      </c>
      <c r="BC447" s="44">
        <v>2620.5562781497956</v>
      </c>
      <c r="BD447" s="44">
        <v>3350.8757218502042</v>
      </c>
      <c r="BE447" s="44">
        <v>208</v>
      </c>
      <c r="BF447">
        <v>10535</v>
      </c>
      <c r="BG447" s="13">
        <v>0.41343787375415286</v>
      </c>
      <c r="BH447" s="13">
        <v>0.248747629629786</v>
      </c>
      <c r="BI447" s="13">
        <v>0.31807078517799753</v>
      </c>
      <c r="BJ447" s="13">
        <v>1.9743711438063596E-2</v>
      </c>
    </row>
    <row r="448" spans="1:62" hidden="1">
      <c r="A448" s="1" t="s">
        <v>315</v>
      </c>
      <c r="B448" s="1" t="s">
        <v>124</v>
      </c>
      <c r="C448" s="1" t="s">
        <v>93</v>
      </c>
      <c r="D448" s="1" t="s">
        <v>89</v>
      </c>
      <c r="E448" s="2">
        <v>25634</v>
      </c>
      <c r="F448" s="14">
        <v>0.17055473199656707</v>
      </c>
      <c r="G448" s="3">
        <v>0.91300000000000003</v>
      </c>
      <c r="H448" s="3">
        <v>0.878</v>
      </c>
      <c r="I448" s="2">
        <v>10935</v>
      </c>
      <c r="J448" s="2">
        <v>2.3199999999999998</v>
      </c>
      <c r="K448" s="2">
        <v>9183</v>
      </c>
      <c r="L448" s="2">
        <v>1951</v>
      </c>
      <c r="M448" s="2">
        <v>2548</v>
      </c>
      <c r="N448" s="2">
        <v>8299</v>
      </c>
      <c r="O448" s="3">
        <v>0.76500000000000001</v>
      </c>
      <c r="P448" s="3">
        <v>0.23499999999999999</v>
      </c>
      <c r="Q448" s="2">
        <v>629</v>
      </c>
      <c r="R448" s="2">
        <v>597</v>
      </c>
      <c r="S448" s="2">
        <v>32</v>
      </c>
      <c r="T448" s="2">
        <v>5.8</v>
      </c>
      <c r="U448" s="2">
        <v>1987</v>
      </c>
      <c r="V448" s="2">
        <v>9508</v>
      </c>
      <c r="W448" s="3">
        <v>0.82199999999999995</v>
      </c>
      <c r="X448" s="3">
        <v>0.17199999999999999</v>
      </c>
      <c r="Y448" s="2">
        <v>93</v>
      </c>
      <c r="Z448" s="2">
        <v>182</v>
      </c>
      <c r="AA448" s="2">
        <v>240</v>
      </c>
      <c r="AB448" s="2">
        <v>471</v>
      </c>
      <c r="AC448" s="2">
        <v>1329</v>
      </c>
      <c r="AD448" s="2">
        <v>1354</v>
      </c>
      <c r="AE448" s="2">
        <v>2051</v>
      </c>
      <c r="AF448" s="2">
        <v>1202</v>
      </c>
      <c r="AG448" s="2">
        <v>1570</v>
      </c>
      <c r="AH448" s="2">
        <v>1618</v>
      </c>
      <c r="AI448" s="2">
        <v>1341</v>
      </c>
      <c r="AJ448" s="2">
        <v>208</v>
      </c>
      <c r="AK448" s="2">
        <v>89</v>
      </c>
      <c r="AL448" s="2">
        <v>11748</v>
      </c>
      <c r="AM448" s="3">
        <v>0.45700000000000002</v>
      </c>
      <c r="AN448" s="2">
        <v>129.5</v>
      </c>
      <c r="AO448" s="2">
        <v>22190</v>
      </c>
      <c r="AP448" s="3">
        <v>0.13700000000000001</v>
      </c>
      <c r="AQ448" s="11">
        <v>0.23100000000000001</v>
      </c>
      <c r="AR448" s="2">
        <v>18.600000000000001</v>
      </c>
      <c r="AS448" s="7">
        <v>7.3622212873369799E-4</v>
      </c>
      <c r="AT448" s="2">
        <v>668</v>
      </c>
      <c r="AU448" s="2">
        <v>2354</v>
      </c>
      <c r="AV448" s="2">
        <v>6161</v>
      </c>
      <c r="AW448" s="3">
        <v>7.2999999999999995E-2</v>
      </c>
      <c r="AX448" s="3">
        <v>0.25600000000000001</v>
      </c>
      <c r="AY448" s="3">
        <v>0.67100000000000004</v>
      </c>
      <c r="AZ448" s="37">
        <v>4424</v>
      </c>
      <c r="BA448" s="37">
        <v>40.4</v>
      </c>
      <c r="BB448" s="43">
        <v>4382.1880000000001</v>
      </c>
      <c r="BC448" s="44">
        <v>2856.2847326673891</v>
      </c>
      <c r="BD448" s="44">
        <v>3659.5272673326108</v>
      </c>
      <c r="BE448" s="44">
        <v>597</v>
      </c>
      <c r="BF448">
        <v>11495</v>
      </c>
      <c r="BG448" s="13">
        <v>0.38122557633753806</v>
      </c>
      <c r="BH448" s="13">
        <v>0.24848062050173023</v>
      </c>
      <c r="BI448" s="13">
        <v>0.3183581789763037</v>
      </c>
      <c r="BJ448" s="13">
        <v>5.1935624184428014E-2</v>
      </c>
    </row>
    <row r="449" spans="1:62" hidden="1">
      <c r="A449" s="1" t="s">
        <v>316</v>
      </c>
      <c r="B449" s="1" t="s">
        <v>124</v>
      </c>
      <c r="C449" s="1" t="s">
        <v>93</v>
      </c>
      <c r="D449" s="1" t="s">
        <v>89</v>
      </c>
      <c r="E449" s="2">
        <v>22109</v>
      </c>
      <c r="F449" s="14">
        <v>0.17246370256456647</v>
      </c>
      <c r="G449" s="3">
        <v>0.90700000000000003</v>
      </c>
      <c r="H449" s="3">
        <v>0.85599999999999998</v>
      </c>
      <c r="I449" s="2">
        <v>9803</v>
      </c>
      <c r="J449" s="2">
        <v>2.23</v>
      </c>
      <c r="K449" s="2">
        <v>7535</v>
      </c>
      <c r="L449" s="2">
        <v>2694</v>
      </c>
      <c r="M449" s="2">
        <v>2732</v>
      </c>
      <c r="N449" s="2">
        <v>6939</v>
      </c>
      <c r="O449" s="3">
        <v>0.71799999999999997</v>
      </c>
      <c r="P449" s="3">
        <v>0.28199999999999997</v>
      </c>
      <c r="Q449" s="2">
        <v>805</v>
      </c>
      <c r="R449" s="2">
        <v>784</v>
      </c>
      <c r="S449" s="2">
        <v>21</v>
      </c>
      <c r="T449" s="2">
        <v>8.3000000000000007</v>
      </c>
      <c r="U449" s="2">
        <v>2743</v>
      </c>
      <c r="V449" s="2">
        <v>7784</v>
      </c>
      <c r="W449" s="3">
        <v>0.73499999999999999</v>
      </c>
      <c r="X449" s="3">
        <v>0.25900000000000001</v>
      </c>
      <c r="Y449" s="2">
        <v>745</v>
      </c>
      <c r="Z449" s="2">
        <v>432</v>
      </c>
      <c r="AA449" s="2">
        <v>436</v>
      </c>
      <c r="AB449" s="2">
        <v>554</v>
      </c>
      <c r="AC449" s="2">
        <v>984</v>
      </c>
      <c r="AD449" s="2">
        <v>1116</v>
      </c>
      <c r="AE449" s="2">
        <v>1465</v>
      </c>
      <c r="AF449" s="2">
        <v>1029</v>
      </c>
      <c r="AG449" s="2">
        <v>1129</v>
      </c>
      <c r="AH449" s="2">
        <v>1197</v>
      </c>
      <c r="AI449" s="2">
        <v>1252</v>
      </c>
      <c r="AJ449" s="2">
        <v>375</v>
      </c>
      <c r="AK449" s="2">
        <v>25</v>
      </c>
      <c r="AL449" s="2">
        <v>10739</v>
      </c>
      <c r="AM449" s="3">
        <v>0.46600000000000003</v>
      </c>
      <c r="AN449" s="2">
        <v>120.9</v>
      </c>
      <c r="AO449" s="2">
        <v>24377</v>
      </c>
      <c r="AP449" s="3">
        <v>0.126</v>
      </c>
      <c r="AQ449" s="11">
        <v>0.22900000000000001</v>
      </c>
      <c r="AR449" s="2">
        <v>13.4</v>
      </c>
      <c r="AS449" s="7">
        <v>3.8540596094552927E-4</v>
      </c>
      <c r="AT449" s="2">
        <v>2564</v>
      </c>
      <c r="AU449" s="2">
        <v>2284</v>
      </c>
      <c r="AV449" s="2">
        <v>2687</v>
      </c>
      <c r="AW449" s="4">
        <v>0.34</v>
      </c>
      <c r="AX449" s="3">
        <v>0.30299999999999999</v>
      </c>
      <c r="AY449" s="3">
        <v>0.35699999999999998</v>
      </c>
      <c r="AZ449" s="37">
        <v>3456</v>
      </c>
      <c r="BA449" s="37">
        <v>35.200000000000003</v>
      </c>
      <c r="BB449" s="43">
        <v>3404.1920000000005</v>
      </c>
      <c r="BC449" s="44">
        <v>2601.2715991097966</v>
      </c>
      <c r="BD449" s="44">
        <v>3737.5364008902025</v>
      </c>
      <c r="BE449" s="44">
        <v>784</v>
      </c>
      <c r="BF449">
        <v>10527</v>
      </c>
      <c r="BG449" s="13">
        <v>0.3233772204806688</v>
      </c>
      <c r="BH449" s="13">
        <v>0.24710474010732369</v>
      </c>
      <c r="BI449" s="13">
        <v>0.35504288029734993</v>
      </c>
      <c r="BJ449" s="13">
        <v>7.4475159114657546E-2</v>
      </c>
    </row>
    <row r="450" spans="1:62" hidden="1">
      <c r="A450" s="1" t="s">
        <v>318</v>
      </c>
      <c r="B450" s="1" t="s">
        <v>87</v>
      </c>
      <c r="C450" s="1" t="s">
        <v>93</v>
      </c>
      <c r="D450" s="1" t="s">
        <v>89</v>
      </c>
      <c r="E450" s="2">
        <v>20768</v>
      </c>
      <c r="F450" s="14">
        <v>0.15287942989214176</v>
      </c>
      <c r="G450" s="3">
        <v>0.93300000000000005</v>
      </c>
      <c r="H450" s="3">
        <v>0.91300000000000003</v>
      </c>
      <c r="I450" s="2">
        <v>8612</v>
      </c>
      <c r="J450" s="2">
        <v>2.36</v>
      </c>
      <c r="K450" s="2">
        <v>8012</v>
      </c>
      <c r="L450" s="2">
        <v>915</v>
      </c>
      <c r="M450" s="2">
        <v>2056</v>
      </c>
      <c r="N450" s="2">
        <v>6501</v>
      </c>
      <c r="O450" s="4">
        <v>0.76</v>
      </c>
      <c r="P450" s="4">
        <v>0.24</v>
      </c>
      <c r="Q450" s="2">
        <v>381</v>
      </c>
      <c r="R450" s="2">
        <v>339</v>
      </c>
      <c r="S450" s="2">
        <v>42</v>
      </c>
      <c r="T450" s="2">
        <v>4.5</v>
      </c>
      <c r="U450" s="2">
        <v>869</v>
      </c>
      <c r="V450" s="2">
        <v>8346</v>
      </c>
      <c r="W450" s="3">
        <v>0.90600000000000003</v>
      </c>
      <c r="X450" s="3">
        <v>9.4E-2</v>
      </c>
      <c r="Y450" s="2">
        <v>1062</v>
      </c>
      <c r="Z450" s="2">
        <v>390</v>
      </c>
      <c r="AA450" s="2">
        <v>343</v>
      </c>
      <c r="AB450" s="2">
        <v>401</v>
      </c>
      <c r="AC450" s="2">
        <v>719</v>
      </c>
      <c r="AD450" s="2">
        <v>734</v>
      </c>
      <c r="AE450" s="2">
        <v>975</v>
      </c>
      <c r="AF450" s="2">
        <v>757</v>
      </c>
      <c r="AG450" s="2">
        <v>1090</v>
      </c>
      <c r="AH450" s="2">
        <v>1192</v>
      </c>
      <c r="AI450" s="2">
        <v>1288</v>
      </c>
      <c r="AJ450" s="2">
        <v>358</v>
      </c>
      <c r="AK450" s="2">
        <v>86</v>
      </c>
      <c r="AL450" s="2">
        <v>9395</v>
      </c>
      <c r="AM450" s="3">
        <v>0.501</v>
      </c>
      <c r="AN450" s="2">
        <v>129.9</v>
      </c>
      <c r="AO450" s="2" t="s">
        <v>128</v>
      </c>
      <c r="AP450" s="3">
        <v>0.14399999999999999</v>
      </c>
      <c r="AQ450" s="11">
        <v>0.21199999999999999</v>
      </c>
      <c r="AR450" s="2">
        <v>13.2</v>
      </c>
      <c r="AS450" s="7">
        <v>2.3963575365444525E-4</v>
      </c>
      <c r="AT450" s="2">
        <v>1086</v>
      </c>
      <c r="AU450" s="2">
        <v>2150</v>
      </c>
      <c r="AV450" s="2">
        <v>4776</v>
      </c>
      <c r="AW450" s="3">
        <v>0.13600000000000001</v>
      </c>
      <c r="AX450" s="3">
        <v>0.26800000000000002</v>
      </c>
      <c r="AY450" s="3">
        <v>0.59599999999999997</v>
      </c>
      <c r="AZ450" s="37">
        <v>4207</v>
      </c>
      <c r="BA450" s="37">
        <v>48.8</v>
      </c>
      <c r="BB450" s="43">
        <v>4175.8159999999998</v>
      </c>
      <c r="BC450" s="44">
        <v>2239.6304629649044</v>
      </c>
      <c r="BD450" s="44">
        <v>2460.5535370350958</v>
      </c>
      <c r="BE450" s="44">
        <v>339</v>
      </c>
      <c r="BF450">
        <v>9215</v>
      </c>
      <c r="BG450" s="13">
        <v>0.45315420510037979</v>
      </c>
      <c r="BH450" s="13">
        <v>0.24304182994735804</v>
      </c>
      <c r="BI450" s="13">
        <v>0.26701611904884381</v>
      </c>
      <c r="BJ450" s="13">
        <v>3.678784590341834E-2</v>
      </c>
    </row>
    <row r="451" spans="1:62" hidden="1">
      <c r="A451" s="1" t="s">
        <v>319</v>
      </c>
      <c r="B451" s="1" t="s">
        <v>92</v>
      </c>
      <c r="C451" s="1" t="s">
        <v>93</v>
      </c>
      <c r="D451" s="1" t="s">
        <v>89</v>
      </c>
      <c r="E451" s="2">
        <v>17680</v>
      </c>
      <c r="F451" s="14">
        <v>0.14751131221719457</v>
      </c>
      <c r="G451" s="3">
        <v>0.92400000000000004</v>
      </c>
      <c r="H451" s="3">
        <v>0.88200000000000001</v>
      </c>
      <c r="I451" s="2">
        <v>7291</v>
      </c>
      <c r="J451" s="2">
        <v>2.4</v>
      </c>
      <c r="K451" s="2">
        <v>6304</v>
      </c>
      <c r="L451" s="2">
        <v>1043</v>
      </c>
      <c r="M451" s="2">
        <v>1195</v>
      </c>
      <c r="N451" s="2">
        <v>6013</v>
      </c>
      <c r="O451" s="3">
        <v>0.83399999999999996</v>
      </c>
      <c r="P451" s="3">
        <v>0.16600000000000001</v>
      </c>
      <c r="Q451" s="2">
        <v>82</v>
      </c>
      <c r="R451" s="2">
        <v>74</v>
      </c>
      <c r="S451" s="2">
        <v>8</v>
      </c>
      <c r="T451" s="2">
        <v>1.1000000000000001</v>
      </c>
      <c r="U451" s="2">
        <v>1068</v>
      </c>
      <c r="V451" s="2">
        <v>6522</v>
      </c>
      <c r="W451" s="3">
        <v>0.85899999999999999</v>
      </c>
      <c r="X451" s="3">
        <v>0.14099999999999999</v>
      </c>
      <c r="Y451" s="2">
        <v>273</v>
      </c>
      <c r="Z451" s="2">
        <v>248</v>
      </c>
      <c r="AA451" s="2">
        <v>322</v>
      </c>
      <c r="AB451" s="2">
        <v>432</v>
      </c>
      <c r="AC451" s="2">
        <v>948</v>
      </c>
      <c r="AD451" s="2">
        <v>826</v>
      </c>
      <c r="AE451" s="2">
        <v>894</v>
      </c>
      <c r="AF451" s="2">
        <v>754</v>
      </c>
      <c r="AG451" s="2">
        <v>943</v>
      </c>
      <c r="AH451" s="2">
        <v>729</v>
      </c>
      <c r="AI451" s="2">
        <v>999</v>
      </c>
      <c r="AJ451" s="2">
        <v>439</v>
      </c>
      <c r="AK451" s="2">
        <v>10</v>
      </c>
      <c r="AL451" s="2">
        <v>7817</v>
      </c>
      <c r="AM451" s="3">
        <v>0.47599999999999998</v>
      </c>
      <c r="AN451" s="2">
        <v>133</v>
      </c>
      <c r="AO451" s="2">
        <v>26115</v>
      </c>
      <c r="AP451" s="3">
        <v>8.6999999999999994E-2</v>
      </c>
      <c r="AQ451" s="11">
        <v>0.17199999999999999</v>
      </c>
      <c r="AR451" s="2">
        <v>8.6999999999999993</v>
      </c>
      <c r="AS451" s="7">
        <v>1.3799448022079118E-3</v>
      </c>
      <c r="AT451" s="2">
        <v>442</v>
      </c>
      <c r="AU451" s="2">
        <v>1572</v>
      </c>
      <c r="AV451" s="2">
        <v>4290</v>
      </c>
      <c r="AW451" s="4">
        <v>7.0000000000000007E-2</v>
      </c>
      <c r="AX451" s="3">
        <v>0.249</v>
      </c>
      <c r="AY451" s="3">
        <v>0.68100000000000005</v>
      </c>
      <c r="AZ451" s="37">
        <v>3257</v>
      </c>
      <c r="BA451" s="37">
        <v>44.7</v>
      </c>
      <c r="BB451" s="43">
        <v>3221.9760000000001</v>
      </c>
      <c r="BC451" s="44">
        <v>1844.0767382401336</v>
      </c>
      <c r="BD451" s="44">
        <v>2449.9472617598658</v>
      </c>
      <c r="BE451" s="44">
        <v>74</v>
      </c>
      <c r="BF451">
        <v>7590</v>
      </c>
      <c r="BG451" s="13">
        <v>0.42450276679841897</v>
      </c>
      <c r="BH451" s="13">
        <v>0.24296136208697414</v>
      </c>
      <c r="BI451" s="13">
        <v>0.32278620049537099</v>
      </c>
      <c r="BJ451" s="13">
        <v>9.7496706192358364E-3</v>
      </c>
    </row>
    <row r="452" spans="1:62" hidden="1">
      <c r="A452" s="1" t="s">
        <v>322</v>
      </c>
      <c r="B452" s="1" t="s">
        <v>124</v>
      </c>
      <c r="C452" s="1" t="s">
        <v>93</v>
      </c>
      <c r="D452" s="1" t="s">
        <v>89</v>
      </c>
      <c r="E452" s="2">
        <v>23014</v>
      </c>
      <c r="F452" s="14">
        <v>0.18219344746675936</v>
      </c>
      <c r="G452" s="3">
        <v>0.82399999999999995</v>
      </c>
      <c r="H452" s="3">
        <v>0.745</v>
      </c>
      <c r="I452" s="2">
        <v>10103</v>
      </c>
      <c r="J452" s="2">
        <v>2.2599999999999998</v>
      </c>
      <c r="K452" s="2">
        <v>6064</v>
      </c>
      <c r="L452" s="2">
        <v>4667</v>
      </c>
      <c r="M452" s="2">
        <v>2692</v>
      </c>
      <c r="N452" s="2">
        <v>7312</v>
      </c>
      <c r="O452" s="3">
        <v>0.73099999999999998</v>
      </c>
      <c r="P452" s="3">
        <v>0.26900000000000002</v>
      </c>
      <c r="Q452" s="2">
        <v>404</v>
      </c>
      <c r="R452" s="2">
        <v>365</v>
      </c>
      <c r="S452" s="2">
        <v>39</v>
      </c>
      <c r="T452" s="2">
        <v>4.0999999999999996</v>
      </c>
      <c r="U452" s="2">
        <v>4715</v>
      </c>
      <c r="V452" s="2">
        <v>6256</v>
      </c>
      <c r="W452" s="3">
        <v>0.56899999999999995</v>
      </c>
      <c r="X452" s="3">
        <v>0.42899999999999999</v>
      </c>
      <c r="Y452" s="2">
        <v>118</v>
      </c>
      <c r="Z452" s="2">
        <v>430</v>
      </c>
      <c r="AA452" s="2">
        <v>616</v>
      </c>
      <c r="AB452" s="2">
        <v>385</v>
      </c>
      <c r="AC452" s="2">
        <v>1583</v>
      </c>
      <c r="AD452" s="2">
        <v>2223</v>
      </c>
      <c r="AE452" s="2">
        <v>2806</v>
      </c>
      <c r="AF452" s="2">
        <v>738</v>
      </c>
      <c r="AG452" s="2">
        <v>628</v>
      </c>
      <c r="AH452" s="2">
        <v>280</v>
      </c>
      <c r="AI452" s="2">
        <v>865</v>
      </c>
      <c r="AJ452" s="2">
        <v>344</v>
      </c>
      <c r="AK452" s="2">
        <v>26</v>
      </c>
      <c r="AL452" s="2">
        <v>11042</v>
      </c>
      <c r="AM452" s="3">
        <v>0.42699999999999999</v>
      </c>
      <c r="AN452" s="2">
        <v>113.3</v>
      </c>
      <c r="AO452" s="2">
        <v>25474</v>
      </c>
      <c r="AP452" s="3">
        <v>0.113</v>
      </c>
      <c r="AQ452" s="11">
        <v>0.253</v>
      </c>
      <c r="AR452" s="2">
        <v>10.6</v>
      </c>
      <c r="AS452" s="7">
        <v>3.1969309462915604E-4</v>
      </c>
      <c r="AT452" s="2">
        <v>3104</v>
      </c>
      <c r="AU452" s="2">
        <v>2079</v>
      </c>
      <c r="AV452" s="2">
        <v>881</v>
      </c>
      <c r="AW452" s="3">
        <v>0.51200000000000001</v>
      </c>
      <c r="AX452" s="3">
        <v>0.34300000000000003</v>
      </c>
      <c r="AY452" s="3">
        <v>0.14499999999999999</v>
      </c>
      <c r="AZ452" s="37">
        <v>2166</v>
      </c>
      <c r="BA452" s="37">
        <v>21.4</v>
      </c>
      <c r="BB452" s="43">
        <v>2140.8559999999998</v>
      </c>
      <c r="BC452" s="44">
        <v>2645.7097728615727</v>
      </c>
      <c r="BD452" s="44">
        <v>5819.4342271384276</v>
      </c>
      <c r="BE452" s="44">
        <v>365</v>
      </c>
      <c r="BF452">
        <v>10971</v>
      </c>
      <c r="BG452" s="13">
        <v>0.1951377267341172</v>
      </c>
      <c r="BH452" s="13">
        <v>0.24115484211663227</v>
      </c>
      <c r="BI452" s="13">
        <v>0.53043790239161681</v>
      </c>
      <c r="BJ452" s="13">
        <v>3.3269528757633761E-2</v>
      </c>
    </row>
    <row r="453" spans="1:62" hidden="1">
      <c r="A453" s="1" t="s">
        <v>326</v>
      </c>
      <c r="B453" s="1" t="s">
        <v>87</v>
      </c>
      <c r="C453" s="1" t="s">
        <v>93</v>
      </c>
      <c r="D453" s="1" t="s">
        <v>89</v>
      </c>
      <c r="E453" s="2">
        <v>24276</v>
      </c>
      <c r="F453" s="14">
        <v>0.17132146976437634</v>
      </c>
      <c r="G453" s="3">
        <v>0.93400000000000005</v>
      </c>
      <c r="H453" s="3">
        <v>0.90600000000000003</v>
      </c>
      <c r="I453" s="2">
        <v>10274</v>
      </c>
      <c r="J453" s="2">
        <v>2.34</v>
      </c>
      <c r="K453" s="2">
        <v>9031</v>
      </c>
      <c r="L453" s="2">
        <v>1616</v>
      </c>
      <c r="M453" s="2">
        <v>2598</v>
      </c>
      <c r="N453" s="2">
        <v>7616</v>
      </c>
      <c r="O453" s="3">
        <v>0.746</v>
      </c>
      <c r="P453" s="3">
        <v>0.254</v>
      </c>
      <c r="Q453" s="2">
        <v>493</v>
      </c>
      <c r="R453" s="2">
        <v>472</v>
      </c>
      <c r="S453" s="2">
        <v>21</v>
      </c>
      <c r="T453" s="2">
        <v>4.8</v>
      </c>
      <c r="U453" s="2">
        <v>1566</v>
      </c>
      <c r="V453" s="2">
        <v>9344</v>
      </c>
      <c r="W453" s="3">
        <v>0.84799999999999998</v>
      </c>
      <c r="X453" s="3">
        <v>0.14199999999999999</v>
      </c>
      <c r="Y453" s="2">
        <v>990</v>
      </c>
      <c r="Z453" s="2">
        <v>386</v>
      </c>
      <c r="AA453" s="2">
        <v>246</v>
      </c>
      <c r="AB453" s="2">
        <v>539</v>
      </c>
      <c r="AC453" s="2">
        <v>771</v>
      </c>
      <c r="AD453" s="2">
        <v>1143</v>
      </c>
      <c r="AE453" s="2">
        <v>1920</v>
      </c>
      <c r="AF453" s="2">
        <v>970</v>
      </c>
      <c r="AG453" s="2">
        <v>1163</v>
      </c>
      <c r="AH453" s="2">
        <v>1258</v>
      </c>
      <c r="AI453" s="2">
        <v>1412</v>
      </c>
      <c r="AJ453" s="2">
        <v>371</v>
      </c>
      <c r="AK453" s="2">
        <v>17</v>
      </c>
      <c r="AL453" s="2">
        <v>11186</v>
      </c>
      <c r="AM453" s="3">
        <v>0.47799999999999998</v>
      </c>
      <c r="AN453" s="2">
        <v>124.6</v>
      </c>
      <c r="AO453" s="2">
        <v>22913</v>
      </c>
      <c r="AP453" s="3">
        <v>0.126</v>
      </c>
      <c r="AQ453" s="11">
        <v>0.185</v>
      </c>
      <c r="AR453" s="2">
        <v>11.9</v>
      </c>
      <c r="AS453" s="7">
        <v>0</v>
      </c>
      <c r="AT453" s="2">
        <v>1481</v>
      </c>
      <c r="AU453" s="2">
        <v>2731</v>
      </c>
      <c r="AV453" s="2">
        <v>4819</v>
      </c>
      <c r="AW453" s="3">
        <v>0.16400000000000001</v>
      </c>
      <c r="AX453" s="3">
        <v>0.30199999999999999</v>
      </c>
      <c r="AY453" s="3">
        <v>0.53400000000000003</v>
      </c>
      <c r="AZ453" s="37">
        <v>4463</v>
      </c>
      <c r="BA453" s="37">
        <v>43.4</v>
      </c>
      <c r="BB453" s="43">
        <v>4432.8760000000002</v>
      </c>
      <c r="BC453" s="44">
        <v>2601.6659567621919</v>
      </c>
      <c r="BD453" s="44">
        <v>3403.4580432378079</v>
      </c>
      <c r="BE453" s="44">
        <v>472</v>
      </c>
      <c r="BF453">
        <v>10910</v>
      </c>
      <c r="BG453" s="13">
        <v>0.40631310724106329</v>
      </c>
      <c r="BH453" s="13">
        <v>0.23846617385537963</v>
      </c>
      <c r="BI453" s="13">
        <v>0.31195765749200804</v>
      </c>
      <c r="BJ453" s="13">
        <v>4.3263061411549036E-2</v>
      </c>
    </row>
    <row r="454" spans="1:62" hidden="1">
      <c r="A454" s="1" t="s">
        <v>327</v>
      </c>
      <c r="B454" s="1" t="s">
        <v>87</v>
      </c>
      <c r="C454" s="1" t="s">
        <v>93</v>
      </c>
      <c r="D454" s="1" t="s">
        <v>89</v>
      </c>
      <c r="E454" s="2">
        <v>23467</v>
      </c>
      <c r="F454" s="14">
        <v>0.16478459112796692</v>
      </c>
      <c r="G454" s="3">
        <v>0.95199999999999996</v>
      </c>
      <c r="H454" s="3">
        <v>0.92800000000000005</v>
      </c>
      <c r="I454" s="2">
        <v>9945</v>
      </c>
      <c r="J454" s="2">
        <v>2.34</v>
      </c>
      <c r="K454" s="2">
        <v>8919</v>
      </c>
      <c r="L454" s="2">
        <v>1343</v>
      </c>
      <c r="M454" s="2">
        <v>2192</v>
      </c>
      <c r="N454" s="2">
        <v>7668</v>
      </c>
      <c r="O454" s="3">
        <v>0.77800000000000002</v>
      </c>
      <c r="P454" s="3">
        <v>0.222</v>
      </c>
      <c r="Q454" s="2">
        <v>547</v>
      </c>
      <c r="R454" s="2">
        <v>520</v>
      </c>
      <c r="S454" s="2">
        <v>27</v>
      </c>
      <c r="T454" s="2">
        <v>5.6</v>
      </c>
      <c r="U454" s="2">
        <v>1361</v>
      </c>
      <c r="V454" s="2">
        <v>9256</v>
      </c>
      <c r="W454" s="3">
        <v>0.86699999999999999</v>
      </c>
      <c r="X454" s="3">
        <v>0.127</v>
      </c>
      <c r="Y454" s="2">
        <v>551</v>
      </c>
      <c r="Z454" s="2">
        <v>241</v>
      </c>
      <c r="AA454" s="2">
        <v>299</v>
      </c>
      <c r="AB454" s="2">
        <v>637</v>
      </c>
      <c r="AC454" s="2">
        <v>946</v>
      </c>
      <c r="AD454" s="2">
        <v>1232</v>
      </c>
      <c r="AE454" s="2">
        <v>1773</v>
      </c>
      <c r="AF454" s="2">
        <v>1115</v>
      </c>
      <c r="AG454" s="2">
        <v>1318</v>
      </c>
      <c r="AH454" s="2">
        <v>866</v>
      </c>
      <c r="AI454" s="2">
        <v>1354</v>
      </c>
      <c r="AJ454" s="2">
        <v>438</v>
      </c>
      <c r="AK454" s="2">
        <v>25</v>
      </c>
      <c r="AL454" s="2">
        <v>10795</v>
      </c>
      <c r="AM454" s="3">
        <v>0.48399999999999999</v>
      </c>
      <c r="AN454" s="2">
        <v>129.4</v>
      </c>
      <c r="AO454" s="2">
        <v>22605</v>
      </c>
      <c r="AP454" s="3">
        <v>0.128</v>
      </c>
      <c r="AQ454" s="11">
        <v>0.187</v>
      </c>
      <c r="AR454" s="2">
        <v>13.6</v>
      </c>
      <c r="AS454" s="7">
        <v>1.08038029386344E-4</v>
      </c>
      <c r="AT454" s="2">
        <v>1189</v>
      </c>
      <c r="AU454" s="2">
        <v>2849</v>
      </c>
      <c r="AV454" s="2">
        <v>4881</v>
      </c>
      <c r="AW454" s="3">
        <v>0.13300000000000001</v>
      </c>
      <c r="AX454" s="3">
        <v>0.31900000000000001</v>
      </c>
      <c r="AY454" s="3">
        <v>0.54700000000000004</v>
      </c>
      <c r="AZ454" s="37">
        <v>4603</v>
      </c>
      <c r="BA454" s="37">
        <v>46.3</v>
      </c>
      <c r="BB454" s="43">
        <v>4565.1799999999994</v>
      </c>
      <c r="BC454" s="44">
        <v>2530.0887543827657</v>
      </c>
      <c r="BD454" s="44">
        <v>3001.7312456172349</v>
      </c>
      <c r="BE454" s="44">
        <v>520</v>
      </c>
      <c r="BF454">
        <v>10617</v>
      </c>
      <c r="BG454" s="13">
        <v>0.42998775548648388</v>
      </c>
      <c r="BH454" s="13">
        <v>0.23830543038360796</v>
      </c>
      <c r="BI454" s="13">
        <v>0.28272876006567155</v>
      </c>
      <c r="BJ454" s="13">
        <v>4.8978054064236602E-2</v>
      </c>
    </row>
    <row r="455" spans="1:62" hidden="1">
      <c r="A455" s="1" t="s">
        <v>328</v>
      </c>
      <c r="B455" s="1" t="s">
        <v>107</v>
      </c>
      <c r="C455" s="1" t="s">
        <v>88</v>
      </c>
      <c r="D455" s="1" t="s">
        <v>89</v>
      </c>
      <c r="E455" s="2">
        <v>25832</v>
      </c>
      <c r="F455" s="14">
        <v>0.16402136884484361</v>
      </c>
      <c r="G455" s="3">
        <v>0.755</v>
      </c>
      <c r="H455" s="3">
        <v>0.67400000000000004</v>
      </c>
      <c r="I455" s="2">
        <v>11262</v>
      </c>
      <c r="J455" s="2">
        <v>2.2799999999999998</v>
      </c>
      <c r="K455" s="2">
        <v>8840</v>
      </c>
      <c r="L455" s="2">
        <v>2731</v>
      </c>
      <c r="M455" s="2">
        <v>3304</v>
      </c>
      <c r="N455" s="2">
        <v>7870</v>
      </c>
      <c r="O455" s="3">
        <v>0.70399999999999996</v>
      </c>
      <c r="P455" s="3">
        <v>0.29599999999999999</v>
      </c>
      <c r="Q455" s="2">
        <v>969</v>
      </c>
      <c r="R455" s="2">
        <v>936</v>
      </c>
      <c r="S455" s="2">
        <v>33</v>
      </c>
      <c r="T455" s="2">
        <v>8.6</v>
      </c>
      <c r="U455" s="2">
        <v>2777</v>
      </c>
      <c r="V455" s="2">
        <v>9242</v>
      </c>
      <c r="W455" s="3">
        <v>0.76700000000000002</v>
      </c>
      <c r="X455" s="3">
        <v>0.23100000000000001</v>
      </c>
      <c r="Y455" s="2">
        <v>470</v>
      </c>
      <c r="Z455" s="2">
        <v>184</v>
      </c>
      <c r="AA455" s="2">
        <v>213</v>
      </c>
      <c r="AB455" s="2">
        <v>535</v>
      </c>
      <c r="AC455" s="2">
        <v>1275</v>
      </c>
      <c r="AD455" s="2">
        <v>1473</v>
      </c>
      <c r="AE455" s="2">
        <v>1992</v>
      </c>
      <c r="AF455" s="2">
        <v>1367</v>
      </c>
      <c r="AG455" s="2">
        <v>1778</v>
      </c>
      <c r="AH455" s="2">
        <v>1552</v>
      </c>
      <c r="AI455" s="2">
        <v>951</v>
      </c>
      <c r="AJ455" s="2">
        <v>367</v>
      </c>
      <c r="AK455" s="2">
        <v>25</v>
      </c>
      <c r="AL455" s="2">
        <v>12182</v>
      </c>
      <c r="AM455" s="3">
        <v>0.38700000000000001</v>
      </c>
      <c r="AN455" s="2">
        <v>123.1</v>
      </c>
      <c r="AO455" s="2">
        <v>20351</v>
      </c>
      <c r="AP455" s="3">
        <v>0.17699999999999999</v>
      </c>
      <c r="AQ455" s="11">
        <v>0.30199999999999999</v>
      </c>
      <c r="AR455" s="2">
        <v>15.1</v>
      </c>
      <c r="AS455" s="7">
        <v>1.0820168794633196E-4</v>
      </c>
      <c r="AT455" s="2">
        <v>1024</v>
      </c>
      <c r="AU455" s="2">
        <v>2277</v>
      </c>
      <c r="AV455" s="2">
        <v>5539</v>
      </c>
      <c r="AW455" s="3">
        <v>0.11600000000000001</v>
      </c>
      <c r="AX455" s="3">
        <v>0.25800000000000001</v>
      </c>
      <c r="AY455" s="3">
        <v>0.627</v>
      </c>
      <c r="AZ455" s="37">
        <v>4358</v>
      </c>
      <c r="BA455" s="37">
        <v>38.700000000000003</v>
      </c>
      <c r="BB455" s="43">
        <v>4324.3379999999997</v>
      </c>
      <c r="BC455" s="44">
        <v>2844.5571306165102</v>
      </c>
      <c r="BD455" s="44">
        <v>3914.10486938349</v>
      </c>
      <c r="BE455" s="44">
        <v>936</v>
      </c>
      <c r="BF455">
        <v>12019</v>
      </c>
      <c r="BG455" s="13">
        <v>0.35979182960312833</v>
      </c>
      <c r="BH455" s="13">
        <v>0.23667169736388305</v>
      </c>
      <c r="BI455" s="13">
        <v>0.32565977780044014</v>
      </c>
      <c r="BJ455" s="13">
        <v>7.7876695232548462E-2</v>
      </c>
    </row>
    <row r="456" spans="1:62" hidden="1">
      <c r="A456" s="1" t="s">
        <v>331</v>
      </c>
      <c r="B456" s="1" t="s">
        <v>124</v>
      </c>
      <c r="C456" s="1" t="s">
        <v>93</v>
      </c>
      <c r="D456" s="1" t="s">
        <v>89</v>
      </c>
      <c r="E456" s="2">
        <v>17025</v>
      </c>
      <c r="F456" s="14">
        <v>0.14743024963289281</v>
      </c>
      <c r="G456" s="3">
        <v>0.92700000000000005</v>
      </c>
      <c r="H456" s="3">
        <v>0.89100000000000001</v>
      </c>
      <c r="I456" s="2">
        <v>7173</v>
      </c>
      <c r="J456" s="2">
        <v>2.36</v>
      </c>
      <c r="K456" s="2">
        <v>5896</v>
      </c>
      <c r="L456" s="2">
        <v>1194</v>
      </c>
      <c r="M456" s="2">
        <v>1590</v>
      </c>
      <c r="N456" s="2">
        <v>5520</v>
      </c>
      <c r="O456" s="3">
        <v>0.77600000000000002</v>
      </c>
      <c r="P456" s="3">
        <v>0.224</v>
      </c>
      <c r="Q456" s="2">
        <v>206</v>
      </c>
      <c r="R456" s="2">
        <v>183</v>
      </c>
      <c r="S456" s="2">
        <v>23</v>
      </c>
      <c r="T456" s="2">
        <v>2.9</v>
      </c>
      <c r="U456" s="2">
        <v>1231</v>
      </c>
      <c r="V456" s="2">
        <v>6086</v>
      </c>
      <c r="W456" s="4">
        <v>0.83</v>
      </c>
      <c r="X456" s="3">
        <v>0.16800000000000001</v>
      </c>
      <c r="Y456" s="2">
        <v>247</v>
      </c>
      <c r="Z456" s="2">
        <v>58</v>
      </c>
      <c r="AA456" s="2">
        <v>154</v>
      </c>
      <c r="AB456" s="2">
        <v>252</v>
      </c>
      <c r="AC456" s="2">
        <v>723</v>
      </c>
      <c r="AD456" s="2">
        <v>898</v>
      </c>
      <c r="AE456" s="2">
        <v>1167</v>
      </c>
      <c r="AF456" s="2">
        <v>935</v>
      </c>
      <c r="AG456" s="2">
        <v>1033</v>
      </c>
      <c r="AH456" s="2">
        <v>1019</v>
      </c>
      <c r="AI456" s="2">
        <v>905</v>
      </c>
      <c r="AJ456" s="2">
        <v>281</v>
      </c>
      <c r="AK456" s="2">
        <v>49</v>
      </c>
      <c r="AL456" s="2">
        <v>7721</v>
      </c>
      <c r="AM456" s="3">
        <v>0.46700000000000003</v>
      </c>
      <c r="AN456" s="2">
        <v>127.3</v>
      </c>
      <c r="AO456" s="2">
        <v>22274</v>
      </c>
      <c r="AP456" s="3">
        <v>0.13700000000000001</v>
      </c>
      <c r="AQ456" s="11">
        <v>0.215</v>
      </c>
      <c r="AR456" s="2">
        <v>15.2</v>
      </c>
      <c r="AS456" s="7">
        <v>6.5724613867893531E-4</v>
      </c>
      <c r="AT456" s="2">
        <v>395</v>
      </c>
      <c r="AU456" s="2">
        <v>1103</v>
      </c>
      <c r="AV456" s="2">
        <v>4398</v>
      </c>
      <c r="AW456" s="3">
        <v>6.7000000000000004E-2</v>
      </c>
      <c r="AX456" s="3">
        <v>0.187</v>
      </c>
      <c r="AY456" s="3">
        <v>0.746</v>
      </c>
      <c r="AZ456" s="37">
        <v>3051</v>
      </c>
      <c r="BA456" s="37">
        <v>42.4</v>
      </c>
      <c r="BB456" s="43">
        <v>3014.64</v>
      </c>
      <c r="BC456" s="44">
        <v>1725.6722893885344</v>
      </c>
      <c r="BD456" s="44">
        <v>2393.6877106114662</v>
      </c>
      <c r="BE456" s="44">
        <v>183</v>
      </c>
      <c r="BF456">
        <v>7317</v>
      </c>
      <c r="BG456" s="13">
        <v>0.41200492004920047</v>
      </c>
      <c r="BH456" s="13">
        <v>0.23584423799214629</v>
      </c>
      <c r="BI456" s="13">
        <v>0.3271405918561523</v>
      </c>
      <c r="BJ456" s="13">
        <v>2.5010250102501026E-2</v>
      </c>
    </row>
    <row r="457" spans="1:62" hidden="1">
      <c r="A457" s="1" t="s">
        <v>336</v>
      </c>
      <c r="B457" s="1" t="s">
        <v>124</v>
      </c>
      <c r="C457" s="1" t="s">
        <v>93</v>
      </c>
      <c r="D457" s="1" t="s">
        <v>89</v>
      </c>
      <c r="E457" s="2">
        <v>22588</v>
      </c>
      <c r="F457" s="14">
        <v>0.18930405525057553</v>
      </c>
      <c r="G457" s="3">
        <v>0.92600000000000005</v>
      </c>
      <c r="H457" s="3">
        <v>0.88300000000000001</v>
      </c>
      <c r="I457" s="2">
        <v>9453</v>
      </c>
      <c r="J457" s="2">
        <v>2.34</v>
      </c>
      <c r="K457" s="2">
        <v>7883</v>
      </c>
      <c r="L457" s="2">
        <v>1814</v>
      </c>
      <c r="M457" s="2">
        <v>1855</v>
      </c>
      <c r="N457" s="2">
        <v>7467</v>
      </c>
      <c r="O457" s="3">
        <v>0.80100000000000005</v>
      </c>
      <c r="P457" s="3">
        <v>0.19900000000000001</v>
      </c>
      <c r="Q457" s="2">
        <v>159</v>
      </c>
      <c r="R457" s="2">
        <v>133</v>
      </c>
      <c r="S457" s="2">
        <v>26</v>
      </c>
      <c r="T457" s="2">
        <v>1.7</v>
      </c>
      <c r="U457" s="2">
        <v>1867</v>
      </c>
      <c r="V457" s="2">
        <v>8119</v>
      </c>
      <c r="W457" s="3">
        <v>0.80800000000000005</v>
      </c>
      <c r="X457" s="3">
        <v>0.186</v>
      </c>
      <c r="Y457" s="2">
        <v>86</v>
      </c>
      <c r="Z457" s="2">
        <v>73</v>
      </c>
      <c r="AA457" s="2">
        <v>254</v>
      </c>
      <c r="AB457" s="2">
        <v>258</v>
      </c>
      <c r="AC457" s="2">
        <v>894</v>
      </c>
      <c r="AD457" s="2">
        <v>1020</v>
      </c>
      <c r="AE457" s="2">
        <v>1974</v>
      </c>
      <c r="AF457" s="2">
        <v>1265</v>
      </c>
      <c r="AG457" s="2">
        <v>1395</v>
      </c>
      <c r="AH457" s="2">
        <v>1239</v>
      </c>
      <c r="AI457" s="2">
        <v>1250</v>
      </c>
      <c r="AJ457" s="2">
        <v>488</v>
      </c>
      <c r="AK457" s="2">
        <v>49</v>
      </c>
      <c r="AL457" s="2">
        <v>10245</v>
      </c>
      <c r="AM457" s="3">
        <v>0.443</v>
      </c>
      <c r="AN457" s="2">
        <v>137.5</v>
      </c>
      <c r="AO457" s="2">
        <v>24854</v>
      </c>
      <c r="AP457" s="3">
        <v>0.11600000000000001</v>
      </c>
      <c r="AQ457" s="11">
        <v>0.17199999999999999</v>
      </c>
      <c r="AR457" s="2">
        <v>8.4</v>
      </c>
      <c r="AS457" s="7">
        <v>4.9267151126986084E-4</v>
      </c>
      <c r="AT457" s="2">
        <v>240</v>
      </c>
      <c r="AU457" s="2">
        <v>1184</v>
      </c>
      <c r="AV457" s="2">
        <v>6459</v>
      </c>
      <c r="AW457" s="4">
        <v>0.03</v>
      </c>
      <c r="AX457" s="4">
        <v>0.15</v>
      </c>
      <c r="AY457" s="3">
        <v>0.81899999999999995</v>
      </c>
      <c r="AZ457" s="37">
        <v>3773</v>
      </c>
      <c r="BA457" s="37">
        <v>39.9</v>
      </c>
      <c r="BB457" s="43">
        <v>3719.4779999999996</v>
      </c>
      <c r="BC457" s="44">
        <v>2310.3624187281039</v>
      </c>
      <c r="BD457" s="44">
        <v>3823.159581271897</v>
      </c>
      <c r="BE457" s="44">
        <v>133</v>
      </c>
      <c r="BF457">
        <v>9986</v>
      </c>
      <c r="BG457" s="13">
        <v>0.37246925695974359</v>
      </c>
      <c r="BH457" s="13">
        <v>0.23136014607731864</v>
      </c>
      <c r="BI457" s="13">
        <v>0.38285195085839147</v>
      </c>
      <c r="BJ457" s="13">
        <v>1.3318646104546365E-2</v>
      </c>
    </row>
    <row r="458" spans="1:62" hidden="1">
      <c r="A458" s="1" t="s">
        <v>337</v>
      </c>
      <c r="B458" s="1" t="s">
        <v>92</v>
      </c>
      <c r="C458" s="1" t="s">
        <v>93</v>
      </c>
      <c r="D458" s="1" t="s">
        <v>89</v>
      </c>
      <c r="E458" s="2">
        <v>23027</v>
      </c>
      <c r="F458" s="14">
        <v>0.15017153776002085</v>
      </c>
      <c r="G458" s="3">
        <v>0.86399999999999999</v>
      </c>
      <c r="H458" s="3">
        <v>0.80200000000000005</v>
      </c>
      <c r="I458" s="2">
        <v>9654</v>
      </c>
      <c r="J458" s="2">
        <v>2.36</v>
      </c>
      <c r="K458" s="2">
        <v>7467</v>
      </c>
      <c r="L458" s="2">
        <v>2483</v>
      </c>
      <c r="M458" s="2">
        <v>2478</v>
      </c>
      <c r="N458" s="2">
        <v>7053</v>
      </c>
      <c r="O458" s="4">
        <v>0.74</v>
      </c>
      <c r="P458" s="4">
        <v>0.26</v>
      </c>
      <c r="Q458" s="2">
        <v>541</v>
      </c>
      <c r="R458" s="2">
        <v>531</v>
      </c>
      <c r="S458" s="2">
        <v>10</v>
      </c>
      <c r="T458" s="2">
        <v>5.7</v>
      </c>
      <c r="U458" s="2">
        <v>2491</v>
      </c>
      <c r="V458" s="2">
        <v>7675</v>
      </c>
      <c r="W458" s="3">
        <v>0.753</v>
      </c>
      <c r="X458" s="3">
        <v>0.24399999999999999</v>
      </c>
      <c r="Y458" s="2">
        <v>412</v>
      </c>
      <c r="Z458" s="2">
        <v>435</v>
      </c>
      <c r="AA458" s="2">
        <v>581</v>
      </c>
      <c r="AB458" s="2">
        <v>486</v>
      </c>
      <c r="AC458" s="2">
        <v>875</v>
      </c>
      <c r="AD458" s="2">
        <v>1233</v>
      </c>
      <c r="AE458" s="2">
        <v>1309</v>
      </c>
      <c r="AF458" s="2">
        <v>791</v>
      </c>
      <c r="AG458" s="2">
        <v>1147</v>
      </c>
      <c r="AH458" s="2">
        <v>1155</v>
      </c>
      <c r="AI458" s="2">
        <v>1280</v>
      </c>
      <c r="AJ458" s="2">
        <v>601</v>
      </c>
      <c r="AK458" s="2">
        <v>44</v>
      </c>
      <c r="AL458" s="2">
        <v>10349</v>
      </c>
      <c r="AM458" s="3">
        <v>0.46600000000000003</v>
      </c>
      <c r="AN458" s="2">
        <v>119.9</v>
      </c>
      <c r="AO458" s="2">
        <v>27599</v>
      </c>
      <c r="AP458" s="3">
        <v>0.10299999999999999</v>
      </c>
      <c r="AQ458" s="11">
        <v>0.20200000000000001</v>
      </c>
      <c r="AR458" s="2">
        <v>12.2</v>
      </c>
      <c r="AS458" s="7">
        <v>3.9087947882736156E-4</v>
      </c>
      <c r="AT458" s="2">
        <v>1293</v>
      </c>
      <c r="AU458" s="2">
        <v>2340</v>
      </c>
      <c r="AV458" s="2">
        <v>3834</v>
      </c>
      <c r="AW458" s="3">
        <v>0.17299999999999999</v>
      </c>
      <c r="AX458" s="3">
        <v>0.313</v>
      </c>
      <c r="AY458" s="3">
        <v>0.51300000000000001</v>
      </c>
      <c r="AZ458" s="37">
        <v>3652</v>
      </c>
      <c r="BA458" s="37">
        <v>37.799999999999997</v>
      </c>
      <c r="BB458" s="43">
        <v>3602.7179999999994</v>
      </c>
      <c r="BC458" s="44">
        <v>2349.9018573186795</v>
      </c>
      <c r="BD458" s="44">
        <v>3682.3801426813216</v>
      </c>
      <c r="BE458" s="44">
        <v>531</v>
      </c>
      <c r="BF458">
        <v>10166</v>
      </c>
      <c r="BG458" s="13">
        <v>0.35438894353728106</v>
      </c>
      <c r="BH458" s="13">
        <v>0.23115304518184926</v>
      </c>
      <c r="BI458" s="13">
        <v>0.36222507797376763</v>
      </c>
      <c r="BJ458" s="13">
        <v>5.2232933307102103E-2</v>
      </c>
    </row>
    <row r="459" spans="1:62" hidden="1">
      <c r="A459" s="1" t="s">
        <v>338</v>
      </c>
      <c r="B459" s="1" t="s">
        <v>124</v>
      </c>
      <c r="C459" s="1" t="s">
        <v>93</v>
      </c>
      <c r="D459" s="1" t="s">
        <v>89</v>
      </c>
      <c r="E459" s="2">
        <v>21730</v>
      </c>
      <c r="F459" s="14">
        <v>0.16277036355269214</v>
      </c>
      <c r="G459" s="3">
        <v>0.875</v>
      </c>
      <c r="H459" s="3">
        <v>0.81899999999999995</v>
      </c>
      <c r="I459" s="2">
        <v>9124</v>
      </c>
      <c r="J459" s="2">
        <v>2.36</v>
      </c>
      <c r="K459" s="2">
        <v>6761</v>
      </c>
      <c r="L459" s="2">
        <v>2695</v>
      </c>
      <c r="M459" s="2">
        <v>2116</v>
      </c>
      <c r="N459" s="2">
        <v>6943</v>
      </c>
      <c r="O459" s="3">
        <v>0.76600000000000001</v>
      </c>
      <c r="P459" s="3">
        <v>0.23400000000000001</v>
      </c>
      <c r="Q459" s="2">
        <v>219</v>
      </c>
      <c r="R459" s="2">
        <v>175</v>
      </c>
      <c r="S459" s="2">
        <v>44</v>
      </c>
      <c r="T459" s="2">
        <v>2.4</v>
      </c>
      <c r="U459" s="2">
        <v>2713</v>
      </c>
      <c r="V459" s="2">
        <v>7038</v>
      </c>
      <c r="W459" s="3">
        <v>0.70799999999999996</v>
      </c>
      <c r="X459" s="3">
        <v>0.27300000000000002</v>
      </c>
      <c r="Y459" s="2">
        <v>429</v>
      </c>
      <c r="Z459" s="2">
        <v>491</v>
      </c>
      <c r="AA459" s="2">
        <v>494</v>
      </c>
      <c r="AB459" s="2">
        <v>406</v>
      </c>
      <c r="AC459" s="2">
        <v>894</v>
      </c>
      <c r="AD459" s="2">
        <v>1515</v>
      </c>
      <c r="AE459" s="2">
        <v>1449</v>
      </c>
      <c r="AF459" s="2">
        <v>927</v>
      </c>
      <c r="AG459" s="2">
        <v>1191</v>
      </c>
      <c r="AH459" s="2">
        <v>923</v>
      </c>
      <c r="AI459" s="2">
        <v>890</v>
      </c>
      <c r="AJ459" s="2">
        <v>378</v>
      </c>
      <c r="AK459" s="2">
        <v>38</v>
      </c>
      <c r="AL459" s="2">
        <v>10025</v>
      </c>
      <c r="AM459" s="4">
        <v>0.46</v>
      </c>
      <c r="AN459" s="2">
        <v>125</v>
      </c>
      <c r="AO459" s="2">
        <v>25513</v>
      </c>
      <c r="AP459" s="3">
        <v>0.109</v>
      </c>
      <c r="AQ459" s="11">
        <v>0.21099999999999999</v>
      </c>
      <c r="AR459" s="2">
        <v>11.3</v>
      </c>
      <c r="AS459" s="7">
        <v>5.6834327934072179E-4</v>
      </c>
      <c r="AT459" s="2">
        <v>2593</v>
      </c>
      <c r="AU459" s="2">
        <v>2160</v>
      </c>
      <c r="AV459" s="2">
        <v>2008</v>
      </c>
      <c r="AW459" s="3">
        <v>0.38400000000000001</v>
      </c>
      <c r="AX459" s="3">
        <v>0.31900000000000001</v>
      </c>
      <c r="AY459" s="3">
        <v>0.29699999999999999</v>
      </c>
      <c r="AZ459" s="37">
        <v>3195</v>
      </c>
      <c r="BA459" s="37">
        <v>35</v>
      </c>
      <c r="BB459" s="43">
        <v>3170.6499999999996</v>
      </c>
      <c r="BC459" s="44">
        <v>2241.8202553543806</v>
      </c>
      <c r="BD459" s="44">
        <v>4163.5297446456198</v>
      </c>
      <c r="BE459" s="44">
        <v>175</v>
      </c>
      <c r="BF459">
        <v>9751</v>
      </c>
      <c r="BG459" s="13">
        <v>0.32516152189519021</v>
      </c>
      <c r="BH459" s="13">
        <v>0.22990670242584152</v>
      </c>
      <c r="BI459" s="13">
        <v>0.42698489843560861</v>
      </c>
      <c r="BJ459" s="13">
        <v>1.7946877243359655E-2</v>
      </c>
    </row>
    <row r="460" spans="1:62" hidden="1">
      <c r="A460" s="1" t="s">
        <v>339</v>
      </c>
      <c r="B460" s="1" t="s">
        <v>124</v>
      </c>
      <c r="C460" s="1" t="s">
        <v>93</v>
      </c>
      <c r="D460" s="1" t="s">
        <v>89</v>
      </c>
      <c r="E460" s="2">
        <v>19666</v>
      </c>
      <c r="F460" s="14">
        <v>0.16109020644767619</v>
      </c>
      <c r="G460" s="3">
        <v>0.90700000000000003</v>
      </c>
      <c r="H460" s="3">
        <v>0.86899999999999999</v>
      </c>
      <c r="I460" s="2">
        <v>8351</v>
      </c>
      <c r="J460" s="2">
        <v>2.34</v>
      </c>
      <c r="K460" s="2">
        <v>6920</v>
      </c>
      <c r="L460" s="2">
        <v>1609</v>
      </c>
      <c r="M460" s="2">
        <v>2083</v>
      </c>
      <c r="N460" s="2">
        <v>6166</v>
      </c>
      <c r="O460" s="3">
        <v>0.747</v>
      </c>
      <c r="P460" s="3">
        <v>0.253</v>
      </c>
      <c r="Q460" s="2">
        <v>417</v>
      </c>
      <c r="R460" s="2">
        <v>386</v>
      </c>
      <c r="S460" s="2">
        <v>31</v>
      </c>
      <c r="T460" s="2">
        <v>5.0999999999999996</v>
      </c>
      <c r="U460" s="2">
        <v>1637</v>
      </c>
      <c r="V460" s="2">
        <v>7146</v>
      </c>
      <c r="W460" s="3">
        <v>0.79300000000000004</v>
      </c>
      <c r="X460" s="3">
        <v>0.182</v>
      </c>
      <c r="Y460" s="2">
        <v>117</v>
      </c>
      <c r="Z460" s="2">
        <v>67</v>
      </c>
      <c r="AA460" s="2">
        <v>153</v>
      </c>
      <c r="AB460" s="2">
        <v>244</v>
      </c>
      <c r="AC460" s="2">
        <v>996</v>
      </c>
      <c r="AD460" s="2">
        <v>955</v>
      </c>
      <c r="AE460" s="2">
        <v>1411</v>
      </c>
      <c r="AF460" s="2">
        <v>1064</v>
      </c>
      <c r="AG460" s="2">
        <v>1207</v>
      </c>
      <c r="AH460" s="2">
        <v>1033</v>
      </c>
      <c r="AI460" s="2">
        <v>1439</v>
      </c>
      <c r="AJ460" s="2">
        <v>409</v>
      </c>
      <c r="AK460" s="2">
        <v>33</v>
      </c>
      <c r="AL460" s="2">
        <v>9128</v>
      </c>
      <c r="AM460" s="3">
        <v>0.46300000000000002</v>
      </c>
      <c r="AN460" s="2">
        <v>126.9</v>
      </c>
      <c r="AO460" s="2">
        <v>23276</v>
      </c>
      <c r="AP460" s="4">
        <v>0.13</v>
      </c>
      <c r="AQ460" s="12">
        <v>0.22</v>
      </c>
      <c r="AR460" s="2">
        <v>11.4</v>
      </c>
      <c r="AS460" s="7">
        <v>1.3993842709207949E-4</v>
      </c>
      <c r="AT460" s="2">
        <v>357</v>
      </c>
      <c r="AU460" s="2">
        <v>1485</v>
      </c>
      <c r="AV460" s="2">
        <v>5078</v>
      </c>
      <c r="AW460" s="3">
        <v>5.1999999999999998E-2</v>
      </c>
      <c r="AX460" s="3">
        <v>0.215</v>
      </c>
      <c r="AY460" s="3">
        <v>0.73399999999999999</v>
      </c>
      <c r="AZ460" s="37">
        <v>3526</v>
      </c>
      <c r="BA460" s="37">
        <v>42.2</v>
      </c>
      <c r="BB460" s="43">
        <v>3481.0780000000004</v>
      </c>
      <c r="BC460" s="44">
        <v>2018.4742507857736</v>
      </c>
      <c r="BD460" s="44">
        <v>2897.447749214226</v>
      </c>
      <c r="BE460" s="44">
        <v>386</v>
      </c>
      <c r="BF460">
        <v>8783</v>
      </c>
      <c r="BG460" s="13">
        <v>0.39634270750313111</v>
      </c>
      <c r="BH460" s="13">
        <v>0.22981603675119819</v>
      </c>
      <c r="BI460" s="13">
        <v>0.32989271879929705</v>
      </c>
      <c r="BJ460" s="13">
        <v>4.3948536946373677E-2</v>
      </c>
    </row>
    <row r="461" spans="1:62" hidden="1">
      <c r="A461" s="1" t="s">
        <v>340</v>
      </c>
      <c r="B461" s="1" t="s">
        <v>124</v>
      </c>
      <c r="C461" s="1" t="s">
        <v>93</v>
      </c>
      <c r="D461" s="1" t="s">
        <v>89</v>
      </c>
      <c r="E461" s="2">
        <v>20242</v>
      </c>
      <c r="F461" s="14">
        <v>0.16450943582649935</v>
      </c>
      <c r="G461" s="3">
        <v>0.90700000000000003</v>
      </c>
      <c r="H461" s="3">
        <v>0.86499999999999999</v>
      </c>
      <c r="I461" s="2">
        <v>8267</v>
      </c>
      <c r="J461" s="2">
        <v>2.36</v>
      </c>
      <c r="K461" s="2">
        <v>6645</v>
      </c>
      <c r="L461" s="2">
        <v>1797</v>
      </c>
      <c r="M461" s="2">
        <v>1775</v>
      </c>
      <c r="N461" s="2">
        <v>6407</v>
      </c>
      <c r="O461" s="3">
        <v>0.78300000000000003</v>
      </c>
      <c r="P461" s="3">
        <v>0.217</v>
      </c>
      <c r="Q461" s="2">
        <v>81</v>
      </c>
      <c r="R461" s="2">
        <v>67</v>
      </c>
      <c r="S461" s="2">
        <v>14</v>
      </c>
      <c r="T461" s="2">
        <v>1</v>
      </c>
      <c r="U461" s="2">
        <v>1791</v>
      </c>
      <c r="V461" s="2">
        <v>6916</v>
      </c>
      <c r="W461" s="3">
        <v>0.79400000000000004</v>
      </c>
      <c r="X461" s="3">
        <v>0.20599999999999999</v>
      </c>
      <c r="Y461" s="2">
        <v>276</v>
      </c>
      <c r="Z461" s="2">
        <v>211</v>
      </c>
      <c r="AA461" s="2">
        <v>478</v>
      </c>
      <c r="AB461" s="2">
        <v>452</v>
      </c>
      <c r="AC461" s="2">
        <v>917</v>
      </c>
      <c r="AD461" s="2">
        <v>754</v>
      </c>
      <c r="AE461" s="2">
        <v>1242</v>
      </c>
      <c r="AF461" s="2">
        <v>1048</v>
      </c>
      <c r="AG461" s="2">
        <v>1103</v>
      </c>
      <c r="AH461" s="2">
        <v>973</v>
      </c>
      <c r="AI461" s="2">
        <v>1044</v>
      </c>
      <c r="AJ461" s="2">
        <v>316</v>
      </c>
      <c r="AK461" s="2">
        <v>40</v>
      </c>
      <c r="AL461" s="2">
        <v>8854</v>
      </c>
      <c r="AM461" s="3">
        <v>0.46300000000000002</v>
      </c>
      <c r="AN461" s="2">
        <v>134.5</v>
      </c>
      <c r="AO461" s="2">
        <v>23865</v>
      </c>
      <c r="AP461" s="3">
        <v>0.104</v>
      </c>
      <c r="AQ461" s="11">
        <v>0.188</v>
      </c>
      <c r="AR461" s="2">
        <v>11.6</v>
      </c>
      <c r="AS461" s="7">
        <v>1.3013302486986698E-3</v>
      </c>
      <c r="AT461" s="2">
        <v>672</v>
      </c>
      <c r="AU461" s="2">
        <v>2370</v>
      </c>
      <c r="AV461" s="2">
        <v>3603</v>
      </c>
      <c r="AW461" s="3">
        <v>0.10100000000000001</v>
      </c>
      <c r="AX461" s="3">
        <v>0.35699999999999998</v>
      </c>
      <c r="AY461" s="3">
        <v>0.54200000000000004</v>
      </c>
      <c r="AZ461" s="37">
        <v>3273</v>
      </c>
      <c r="BA461" s="37">
        <v>39.6</v>
      </c>
      <c r="BB461" s="43">
        <v>3240.0720000000001</v>
      </c>
      <c r="BC461" s="44">
        <v>1996.5229908212941</v>
      </c>
      <c r="BD461" s="44">
        <v>3403.4050091787058</v>
      </c>
      <c r="BE461" s="44">
        <v>67</v>
      </c>
      <c r="BF461">
        <v>8707</v>
      </c>
      <c r="BG461" s="13">
        <v>0.37212265992879295</v>
      </c>
      <c r="BH461" s="13">
        <v>0.22930090626177721</v>
      </c>
      <c r="BI461" s="13">
        <v>0.39088147572972387</v>
      </c>
      <c r="BJ461" s="13">
        <v>7.694958079705984E-3</v>
      </c>
    </row>
    <row r="462" spans="1:62" hidden="1">
      <c r="A462" s="1" t="s">
        <v>341</v>
      </c>
      <c r="B462" s="1" t="s">
        <v>87</v>
      </c>
      <c r="C462" s="1" t="s">
        <v>93</v>
      </c>
      <c r="D462" s="1" t="s">
        <v>89</v>
      </c>
      <c r="E462" s="2">
        <v>16280</v>
      </c>
      <c r="F462" s="14">
        <v>0.16074938574938574</v>
      </c>
      <c r="G462" s="4">
        <v>0.94</v>
      </c>
      <c r="H462" s="3">
        <v>0.91700000000000004</v>
      </c>
      <c r="I462" s="2">
        <v>6879</v>
      </c>
      <c r="J462" s="2">
        <v>2.2999999999999998</v>
      </c>
      <c r="K462" s="2">
        <v>5932</v>
      </c>
      <c r="L462" s="2">
        <v>1112</v>
      </c>
      <c r="M462" s="2">
        <v>1781</v>
      </c>
      <c r="N462" s="2">
        <v>5023</v>
      </c>
      <c r="O462" s="3">
        <v>0.73799999999999999</v>
      </c>
      <c r="P462" s="3">
        <v>0.26200000000000001</v>
      </c>
      <c r="Q462" s="2">
        <v>258</v>
      </c>
      <c r="R462" s="2">
        <v>231</v>
      </c>
      <c r="S462" s="2">
        <v>27</v>
      </c>
      <c r="T462" s="2">
        <v>3.8</v>
      </c>
      <c r="U462" s="2">
        <v>1126</v>
      </c>
      <c r="V462" s="2">
        <v>6142</v>
      </c>
      <c r="W462" s="3">
        <v>0.84199999999999997</v>
      </c>
      <c r="X462" s="3">
        <v>0.154</v>
      </c>
      <c r="Y462" s="2">
        <v>916</v>
      </c>
      <c r="Z462" s="2">
        <v>181</v>
      </c>
      <c r="AA462" s="2">
        <v>236</v>
      </c>
      <c r="AB462" s="2">
        <v>267</v>
      </c>
      <c r="AC462" s="2">
        <v>598</v>
      </c>
      <c r="AD462" s="2">
        <v>713</v>
      </c>
      <c r="AE462" s="2">
        <v>1032</v>
      </c>
      <c r="AF462" s="2">
        <v>599</v>
      </c>
      <c r="AG462" s="2">
        <v>761</v>
      </c>
      <c r="AH462" s="2">
        <v>785</v>
      </c>
      <c r="AI462" s="2">
        <v>1013</v>
      </c>
      <c r="AJ462" s="2">
        <v>266</v>
      </c>
      <c r="AK462" s="2">
        <v>31</v>
      </c>
      <c r="AL462" s="2">
        <v>7398</v>
      </c>
      <c r="AM462" s="3">
        <v>0.47699999999999998</v>
      </c>
      <c r="AN462" s="2">
        <v>123.3</v>
      </c>
      <c r="AO462" s="2">
        <v>21944</v>
      </c>
      <c r="AP462" s="3">
        <v>0.14499999999999999</v>
      </c>
      <c r="AQ462" s="12">
        <v>0.2</v>
      </c>
      <c r="AR462" s="2">
        <v>12.8</v>
      </c>
      <c r="AS462" s="7">
        <v>0</v>
      </c>
      <c r="AT462" s="2">
        <v>726</v>
      </c>
      <c r="AU462" s="2">
        <v>2137</v>
      </c>
      <c r="AV462" s="2">
        <v>3069</v>
      </c>
      <c r="AW462" s="3">
        <v>0.122</v>
      </c>
      <c r="AX462" s="4">
        <v>0.36</v>
      </c>
      <c r="AY462" s="3">
        <v>0.51700000000000002</v>
      </c>
      <c r="AZ462" s="37">
        <v>3091</v>
      </c>
      <c r="BA462" s="37">
        <v>44.9</v>
      </c>
      <c r="BB462" s="43">
        <v>3054.9960000000001</v>
      </c>
      <c r="BC462" s="44">
        <v>1665.4133448119837</v>
      </c>
      <c r="BD462" s="44">
        <v>2316.5906551880162</v>
      </c>
      <c r="BE462" s="44">
        <v>231</v>
      </c>
      <c r="BF462">
        <v>7268</v>
      </c>
      <c r="BG462" s="13">
        <v>0.42033516785910846</v>
      </c>
      <c r="BH462" s="13">
        <v>0.2291432780423753</v>
      </c>
      <c r="BI462" s="13">
        <v>0.31873839504513157</v>
      </c>
      <c r="BJ462" s="13">
        <v>3.1783159053384698E-2</v>
      </c>
    </row>
    <row r="463" spans="1:62" hidden="1">
      <c r="A463" s="1" t="s">
        <v>345</v>
      </c>
      <c r="B463" s="1" t="s">
        <v>124</v>
      </c>
      <c r="C463" s="1" t="s">
        <v>93</v>
      </c>
      <c r="D463" s="1" t="s">
        <v>89</v>
      </c>
      <c r="E463" s="2">
        <v>18621</v>
      </c>
      <c r="F463" s="14">
        <v>0.14446055528704152</v>
      </c>
      <c r="G463" s="3">
        <v>0.88300000000000001</v>
      </c>
      <c r="H463" s="3">
        <v>0.83299999999999996</v>
      </c>
      <c r="I463" s="2">
        <v>7637</v>
      </c>
      <c r="J463" s="2">
        <v>2.42</v>
      </c>
      <c r="K463" s="2">
        <v>6446</v>
      </c>
      <c r="L463" s="2">
        <v>1341</v>
      </c>
      <c r="M463" s="2">
        <v>1765</v>
      </c>
      <c r="N463" s="2">
        <v>5823</v>
      </c>
      <c r="O463" s="3">
        <v>0.76700000000000002</v>
      </c>
      <c r="P463" s="3">
        <v>0.23300000000000001</v>
      </c>
      <c r="Q463" s="2">
        <v>384</v>
      </c>
      <c r="R463" s="2">
        <v>370</v>
      </c>
      <c r="S463" s="2">
        <v>14</v>
      </c>
      <c r="T463" s="2">
        <v>5.0999999999999996</v>
      </c>
      <c r="U463" s="2">
        <v>1361</v>
      </c>
      <c r="V463" s="2">
        <v>6603</v>
      </c>
      <c r="W463" s="3">
        <v>0.82099999999999995</v>
      </c>
      <c r="X463" s="3">
        <v>0.16900000000000001</v>
      </c>
      <c r="Y463" s="2">
        <v>194</v>
      </c>
      <c r="Z463" s="2">
        <v>181</v>
      </c>
      <c r="AA463" s="2">
        <v>214</v>
      </c>
      <c r="AB463" s="2">
        <v>304</v>
      </c>
      <c r="AC463" s="2">
        <v>787</v>
      </c>
      <c r="AD463" s="2">
        <v>973</v>
      </c>
      <c r="AE463" s="2">
        <v>1130</v>
      </c>
      <c r="AF463" s="2">
        <v>787</v>
      </c>
      <c r="AG463" s="2">
        <v>1239</v>
      </c>
      <c r="AH463" s="2">
        <v>949</v>
      </c>
      <c r="AI463" s="2">
        <v>1058</v>
      </c>
      <c r="AJ463" s="2">
        <v>282</v>
      </c>
      <c r="AK463" s="2">
        <v>39</v>
      </c>
      <c r="AL463" s="2">
        <v>8137</v>
      </c>
      <c r="AM463" s="3">
        <v>0.46100000000000002</v>
      </c>
      <c r="AN463" s="2">
        <v>127.4</v>
      </c>
      <c r="AO463" s="2">
        <v>22921</v>
      </c>
      <c r="AP463" s="4">
        <v>0.12</v>
      </c>
      <c r="AQ463" s="11">
        <v>0.217</v>
      </c>
      <c r="AR463" s="2">
        <v>12.1</v>
      </c>
      <c r="AS463" s="7">
        <v>1.5144631228229593E-4</v>
      </c>
      <c r="AT463" s="2">
        <v>525</v>
      </c>
      <c r="AU463" s="2">
        <v>1683</v>
      </c>
      <c r="AV463" s="2">
        <v>4238</v>
      </c>
      <c r="AW463" s="3">
        <v>8.1000000000000003E-2</v>
      </c>
      <c r="AX463" s="3">
        <v>0.26100000000000001</v>
      </c>
      <c r="AY463" s="3">
        <v>0.65700000000000003</v>
      </c>
      <c r="AZ463" s="37">
        <v>3354</v>
      </c>
      <c r="BA463" s="37">
        <v>43.9</v>
      </c>
      <c r="BB463" s="43">
        <v>3331.1320000000001</v>
      </c>
      <c r="BC463" s="44">
        <v>1803.8609828144954</v>
      </c>
      <c r="BD463" s="44">
        <v>2459.007017185505</v>
      </c>
      <c r="BE463" s="44">
        <v>370</v>
      </c>
      <c r="BF463">
        <v>7964</v>
      </c>
      <c r="BG463" s="13">
        <v>0.41827373179306881</v>
      </c>
      <c r="BH463" s="13">
        <v>0.22650188131774177</v>
      </c>
      <c r="BI463" s="13">
        <v>0.30876532109310711</v>
      </c>
      <c r="BJ463" s="13">
        <v>4.6459065796082367E-2</v>
      </c>
    </row>
    <row r="464" spans="1:62" hidden="1">
      <c r="A464" s="1" t="s">
        <v>346</v>
      </c>
      <c r="B464" s="1" t="s">
        <v>107</v>
      </c>
      <c r="C464" s="1" t="s">
        <v>93</v>
      </c>
      <c r="D464" s="1" t="s">
        <v>89</v>
      </c>
      <c r="E464" s="2">
        <v>26629</v>
      </c>
      <c r="F464" s="14">
        <v>0.17079124263021517</v>
      </c>
      <c r="G464" s="3">
        <v>0.59599999999999997</v>
      </c>
      <c r="H464" s="3">
        <v>0.51900000000000002</v>
      </c>
      <c r="I464" s="2">
        <v>11532</v>
      </c>
      <c r="J464" s="2">
        <v>2.2400000000000002</v>
      </c>
      <c r="K464" s="2">
        <v>8379</v>
      </c>
      <c r="L464" s="2">
        <v>3830</v>
      </c>
      <c r="M464" s="2">
        <v>3278</v>
      </c>
      <c r="N464" s="2">
        <v>8190</v>
      </c>
      <c r="O464" s="3">
        <v>0.71399999999999997</v>
      </c>
      <c r="P464" s="3">
        <v>0.28599999999999998</v>
      </c>
      <c r="Q464" s="2">
        <v>382</v>
      </c>
      <c r="R464" s="2">
        <v>322</v>
      </c>
      <c r="S464" s="2">
        <v>60</v>
      </c>
      <c r="T464" s="2">
        <v>3.3</v>
      </c>
      <c r="U464" s="2">
        <v>3862</v>
      </c>
      <c r="V464" s="2">
        <v>8732</v>
      </c>
      <c r="W464" s="3">
        <v>0.69099999999999995</v>
      </c>
      <c r="X464" s="3">
        <v>0.30599999999999999</v>
      </c>
      <c r="Y464" s="2">
        <v>532</v>
      </c>
      <c r="Z464" s="2">
        <v>201</v>
      </c>
      <c r="AA464" s="2">
        <v>356</v>
      </c>
      <c r="AB464" s="2">
        <v>719</v>
      </c>
      <c r="AC464" s="2">
        <v>1212</v>
      </c>
      <c r="AD464" s="2">
        <v>1497</v>
      </c>
      <c r="AE464" s="2">
        <v>1995</v>
      </c>
      <c r="AF464" s="2">
        <v>1524</v>
      </c>
      <c r="AG464" s="2">
        <v>1848</v>
      </c>
      <c r="AH464" s="2">
        <v>1502</v>
      </c>
      <c r="AI464" s="2">
        <v>977</v>
      </c>
      <c r="AJ464" s="2">
        <v>397</v>
      </c>
      <c r="AK464" s="2">
        <v>18</v>
      </c>
      <c r="AL464" s="2">
        <v>12778</v>
      </c>
      <c r="AM464" s="3">
        <v>0.318</v>
      </c>
      <c r="AN464" s="2">
        <v>125.3</v>
      </c>
      <c r="AO464" s="2">
        <v>20628</v>
      </c>
      <c r="AP464" s="3">
        <v>0.18099999999999999</v>
      </c>
      <c r="AQ464" s="11">
        <v>0.315</v>
      </c>
      <c r="AR464" s="2">
        <v>16.7</v>
      </c>
      <c r="AS464" s="7">
        <v>5.7260650480989465E-4</v>
      </c>
      <c r="AT464" s="2">
        <v>748</v>
      </c>
      <c r="AU464" s="2">
        <v>3616</v>
      </c>
      <c r="AV464" s="2">
        <v>4015</v>
      </c>
      <c r="AW464" s="3">
        <v>8.8999999999999996E-2</v>
      </c>
      <c r="AX464" s="3">
        <v>0.432</v>
      </c>
      <c r="AY464" s="3">
        <v>0.47899999999999998</v>
      </c>
      <c r="AZ464" s="37">
        <v>3912</v>
      </c>
      <c r="BA464" s="37">
        <v>33.9</v>
      </c>
      <c r="BB464" s="43">
        <v>3887.6519999999996</v>
      </c>
      <c r="BC464" s="44">
        <v>2845.011012819069</v>
      </c>
      <c r="BD464" s="44">
        <v>5539.3369871809309</v>
      </c>
      <c r="BE464" s="44">
        <v>322</v>
      </c>
      <c r="BF464">
        <v>12594</v>
      </c>
      <c r="BG464" s="13">
        <v>0.30869080514530728</v>
      </c>
      <c r="BH464" s="13">
        <v>0.22590209725417412</v>
      </c>
      <c r="BI464" s="13">
        <v>0.43983936693512238</v>
      </c>
      <c r="BJ464" s="13">
        <v>2.5567730665396221E-2</v>
      </c>
    </row>
    <row r="465" spans="1:62" hidden="1">
      <c r="A465" s="1" t="s">
        <v>348</v>
      </c>
      <c r="B465" s="1" t="s">
        <v>92</v>
      </c>
      <c r="C465" s="1" t="s">
        <v>93</v>
      </c>
      <c r="D465" s="1" t="s">
        <v>89</v>
      </c>
      <c r="E465" s="2">
        <v>15153</v>
      </c>
      <c r="F465" s="14">
        <v>0.17593875800171582</v>
      </c>
      <c r="G465" s="3">
        <v>0.89500000000000002</v>
      </c>
      <c r="H465" s="3">
        <v>0.84799999999999998</v>
      </c>
      <c r="I465" s="2">
        <v>6172</v>
      </c>
      <c r="J465" s="2">
        <v>2.4300000000000002</v>
      </c>
      <c r="K465" s="2">
        <v>5521</v>
      </c>
      <c r="L465" s="2">
        <v>912</v>
      </c>
      <c r="M465" s="2">
        <v>1067</v>
      </c>
      <c r="N465" s="2">
        <v>5037</v>
      </c>
      <c r="O465" s="3">
        <v>0.82499999999999996</v>
      </c>
      <c r="P465" s="3">
        <v>0.17499999999999999</v>
      </c>
      <c r="Q465" s="2">
        <v>23</v>
      </c>
      <c r="R465" s="2">
        <v>9</v>
      </c>
      <c r="S465" s="2">
        <v>14</v>
      </c>
      <c r="T465" s="2">
        <v>0.4</v>
      </c>
      <c r="U465" s="2">
        <v>935</v>
      </c>
      <c r="V465" s="2">
        <v>5674</v>
      </c>
      <c r="W465" s="3">
        <v>0.85799999999999998</v>
      </c>
      <c r="X465" s="3">
        <v>0.14099999999999999</v>
      </c>
      <c r="Y465" s="2">
        <v>235</v>
      </c>
      <c r="Z465" s="2">
        <v>303</v>
      </c>
      <c r="AA465" s="2">
        <v>334</v>
      </c>
      <c r="AB465" s="2">
        <v>228</v>
      </c>
      <c r="AC465" s="2">
        <v>643</v>
      </c>
      <c r="AD465" s="2">
        <v>682</v>
      </c>
      <c r="AE465" s="2">
        <v>1140</v>
      </c>
      <c r="AF465" s="2">
        <v>670</v>
      </c>
      <c r="AG465" s="2">
        <v>815</v>
      </c>
      <c r="AH465" s="2">
        <v>544</v>
      </c>
      <c r="AI465" s="2">
        <v>752</v>
      </c>
      <c r="AJ465" s="2">
        <v>296</v>
      </c>
      <c r="AK465" s="2">
        <v>7</v>
      </c>
      <c r="AL465" s="2">
        <v>6649</v>
      </c>
      <c r="AM465" s="3">
        <v>0.45600000000000002</v>
      </c>
      <c r="AN465" s="2">
        <v>134.9</v>
      </c>
      <c r="AO465" s="2">
        <v>27833</v>
      </c>
      <c r="AP465" s="3">
        <v>8.8999999999999996E-2</v>
      </c>
      <c r="AQ465" s="11">
        <v>0.16900000000000001</v>
      </c>
      <c r="AR465" s="2">
        <v>7.3</v>
      </c>
      <c r="AS465" s="7">
        <v>1.7624250969333803E-4</v>
      </c>
      <c r="AT465" s="2">
        <v>239</v>
      </c>
      <c r="AU465" s="2">
        <v>1416</v>
      </c>
      <c r="AV465" s="2">
        <v>3866</v>
      </c>
      <c r="AW465" s="3">
        <v>4.2999999999999997E-2</v>
      </c>
      <c r="AX465" s="3">
        <v>0.25600000000000001</v>
      </c>
      <c r="AY465" s="4">
        <v>0.7</v>
      </c>
      <c r="AZ465" s="37">
        <v>2813</v>
      </c>
      <c r="BA465" s="37">
        <v>45.4</v>
      </c>
      <c r="BB465" s="43">
        <v>2771.2159999999999</v>
      </c>
      <c r="BC465" s="44">
        <v>1488.2217838268753</v>
      </c>
      <c r="BD465" s="44">
        <v>2340.5622161731249</v>
      </c>
      <c r="BE465" s="44">
        <v>9</v>
      </c>
      <c r="BF465">
        <v>6609</v>
      </c>
      <c r="BG465" s="13">
        <v>0.41930942653956726</v>
      </c>
      <c r="BH465" s="13">
        <v>0.22518108395020053</v>
      </c>
      <c r="BI465" s="13">
        <v>0.35414771011849372</v>
      </c>
      <c r="BJ465" s="13">
        <v>1.3617793917385383E-3</v>
      </c>
    </row>
    <row r="466" spans="1:62" hidden="1">
      <c r="A466" s="1" t="s">
        <v>353</v>
      </c>
      <c r="B466" s="1" t="s">
        <v>107</v>
      </c>
      <c r="C466" s="1" t="s">
        <v>93</v>
      </c>
      <c r="D466" s="1" t="s">
        <v>89</v>
      </c>
      <c r="E466" s="2">
        <v>15329</v>
      </c>
      <c r="F466" s="14">
        <v>0.16922173657772849</v>
      </c>
      <c r="G466" s="3">
        <v>0.91100000000000003</v>
      </c>
      <c r="H466" s="3">
        <v>0.86199999999999999</v>
      </c>
      <c r="I466" s="2">
        <v>6543</v>
      </c>
      <c r="J466" s="2">
        <v>2.31</v>
      </c>
      <c r="K466" s="2">
        <v>5755</v>
      </c>
      <c r="L466" s="2">
        <v>1044</v>
      </c>
      <c r="M466" s="2">
        <v>1513</v>
      </c>
      <c r="N466" s="2">
        <v>4950</v>
      </c>
      <c r="O466" s="3">
        <v>0.76600000000000001</v>
      </c>
      <c r="P466" s="3">
        <v>0.23400000000000001</v>
      </c>
      <c r="Q466" s="2">
        <v>221</v>
      </c>
      <c r="R466" s="2">
        <v>197</v>
      </c>
      <c r="S466" s="2">
        <v>24</v>
      </c>
      <c r="T466" s="2">
        <v>3.4</v>
      </c>
      <c r="U466" s="2">
        <v>1069</v>
      </c>
      <c r="V466" s="2">
        <v>5901</v>
      </c>
      <c r="W466" s="3">
        <v>0.84699999999999998</v>
      </c>
      <c r="X466" s="3">
        <v>0.153</v>
      </c>
      <c r="Y466" s="2">
        <v>158</v>
      </c>
      <c r="Z466" s="2">
        <v>157</v>
      </c>
      <c r="AA466" s="2">
        <v>147</v>
      </c>
      <c r="AB466" s="2">
        <v>228</v>
      </c>
      <c r="AC466" s="2">
        <v>883</v>
      </c>
      <c r="AD466" s="2">
        <v>885</v>
      </c>
      <c r="AE466" s="2">
        <v>1006</v>
      </c>
      <c r="AF466" s="2">
        <v>867</v>
      </c>
      <c r="AG466" s="2">
        <v>794</v>
      </c>
      <c r="AH466" s="2">
        <v>768</v>
      </c>
      <c r="AI466" s="2">
        <v>858</v>
      </c>
      <c r="AJ466" s="2">
        <v>243</v>
      </c>
      <c r="AK466" s="2">
        <v>29</v>
      </c>
      <c r="AL466" s="2">
        <v>7023</v>
      </c>
      <c r="AM466" s="3">
        <v>0.46600000000000003</v>
      </c>
      <c r="AN466" s="2">
        <v>136.19999999999999</v>
      </c>
      <c r="AO466" s="2">
        <v>22696</v>
      </c>
      <c r="AP466" s="3">
        <v>0.13700000000000001</v>
      </c>
      <c r="AQ466" s="11">
        <v>0.21299999999999999</v>
      </c>
      <c r="AR466" s="2">
        <v>12.7</v>
      </c>
      <c r="AS466" s="7">
        <v>1.694628029147602E-4</v>
      </c>
      <c r="AT466" s="2">
        <v>202</v>
      </c>
      <c r="AU466" s="2">
        <v>1261</v>
      </c>
      <c r="AV466" s="2">
        <v>4292</v>
      </c>
      <c r="AW466" s="3">
        <v>3.5000000000000003E-2</v>
      </c>
      <c r="AX466" s="3">
        <v>0.219</v>
      </c>
      <c r="AY466" s="3">
        <v>0.746</v>
      </c>
      <c r="AZ466" s="37">
        <v>3034</v>
      </c>
      <c r="BA466" s="37">
        <v>46.4</v>
      </c>
      <c r="BB466" s="43">
        <v>2998.8319999999999</v>
      </c>
      <c r="BC466" s="44">
        <v>1509.7558860134354</v>
      </c>
      <c r="BD466" s="44">
        <v>2264.4121139865647</v>
      </c>
      <c r="BE466" s="44">
        <v>197</v>
      </c>
      <c r="BF466">
        <v>6970</v>
      </c>
      <c r="BG466" s="13">
        <v>0.43024849354375894</v>
      </c>
      <c r="BH466" s="13">
        <v>0.21660773113535658</v>
      </c>
      <c r="BI466" s="13">
        <v>0.32487978679864632</v>
      </c>
      <c r="BJ466" s="13">
        <v>2.8263988522238163E-2</v>
      </c>
    </row>
    <row r="467" spans="1:62" hidden="1">
      <c r="A467" s="1" t="s">
        <v>358</v>
      </c>
      <c r="B467" s="1" t="s">
        <v>87</v>
      </c>
      <c r="C467" s="1" t="s">
        <v>93</v>
      </c>
      <c r="D467" s="1" t="s">
        <v>89</v>
      </c>
      <c r="E467" s="2">
        <v>18245</v>
      </c>
      <c r="F467" s="14">
        <v>0.18558509180597424</v>
      </c>
      <c r="G467" s="3">
        <v>0.89500000000000002</v>
      </c>
      <c r="H467" s="4">
        <v>0.85</v>
      </c>
      <c r="I467" s="2">
        <v>8420</v>
      </c>
      <c r="J467" s="2">
        <v>2.14</v>
      </c>
      <c r="K467" s="2">
        <v>5940</v>
      </c>
      <c r="L467" s="2">
        <v>4312</v>
      </c>
      <c r="M467" s="2">
        <v>2520</v>
      </c>
      <c r="N467" s="2">
        <v>5822</v>
      </c>
      <c r="O467" s="3">
        <v>0.69799999999999995</v>
      </c>
      <c r="P467" s="3">
        <v>0.30199999999999999</v>
      </c>
      <c r="Q467" s="2">
        <v>461</v>
      </c>
      <c r="R467" s="2">
        <v>384</v>
      </c>
      <c r="S467" s="2">
        <v>77</v>
      </c>
      <c r="T467" s="2">
        <v>5.5</v>
      </c>
      <c r="U467" s="2">
        <v>4306</v>
      </c>
      <c r="V467" s="2">
        <v>6231</v>
      </c>
      <c r="W467" s="3">
        <v>0.58699999999999997</v>
      </c>
      <c r="X467" s="3">
        <v>0.40500000000000003</v>
      </c>
      <c r="Y467" s="2">
        <v>137</v>
      </c>
      <c r="Z467" s="2">
        <v>268</v>
      </c>
      <c r="AA467" s="2">
        <v>418</v>
      </c>
      <c r="AB467" s="2">
        <v>565</v>
      </c>
      <c r="AC467" s="2">
        <v>737</v>
      </c>
      <c r="AD467" s="2">
        <v>831</v>
      </c>
      <c r="AE467" s="2">
        <v>1013</v>
      </c>
      <c r="AF467" s="2">
        <v>1109</v>
      </c>
      <c r="AG467" s="2">
        <v>1694</v>
      </c>
      <c r="AH467" s="2">
        <v>1776</v>
      </c>
      <c r="AI467" s="2">
        <v>1922</v>
      </c>
      <c r="AJ467" s="2">
        <v>242</v>
      </c>
      <c r="AK467" s="2">
        <v>13</v>
      </c>
      <c r="AL467" s="2">
        <v>10725</v>
      </c>
      <c r="AM467" s="3">
        <v>0.41599999999999998</v>
      </c>
      <c r="AN467" s="2">
        <v>102.5</v>
      </c>
      <c r="AO467" s="2">
        <v>21575</v>
      </c>
      <c r="AP467" s="3">
        <v>0.17499999999999999</v>
      </c>
      <c r="AQ467" s="11">
        <v>0.32500000000000001</v>
      </c>
      <c r="AR467" s="2">
        <v>19.2</v>
      </c>
      <c r="AS467" s="7">
        <v>0</v>
      </c>
      <c r="AT467" s="2">
        <v>3217</v>
      </c>
      <c r="AU467" s="2">
        <v>1412</v>
      </c>
      <c r="AV467" s="2">
        <v>1311</v>
      </c>
      <c r="AW467" s="3">
        <v>0.54200000000000004</v>
      </c>
      <c r="AX467" s="3">
        <v>0.23799999999999999</v>
      </c>
      <c r="AY467" s="3">
        <v>0.221</v>
      </c>
      <c r="AZ467" s="37">
        <v>2706</v>
      </c>
      <c r="BA467" s="37">
        <v>32</v>
      </c>
      <c r="BB467" s="43">
        <v>2669.44</v>
      </c>
      <c r="BC467" s="44">
        <v>2222.9485180509964</v>
      </c>
      <c r="BD467" s="44">
        <v>5260.6114819490031</v>
      </c>
      <c r="BE467" s="44">
        <v>384</v>
      </c>
      <c r="BF467">
        <v>10537</v>
      </c>
      <c r="BG467" s="13">
        <v>0.25333966024485149</v>
      </c>
      <c r="BH467" s="13">
        <v>0.21096597874641704</v>
      </c>
      <c r="BI467" s="13">
        <v>0.4992513506642311</v>
      </c>
      <c r="BJ467" s="13">
        <v>3.6443010344500329E-2</v>
      </c>
    </row>
    <row r="468" spans="1:62" hidden="1">
      <c r="A468" s="1" t="s">
        <v>362</v>
      </c>
      <c r="B468" s="1" t="s">
        <v>124</v>
      </c>
      <c r="C468" s="1" t="s">
        <v>93</v>
      </c>
      <c r="D468" s="1" t="s">
        <v>89</v>
      </c>
      <c r="E468" s="2">
        <v>16202</v>
      </c>
      <c r="F468" s="14">
        <v>0.1607208986544871</v>
      </c>
      <c r="G468" s="3">
        <v>0.88400000000000001</v>
      </c>
      <c r="H468" s="3">
        <v>0.83899999999999997</v>
      </c>
      <c r="I468" s="2">
        <v>6775</v>
      </c>
      <c r="J468" s="2">
        <v>2.35</v>
      </c>
      <c r="K468" s="2">
        <v>4979</v>
      </c>
      <c r="L468" s="2">
        <v>1948</v>
      </c>
      <c r="M468" s="2">
        <v>2017</v>
      </c>
      <c r="N468" s="2">
        <v>4658</v>
      </c>
      <c r="O468" s="3">
        <v>0.69799999999999995</v>
      </c>
      <c r="P468" s="3">
        <v>0.30199999999999999</v>
      </c>
      <c r="Q468" s="2">
        <v>347</v>
      </c>
      <c r="R468" s="2">
        <v>323</v>
      </c>
      <c r="S468" s="2">
        <v>24</v>
      </c>
      <c r="T468" s="2">
        <v>5.2</v>
      </c>
      <c r="U468" s="2">
        <v>1980</v>
      </c>
      <c r="V468" s="2">
        <v>5169</v>
      </c>
      <c r="W468" s="3">
        <v>0.71799999999999997</v>
      </c>
      <c r="X468" s="3">
        <v>0.27500000000000002</v>
      </c>
      <c r="Y468" s="2">
        <v>148</v>
      </c>
      <c r="Z468" s="2">
        <v>89</v>
      </c>
      <c r="AA468" s="2">
        <v>242</v>
      </c>
      <c r="AB468" s="2">
        <v>360</v>
      </c>
      <c r="AC468" s="2">
        <v>577</v>
      </c>
      <c r="AD468" s="2">
        <v>673</v>
      </c>
      <c r="AE468" s="2">
        <v>1137</v>
      </c>
      <c r="AF468" s="2">
        <v>858</v>
      </c>
      <c r="AG468" s="2">
        <v>1086</v>
      </c>
      <c r="AH468" s="2">
        <v>722</v>
      </c>
      <c r="AI468" s="2">
        <v>1090</v>
      </c>
      <c r="AJ468" s="2">
        <v>292</v>
      </c>
      <c r="AK468" s="2">
        <v>23</v>
      </c>
      <c r="AL468" s="2">
        <v>7297</v>
      </c>
      <c r="AM468" s="3">
        <v>0.45600000000000002</v>
      </c>
      <c r="AN468" s="2">
        <v>122.6</v>
      </c>
      <c r="AO468" s="2">
        <v>22466</v>
      </c>
      <c r="AP468" s="4">
        <v>0.14000000000000001</v>
      </c>
      <c r="AQ468" s="11">
        <v>0.23699999999999999</v>
      </c>
      <c r="AR468" s="2">
        <v>18.100000000000001</v>
      </c>
      <c r="AS468" s="7">
        <v>9.6730508802476305E-4</v>
      </c>
      <c r="AT468" s="2">
        <v>295</v>
      </c>
      <c r="AU468" s="2">
        <v>1284</v>
      </c>
      <c r="AV468" s="2">
        <v>3400</v>
      </c>
      <c r="AW468" s="3">
        <v>5.8999999999999997E-2</v>
      </c>
      <c r="AX468" s="3">
        <v>0.25800000000000001</v>
      </c>
      <c r="AY468" s="3">
        <v>0.68300000000000005</v>
      </c>
      <c r="AZ468" s="37">
        <v>2555</v>
      </c>
      <c r="BA468" s="37">
        <v>37.700000000000003</v>
      </c>
      <c r="BB468" s="43">
        <v>2516.4749999999999</v>
      </c>
      <c r="BC468" s="44">
        <v>1470.1895391226608</v>
      </c>
      <c r="BD468" s="44">
        <v>2839.3354608773388</v>
      </c>
      <c r="BE468" s="44">
        <v>323</v>
      </c>
      <c r="BF468">
        <v>7149</v>
      </c>
      <c r="BG468" s="13">
        <v>0.35200377675199329</v>
      </c>
      <c r="BH468" s="13">
        <v>0.20564967675516307</v>
      </c>
      <c r="BI468" s="13">
        <v>0.39716540227686931</v>
      </c>
      <c r="BJ468" s="13">
        <v>4.5181144215974259E-2</v>
      </c>
    </row>
    <row r="469" spans="1:62" hidden="1">
      <c r="A469" s="1" t="s">
        <v>364</v>
      </c>
      <c r="B469" s="1" t="s">
        <v>107</v>
      </c>
      <c r="C469" s="1" t="s">
        <v>93</v>
      </c>
      <c r="D469" s="1" t="s">
        <v>89</v>
      </c>
      <c r="E469" s="2">
        <v>21863</v>
      </c>
      <c r="F469" s="14">
        <v>0.15725197822805653</v>
      </c>
      <c r="G469" s="3">
        <v>0.878</v>
      </c>
      <c r="H469" s="3">
        <v>0.79500000000000004</v>
      </c>
      <c r="I469" s="2">
        <v>9229</v>
      </c>
      <c r="J469" s="2">
        <v>2.35</v>
      </c>
      <c r="K469" s="2">
        <v>7511</v>
      </c>
      <c r="L469" s="2">
        <v>1734</v>
      </c>
      <c r="M469" s="2">
        <v>2046</v>
      </c>
      <c r="N469" s="2">
        <v>7074</v>
      </c>
      <c r="O469" s="3">
        <v>0.77600000000000002</v>
      </c>
      <c r="P469" s="3">
        <v>0.224</v>
      </c>
      <c r="Q469" s="2">
        <v>213</v>
      </c>
      <c r="R469" s="2">
        <v>174</v>
      </c>
      <c r="S469" s="2">
        <v>39</v>
      </c>
      <c r="T469" s="2">
        <v>2.2999999999999998</v>
      </c>
      <c r="U469" s="2">
        <v>1768</v>
      </c>
      <c r="V469" s="2">
        <v>7856</v>
      </c>
      <c r="W469" s="3">
        <v>0.80900000000000005</v>
      </c>
      <c r="X469" s="3">
        <v>0.182</v>
      </c>
      <c r="Y469" s="2">
        <v>39</v>
      </c>
      <c r="Z469" s="2">
        <v>54</v>
      </c>
      <c r="AA469" s="2">
        <v>254</v>
      </c>
      <c r="AB469" s="2">
        <v>336</v>
      </c>
      <c r="AC469" s="2">
        <v>1387</v>
      </c>
      <c r="AD469" s="2">
        <v>1283</v>
      </c>
      <c r="AE469" s="2">
        <v>1468</v>
      </c>
      <c r="AF469" s="2">
        <v>1089</v>
      </c>
      <c r="AG469" s="2">
        <v>1267</v>
      </c>
      <c r="AH469" s="2">
        <v>1204</v>
      </c>
      <c r="AI469" s="2">
        <v>975</v>
      </c>
      <c r="AJ469" s="2">
        <v>432</v>
      </c>
      <c r="AK469" s="2">
        <v>19</v>
      </c>
      <c r="AL469" s="2">
        <v>9807</v>
      </c>
      <c r="AM469" s="3">
        <v>0.45600000000000002</v>
      </c>
      <c r="AN469" s="2">
        <v>132.69999999999999</v>
      </c>
      <c r="AO469" s="2">
        <v>22441</v>
      </c>
      <c r="AP469" s="3">
        <v>0.13500000000000001</v>
      </c>
      <c r="AQ469" s="11">
        <v>0.23100000000000001</v>
      </c>
      <c r="AR469" s="2">
        <v>14.6</v>
      </c>
      <c r="AS469" s="7">
        <v>0</v>
      </c>
      <c r="AT469" s="2">
        <v>298</v>
      </c>
      <c r="AU469" s="2">
        <v>1845</v>
      </c>
      <c r="AV469" s="2">
        <v>5368</v>
      </c>
      <c r="AW469" s="4">
        <v>0.04</v>
      </c>
      <c r="AX469" s="3">
        <v>0.246</v>
      </c>
      <c r="AY469" s="3">
        <v>0.71499999999999997</v>
      </c>
      <c r="AZ469" s="37">
        <v>4163</v>
      </c>
      <c r="BA469" s="37">
        <v>45.1</v>
      </c>
      <c r="BB469" s="43">
        <v>4113.12</v>
      </c>
      <c r="BC469" s="44">
        <v>1958.0176320080518</v>
      </c>
      <c r="BD469" s="44">
        <v>3378.8623679919483</v>
      </c>
      <c r="BE469" s="44">
        <v>174</v>
      </c>
      <c r="BF469">
        <v>9624</v>
      </c>
      <c r="BG469" s="13">
        <v>0.42738154613466334</v>
      </c>
      <c r="BH469" s="13">
        <v>0.20345154114796882</v>
      </c>
      <c r="BI469" s="13">
        <v>0.35108711221861477</v>
      </c>
      <c r="BJ469" s="13">
        <v>1.8079800498753119E-2</v>
      </c>
    </row>
    <row r="470" spans="1:62" hidden="1">
      <c r="A470" s="1" t="s">
        <v>365</v>
      </c>
      <c r="B470" s="1" t="s">
        <v>107</v>
      </c>
      <c r="C470" s="1" t="s">
        <v>88</v>
      </c>
      <c r="D470" s="1" t="s">
        <v>89</v>
      </c>
      <c r="E470" s="2">
        <v>16598</v>
      </c>
      <c r="F470" s="14">
        <v>0.15098204602964213</v>
      </c>
      <c r="G470" s="3">
        <v>0.88400000000000001</v>
      </c>
      <c r="H470" s="4">
        <v>0.83</v>
      </c>
      <c r="I470" s="2">
        <v>7028</v>
      </c>
      <c r="J470" s="2">
        <v>2.33</v>
      </c>
      <c r="K470" s="2">
        <v>6021</v>
      </c>
      <c r="L470" s="2">
        <v>1265</v>
      </c>
      <c r="M470" s="2">
        <v>1674</v>
      </c>
      <c r="N470" s="2">
        <v>5291</v>
      </c>
      <c r="O470" s="4">
        <v>0.76</v>
      </c>
      <c r="P470" s="4">
        <v>0.24</v>
      </c>
      <c r="Q470" s="2">
        <v>322</v>
      </c>
      <c r="R470" s="2">
        <v>290</v>
      </c>
      <c r="S470" s="2">
        <v>32</v>
      </c>
      <c r="T470" s="2">
        <v>4.5999999999999996</v>
      </c>
      <c r="U470" s="2">
        <v>1266</v>
      </c>
      <c r="V470" s="2">
        <v>6190</v>
      </c>
      <c r="W470" s="3">
        <v>0.82599999999999996</v>
      </c>
      <c r="X470" s="3">
        <v>0.16900000000000001</v>
      </c>
      <c r="Y470" s="2">
        <v>115</v>
      </c>
      <c r="Z470" s="2">
        <v>136</v>
      </c>
      <c r="AA470" s="2">
        <v>171</v>
      </c>
      <c r="AB470" s="2">
        <v>211</v>
      </c>
      <c r="AC470" s="2">
        <v>831</v>
      </c>
      <c r="AD470" s="2">
        <v>824</v>
      </c>
      <c r="AE470" s="2">
        <v>1078</v>
      </c>
      <c r="AF470" s="2">
        <v>943</v>
      </c>
      <c r="AG470" s="2">
        <v>1149</v>
      </c>
      <c r="AH470" s="2">
        <v>1072</v>
      </c>
      <c r="AI470" s="2">
        <v>798</v>
      </c>
      <c r="AJ470" s="2">
        <v>231</v>
      </c>
      <c r="AK470" s="2">
        <v>15</v>
      </c>
      <c r="AL470" s="2">
        <v>7574</v>
      </c>
      <c r="AM470" s="3">
        <v>0.46100000000000002</v>
      </c>
      <c r="AN470" s="2">
        <v>130.1</v>
      </c>
      <c r="AO470" s="2">
        <v>20417</v>
      </c>
      <c r="AP470" s="3">
        <v>0.14599999999999999</v>
      </c>
      <c r="AQ470" s="11">
        <v>0.254</v>
      </c>
      <c r="AR470" s="2">
        <v>15.1</v>
      </c>
      <c r="AS470" s="7">
        <v>4.8465266558966072E-4</v>
      </c>
      <c r="AT470" s="2">
        <v>320</v>
      </c>
      <c r="AU470" s="2">
        <v>1022</v>
      </c>
      <c r="AV470" s="2">
        <v>4679</v>
      </c>
      <c r="AW470" s="3">
        <v>5.2999999999999999E-2</v>
      </c>
      <c r="AX470" s="4">
        <v>0.17</v>
      </c>
      <c r="AY470" s="3">
        <v>0.77700000000000002</v>
      </c>
      <c r="AZ470" s="37">
        <v>3347</v>
      </c>
      <c r="BA470" s="37">
        <v>47.6</v>
      </c>
      <c r="BB470" s="43">
        <v>3315.34</v>
      </c>
      <c r="BC470" s="44">
        <v>1489.6290365788318</v>
      </c>
      <c r="BD470" s="44">
        <v>2361.0309634211681</v>
      </c>
      <c r="BE470" s="44">
        <v>290</v>
      </c>
      <c r="BF470">
        <v>7456</v>
      </c>
      <c r="BG470" s="13">
        <v>0.44465396995708156</v>
      </c>
      <c r="BH470" s="13">
        <v>0.19978930211625964</v>
      </c>
      <c r="BI470" s="13">
        <v>0.31666187814125107</v>
      </c>
      <c r="BJ470" s="13">
        <v>3.8894849785407727E-2</v>
      </c>
    </row>
    <row r="471" spans="1:62" hidden="1">
      <c r="A471" s="1" t="s">
        <v>366</v>
      </c>
      <c r="B471" s="1" t="s">
        <v>107</v>
      </c>
      <c r="C471" s="1" t="s">
        <v>93</v>
      </c>
      <c r="D471" s="1" t="s">
        <v>89</v>
      </c>
      <c r="E471" s="2">
        <v>23894</v>
      </c>
      <c r="F471" s="14">
        <v>0.1535950447811166</v>
      </c>
      <c r="G471" s="3">
        <v>0.879</v>
      </c>
      <c r="H471" s="3">
        <v>0.80100000000000005</v>
      </c>
      <c r="I471" s="2">
        <v>9869</v>
      </c>
      <c r="J471" s="2">
        <v>2.41</v>
      </c>
      <c r="K471" s="2">
        <v>8560</v>
      </c>
      <c r="L471" s="2">
        <v>1428</v>
      </c>
      <c r="M471" s="2">
        <v>1835</v>
      </c>
      <c r="N471" s="2">
        <v>7940</v>
      </c>
      <c r="O471" s="3">
        <v>0.81200000000000006</v>
      </c>
      <c r="P471" s="3">
        <v>0.188</v>
      </c>
      <c r="Q471" s="2">
        <v>274</v>
      </c>
      <c r="R471" s="2">
        <v>200</v>
      </c>
      <c r="S471" s="2">
        <v>74</v>
      </c>
      <c r="T471" s="2">
        <v>2.8</v>
      </c>
      <c r="U471" s="2">
        <v>1434</v>
      </c>
      <c r="V471" s="2">
        <v>8908</v>
      </c>
      <c r="W471" s="3">
        <v>0.86099999999999999</v>
      </c>
      <c r="X471" s="3">
        <v>0.13900000000000001</v>
      </c>
      <c r="Y471" s="2">
        <v>89</v>
      </c>
      <c r="Z471" s="2">
        <v>80</v>
      </c>
      <c r="AA471" s="2">
        <v>202</v>
      </c>
      <c r="AB471" s="2">
        <v>257</v>
      </c>
      <c r="AC471" s="2">
        <v>1124</v>
      </c>
      <c r="AD471" s="2">
        <v>1342</v>
      </c>
      <c r="AE471" s="2">
        <v>1800</v>
      </c>
      <c r="AF471" s="2">
        <v>1134</v>
      </c>
      <c r="AG471" s="2">
        <v>1586</v>
      </c>
      <c r="AH471" s="2">
        <v>1353</v>
      </c>
      <c r="AI471" s="2">
        <v>1121</v>
      </c>
      <c r="AJ471" s="2">
        <v>317</v>
      </c>
      <c r="AK471" s="2">
        <v>21</v>
      </c>
      <c r="AL471" s="2">
        <v>10426</v>
      </c>
      <c r="AM471" s="3">
        <v>0.45700000000000002</v>
      </c>
      <c r="AN471" s="2">
        <v>136.5</v>
      </c>
      <c r="AO471" s="2">
        <v>20763</v>
      </c>
      <c r="AP471" s="3">
        <v>0.13300000000000001</v>
      </c>
      <c r="AQ471" s="11">
        <v>0.221</v>
      </c>
      <c r="AR471" s="2">
        <v>10.6</v>
      </c>
      <c r="AS471" s="7">
        <v>0</v>
      </c>
      <c r="AT471" s="2">
        <v>157</v>
      </c>
      <c r="AU471" s="2">
        <v>1478</v>
      </c>
      <c r="AV471" s="2">
        <v>6925</v>
      </c>
      <c r="AW471" s="3">
        <v>1.7999999999999999E-2</v>
      </c>
      <c r="AX471" s="3">
        <v>0.17299999999999999</v>
      </c>
      <c r="AY471" s="3">
        <v>0.80900000000000005</v>
      </c>
      <c r="AZ471" s="37">
        <v>4845</v>
      </c>
      <c r="BA471" s="37">
        <v>49.1</v>
      </c>
      <c r="BB471" s="43">
        <v>4799.5249999999996</v>
      </c>
      <c r="BC471" s="44">
        <v>2057.8471293787843</v>
      </c>
      <c r="BD471" s="44">
        <v>3284.6278706212161</v>
      </c>
      <c r="BE471" s="44">
        <v>200</v>
      </c>
      <c r="BF471">
        <v>10342</v>
      </c>
      <c r="BG471" s="13">
        <v>0.46408093212144652</v>
      </c>
      <c r="BH471" s="13">
        <v>0.1989796102667554</v>
      </c>
      <c r="BI471" s="13">
        <v>0.3176008383892106</v>
      </c>
      <c r="BJ471" s="13">
        <v>1.9338619222587509E-2</v>
      </c>
    </row>
    <row r="472" spans="1:62" hidden="1">
      <c r="A472" s="1" t="s">
        <v>370</v>
      </c>
      <c r="B472" s="1" t="s">
        <v>107</v>
      </c>
      <c r="C472" s="1" t="s">
        <v>93</v>
      </c>
      <c r="D472" s="1" t="s">
        <v>89</v>
      </c>
      <c r="E472" s="2">
        <v>19636</v>
      </c>
      <c r="F472" s="14">
        <v>0.16169280912609493</v>
      </c>
      <c r="G472" s="3">
        <v>0.89300000000000002</v>
      </c>
      <c r="H472" s="3">
        <v>0.83099999999999996</v>
      </c>
      <c r="I472" s="2">
        <v>8415</v>
      </c>
      <c r="J472" s="2">
        <v>2.2999999999999998</v>
      </c>
      <c r="K472" s="2">
        <v>6868</v>
      </c>
      <c r="L472" s="2">
        <v>3555</v>
      </c>
      <c r="M472" s="2">
        <v>1947</v>
      </c>
      <c r="N472" s="2">
        <v>6430</v>
      </c>
      <c r="O472" s="3">
        <v>0.76800000000000002</v>
      </c>
      <c r="P472" s="3">
        <v>0.23200000000000001</v>
      </c>
      <c r="Q472" s="2">
        <v>259</v>
      </c>
      <c r="R472" s="2">
        <v>221</v>
      </c>
      <c r="S472" s="2">
        <v>38</v>
      </c>
      <c r="T472" s="2">
        <v>3.1</v>
      </c>
      <c r="U472" s="2">
        <v>3613</v>
      </c>
      <c r="V472" s="2">
        <v>7084</v>
      </c>
      <c r="W472" s="3">
        <v>0.66100000000000003</v>
      </c>
      <c r="X472" s="3">
        <v>0.33700000000000002</v>
      </c>
      <c r="Y472" s="2">
        <v>81</v>
      </c>
      <c r="Z472" s="2">
        <v>168</v>
      </c>
      <c r="AA472" s="2">
        <v>138</v>
      </c>
      <c r="AB472" s="2">
        <v>277</v>
      </c>
      <c r="AC472" s="2">
        <v>995</v>
      </c>
      <c r="AD472" s="2">
        <v>1344</v>
      </c>
      <c r="AE472" s="2">
        <v>1775</v>
      </c>
      <c r="AF472" s="2">
        <v>1239</v>
      </c>
      <c r="AG472" s="2">
        <v>1679</v>
      </c>
      <c r="AH472" s="2">
        <v>1285</v>
      </c>
      <c r="AI472" s="2">
        <v>1502</v>
      </c>
      <c r="AJ472" s="2">
        <v>286</v>
      </c>
      <c r="AK472" s="2">
        <v>9</v>
      </c>
      <c r="AL472" s="2">
        <v>10778</v>
      </c>
      <c r="AM472" s="3">
        <v>0.45900000000000002</v>
      </c>
      <c r="AN472" s="2">
        <v>130.30000000000001</v>
      </c>
      <c r="AO472" s="2">
        <v>21951</v>
      </c>
      <c r="AP472" s="3">
        <v>0.14199999999999999</v>
      </c>
      <c r="AQ472" s="11">
        <v>0.22900000000000001</v>
      </c>
      <c r="AR472" s="2">
        <v>14.6</v>
      </c>
      <c r="AS472" s="7">
        <v>2.82326369282891E-4</v>
      </c>
      <c r="AT472" s="2">
        <v>336</v>
      </c>
      <c r="AU472" s="2">
        <v>2532</v>
      </c>
      <c r="AV472" s="2">
        <v>4000</v>
      </c>
      <c r="AW472" s="3">
        <v>4.9000000000000002E-2</v>
      </c>
      <c r="AX472" s="3">
        <v>0.36899999999999999</v>
      </c>
      <c r="AY472" s="3">
        <v>0.58199999999999996</v>
      </c>
      <c r="AZ472" s="37">
        <v>3763</v>
      </c>
      <c r="BA472" s="37">
        <v>44.7</v>
      </c>
      <c r="BB472" s="43">
        <v>3744.5190000000002</v>
      </c>
      <c r="BC472" s="44">
        <v>1932.1527001037912</v>
      </c>
      <c r="BD472" s="44">
        <v>4799.3282998962086</v>
      </c>
      <c r="BE472" s="44">
        <v>221</v>
      </c>
      <c r="BF472">
        <v>10697</v>
      </c>
      <c r="BG472" s="13">
        <v>0.35005319248387401</v>
      </c>
      <c r="BH472" s="13">
        <v>0.18062566141009545</v>
      </c>
      <c r="BI472" s="13">
        <v>0.4486611479757136</v>
      </c>
      <c r="BJ472" s="13">
        <v>2.0659998130316912E-2</v>
      </c>
    </row>
    <row r="473" spans="1:62" hidden="1">
      <c r="A473" s="1" t="s">
        <v>374</v>
      </c>
      <c r="B473" s="1" t="s">
        <v>107</v>
      </c>
      <c r="C473" s="1" t="s">
        <v>88</v>
      </c>
      <c r="D473" s="1" t="s">
        <v>89</v>
      </c>
      <c r="E473" s="2">
        <v>16962</v>
      </c>
      <c r="F473" s="14">
        <v>0.15935620799434028</v>
      </c>
      <c r="G473" s="3">
        <v>0.84299999999999997</v>
      </c>
      <c r="H473" s="3">
        <v>0.78800000000000003</v>
      </c>
      <c r="I473" s="2">
        <v>7538</v>
      </c>
      <c r="J473" s="2">
        <v>2.23</v>
      </c>
      <c r="K473" s="2">
        <v>5582</v>
      </c>
      <c r="L473" s="2">
        <v>2456</v>
      </c>
      <c r="M473" s="2">
        <v>2333</v>
      </c>
      <c r="N473" s="2">
        <v>5177</v>
      </c>
      <c r="O473" s="3">
        <v>0.68899999999999995</v>
      </c>
      <c r="P473" s="3">
        <v>0.311</v>
      </c>
      <c r="Q473" s="2">
        <v>435</v>
      </c>
      <c r="R473" s="2">
        <v>388</v>
      </c>
      <c r="S473" s="2">
        <v>47</v>
      </c>
      <c r="T473" s="2">
        <v>5.9</v>
      </c>
      <c r="U473" s="2">
        <v>2464</v>
      </c>
      <c r="V473" s="2">
        <v>5805</v>
      </c>
      <c r="W473" s="3">
        <v>0.70199999999999996</v>
      </c>
      <c r="X473" s="3">
        <v>0.29799999999999999</v>
      </c>
      <c r="Y473" s="2">
        <v>252</v>
      </c>
      <c r="Z473" s="2">
        <v>260</v>
      </c>
      <c r="AA473" s="2">
        <v>233</v>
      </c>
      <c r="AB473" s="2">
        <v>350</v>
      </c>
      <c r="AC473" s="2">
        <v>896</v>
      </c>
      <c r="AD473" s="2">
        <v>867</v>
      </c>
      <c r="AE473" s="2">
        <v>1005</v>
      </c>
      <c r="AF473" s="2">
        <v>731</v>
      </c>
      <c r="AG473" s="2">
        <v>948</v>
      </c>
      <c r="AH473" s="2">
        <v>1079</v>
      </c>
      <c r="AI473" s="2">
        <v>1186</v>
      </c>
      <c r="AJ473" s="2">
        <v>486</v>
      </c>
      <c r="AK473" s="2">
        <v>59</v>
      </c>
      <c r="AL473" s="2">
        <v>8352</v>
      </c>
      <c r="AM473" s="3">
        <v>0.439</v>
      </c>
      <c r="AN473" s="2">
        <v>119.8</v>
      </c>
      <c r="AO473" s="2">
        <v>20497</v>
      </c>
      <c r="AP473" s="3">
        <v>0.152</v>
      </c>
      <c r="AQ473" s="11">
        <v>0.26700000000000002</v>
      </c>
      <c r="AR473" s="2">
        <v>12.2</v>
      </c>
      <c r="AS473" s="7">
        <v>0</v>
      </c>
      <c r="AT473" s="2">
        <v>642</v>
      </c>
      <c r="AU473" s="2">
        <v>1613</v>
      </c>
      <c r="AV473" s="2">
        <v>3327</v>
      </c>
      <c r="AW473" s="3">
        <v>0.115</v>
      </c>
      <c r="AX473" s="3">
        <v>0.28899999999999998</v>
      </c>
      <c r="AY473" s="3">
        <v>0.59599999999999997</v>
      </c>
      <c r="AZ473" s="37">
        <v>3296</v>
      </c>
      <c r="BA473" s="37">
        <v>43.7</v>
      </c>
      <c r="BB473" s="43">
        <v>3281.8700000000003</v>
      </c>
      <c r="BC473" s="44">
        <v>1264.4901208803626</v>
      </c>
      <c r="BD473" s="44">
        <v>3334.6398791196366</v>
      </c>
      <c r="BE473" s="44">
        <v>388</v>
      </c>
      <c r="BF473">
        <v>8269</v>
      </c>
      <c r="BG473" s="13">
        <v>0.39688837828032414</v>
      </c>
      <c r="BH473" s="13">
        <v>0.1529193519023295</v>
      </c>
      <c r="BI473" s="13">
        <v>0.40327003012693635</v>
      </c>
      <c r="BJ473" s="13">
        <v>4.6922239690409963E-2</v>
      </c>
    </row>
    <row r="474" spans="1:62" hidden="1">
      <c r="A474" s="1" t="s">
        <v>375</v>
      </c>
      <c r="B474" s="1" t="s">
        <v>87</v>
      </c>
      <c r="C474" s="1" t="s">
        <v>93</v>
      </c>
      <c r="D474" s="1" t="s">
        <v>89</v>
      </c>
      <c r="E474" s="2">
        <v>21843</v>
      </c>
      <c r="F474" s="14">
        <v>0.32298676921668268</v>
      </c>
      <c r="G474" s="3">
        <v>0.90500000000000003</v>
      </c>
      <c r="H474" s="3">
        <v>0.879</v>
      </c>
      <c r="I474" s="2">
        <v>11541</v>
      </c>
      <c r="J474" s="2">
        <v>1.85</v>
      </c>
      <c r="K474" s="2">
        <v>8307</v>
      </c>
      <c r="L474" s="2">
        <v>19666</v>
      </c>
      <c r="M474" s="2">
        <v>3841</v>
      </c>
      <c r="N474" s="2">
        <v>7654</v>
      </c>
      <c r="O474" s="3">
        <v>0.66600000000000004</v>
      </c>
      <c r="P474" s="3">
        <v>0.33400000000000002</v>
      </c>
      <c r="Q474" s="2">
        <v>457</v>
      </c>
      <c r="R474" s="2">
        <v>416</v>
      </c>
      <c r="S474" s="2">
        <v>41</v>
      </c>
      <c r="T474" s="2">
        <v>4</v>
      </c>
      <c r="U474" s="2">
        <v>19694</v>
      </c>
      <c r="V474" s="2">
        <v>8668</v>
      </c>
      <c r="W474" s="3">
        <v>0.30599999999999999</v>
      </c>
      <c r="X474" s="3">
        <v>0.69399999999999995</v>
      </c>
      <c r="Y474" s="2">
        <v>118</v>
      </c>
      <c r="Z474" s="2">
        <v>301</v>
      </c>
      <c r="AA474" s="2">
        <v>1496</v>
      </c>
      <c r="AB474" s="2">
        <v>582</v>
      </c>
      <c r="AC474" s="2">
        <v>2808</v>
      </c>
      <c r="AD474" s="2">
        <v>5256</v>
      </c>
      <c r="AE474" s="2">
        <v>3868</v>
      </c>
      <c r="AF474" s="2">
        <v>2707</v>
      </c>
      <c r="AG474" s="2">
        <v>4342</v>
      </c>
      <c r="AH474" s="2">
        <v>3858</v>
      </c>
      <c r="AI474" s="2">
        <v>2620</v>
      </c>
      <c r="AJ474" s="2">
        <v>481</v>
      </c>
      <c r="AK474" s="2">
        <v>40</v>
      </c>
      <c r="AL474" s="2">
        <v>28477</v>
      </c>
      <c r="AM474" s="3">
        <v>0.35799999999999998</v>
      </c>
      <c r="AN474" s="2">
        <v>109</v>
      </c>
      <c r="AO474" s="2">
        <v>28450</v>
      </c>
      <c r="AP474" s="3">
        <v>0.16700000000000001</v>
      </c>
      <c r="AQ474" s="11">
        <v>0.30599999999999999</v>
      </c>
      <c r="AR474" s="2">
        <v>7.7</v>
      </c>
      <c r="AS474" s="7">
        <v>1.1536686663590217E-4</v>
      </c>
      <c r="AT474" s="2">
        <v>735</v>
      </c>
      <c r="AU474" s="2">
        <v>2006</v>
      </c>
      <c r="AV474" s="2">
        <v>5566</v>
      </c>
      <c r="AW474" s="3">
        <v>8.7999999999999995E-2</v>
      </c>
      <c r="AX474" s="3">
        <v>0.24099999999999999</v>
      </c>
      <c r="AY474" s="4">
        <v>0.67</v>
      </c>
      <c r="AZ474" s="37">
        <v>2911</v>
      </c>
      <c r="BA474" s="37">
        <v>25.2</v>
      </c>
      <c r="BB474" s="43">
        <v>2896.7400000000002</v>
      </c>
      <c r="BC474" s="44">
        <v>4213.3437338862459</v>
      </c>
      <c r="BD474" s="44">
        <v>20835.916266113752</v>
      </c>
      <c r="BE474" s="44">
        <v>416</v>
      </c>
      <c r="BF474">
        <v>28362</v>
      </c>
      <c r="BG474" s="13">
        <v>0.10213454622382061</v>
      </c>
      <c r="BH474" s="13">
        <v>0.14855594576850173</v>
      </c>
      <c r="BI474" s="13">
        <v>0.73464199513834538</v>
      </c>
      <c r="BJ474" s="13">
        <v>1.4667512869332206E-2</v>
      </c>
    </row>
    <row r="475" spans="1:62" hidden="1">
      <c r="A475" s="1" t="s">
        <v>377</v>
      </c>
      <c r="B475" s="1" t="s">
        <v>87</v>
      </c>
      <c r="C475" s="1" t="s">
        <v>88</v>
      </c>
      <c r="D475" s="1" t="s">
        <v>89</v>
      </c>
      <c r="E475" s="2">
        <v>20578</v>
      </c>
      <c r="F475" s="14">
        <v>0.24506754786665372</v>
      </c>
      <c r="G475" s="3">
        <v>0.86099999999999999</v>
      </c>
      <c r="H475" s="3">
        <v>0.82399999999999995</v>
      </c>
      <c r="I475" s="2">
        <v>10910</v>
      </c>
      <c r="J475" s="2">
        <v>1.86</v>
      </c>
      <c r="K475" s="2">
        <v>4473</v>
      </c>
      <c r="L475" s="2">
        <v>14286</v>
      </c>
      <c r="M475" s="2">
        <v>5024</v>
      </c>
      <c r="N475" s="2">
        <v>5807</v>
      </c>
      <c r="O475" s="3">
        <v>0.53600000000000003</v>
      </c>
      <c r="P475" s="3">
        <v>0.46400000000000002</v>
      </c>
      <c r="Q475" s="2">
        <v>690</v>
      </c>
      <c r="R475" s="2">
        <v>571</v>
      </c>
      <c r="S475" s="2">
        <v>119</v>
      </c>
      <c r="T475" s="2">
        <v>6.3</v>
      </c>
      <c r="U475" s="2">
        <v>14345</v>
      </c>
      <c r="V475" s="2">
        <v>4953</v>
      </c>
      <c r="W475" s="3">
        <v>0.25600000000000001</v>
      </c>
      <c r="X475" s="3">
        <v>0.74099999999999999</v>
      </c>
      <c r="Y475" s="2">
        <v>830</v>
      </c>
      <c r="Z475" s="2">
        <v>948</v>
      </c>
      <c r="AA475" s="2">
        <v>1427</v>
      </c>
      <c r="AB475" s="2">
        <v>645</v>
      </c>
      <c r="AC475" s="2">
        <v>1498</v>
      </c>
      <c r="AD475" s="2">
        <v>2447</v>
      </c>
      <c r="AE475" s="2">
        <v>2796</v>
      </c>
      <c r="AF475" s="2">
        <v>1795</v>
      </c>
      <c r="AG475" s="2">
        <v>2276</v>
      </c>
      <c r="AH475" s="2">
        <v>2649</v>
      </c>
      <c r="AI475" s="2">
        <v>1729</v>
      </c>
      <c r="AJ475" s="2">
        <v>378</v>
      </c>
      <c r="AK475" s="2">
        <v>10</v>
      </c>
      <c r="AL475" s="2">
        <v>19428</v>
      </c>
      <c r="AM475" s="3">
        <v>0.36699999999999999</v>
      </c>
      <c r="AN475" s="2">
        <v>74.599999999999994</v>
      </c>
      <c r="AO475" s="2">
        <v>20574</v>
      </c>
      <c r="AP475" s="4">
        <v>0.24</v>
      </c>
      <c r="AQ475" s="11">
        <v>0.379</v>
      </c>
      <c r="AR475" s="2">
        <v>22.5</v>
      </c>
      <c r="AS475" s="7">
        <v>8.0759135877246115E-4</v>
      </c>
      <c r="AT475" s="2">
        <v>2788</v>
      </c>
      <c r="AU475" s="2">
        <v>572</v>
      </c>
      <c r="AV475" s="2">
        <v>1113</v>
      </c>
      <c r="AW475" s="3">
        <v>0.623</v>
      </c>
      <c r="AX475" s="3">
        <v>0.128</v>
      </c>
      <c r="AY475" s="3">
        <v>0.249</v>
      </c>
      <c r="AZ475" s="37">
        <v>1832</v>
      </c>
      <c r="BA475" s="37">
        <v>16.8</v>
      </c>
      <c r="BB475" s="43">
        <v>1819.6080000000002</v>
      </c>
      <c r="BC475" s="44">
        <v>2306.5948791177016</v>
      </c>
      <c r="BD475" s="44">
        <v>14600.797120882298</v>
      </c>
      <c r="BE475" s="44">
        <v>571</v>
      </c>
      <c r="BF475">
        <v>19298</v>
      </c>
      <c r="BG475" s="13">
        <v>9.4289978236086647E-2</v>
      </c>
      <c r="BH475" s="13">
        <v>0.11952507405522342</v>
      </c>
      <c r="BI475" s="13">
        <v>0.75659638930885575</v>
      </c>
      <c r="BJ475" s="13">
        <v>2.9588558399834181E-2</v>
      </c>
    </row>
    <row r="476" spans="1:62" hidden="1">
      <c r="A476" s="1" t="s">
        <v>378</v>
      </c>
      <c r="B476" s="1" t="s">
        <v>87</v>
      </c>
      <c r="C476" s="1" t="s">
        <v>93</v>
      </c>
      <c r="D476" s="1" t="s">
        <v>89</v>
      </c>
      <c r="E476" s="2">
        <v>19853</v>
      </c>
      <c r="F476" s="14">
        <v>0.26580365687805368</v>
      </c>
      <c r="G476" s="3">
        <v>0.92600000000000005</v>
      </c>
      <c r="H476" s="3">
        <v>0.89900000000000002</v>
      </c>
      <c r="I476" s="2">
        <v>10466</v>
      </c>
      <c r="J476" s="2">
        <v>1.87</v>
      </c>
      <c r="K476" s="2">
        <v>6465</v>
      </c>
      <c r="L476" s="2">
        <v>19571</v>
      </c>
      <c r="M476" s="2">
        <v>3639</v>
      </c>
      <c r="N476" s="2">
        <v>6739</v>
      </c>
      <c r="O476" s="3">
        <v>0.64900000000000002</v>
      </c>
      <c r="P476" s="3">
        <v>0.35099999999999998</v>
      </c>
      <c r="Q476" s="2">
        <v>252</v>
      </c>
      <c r="R476" s="2">
        <v>202</v>
      </c>
      <c r="S476" s="2">
        <v>50</v>
      </c>
      <c r="T476" s="2">
        <v>2.4</v>
      </c>
      <c r="U476" s="2">
        <v>19519</v>
      </c>
      <c r="V476" s="2">
        <v>6814</v>
      </c>
      <c r="W476" s="3">
        <v>0.25700000000000001</v>
      </c>
      <c r="X476" s="3">
        <v>0.73599999999999999</v>
      </c>
      <c r="Y476" s="2">
        <v>407</v>
      </c>
      <c r="Z476" s="2">
        <v>609</v>
      </c>
      <c r="AA476" s="2">
        <v>1059</v>
      </c>
      <c r="AB476" s="2">
        <v>278</v>
      </c>
      <c r="AC476" s="2">
        <v>1696</v>
      </c>
      <c r="AD476" s="2">
        <v>4261</v>
      </c>
      <c r="AE476" s="2">
        <v>6412</v>
      </c>
      <c r="AF476" s="2">
        <v>2116</v>
      </c>
      <c r="AG476" s="2">
        <v>3346</v>
      </c>
      <c r="AH476" s="2">
        <v>3078</v>
      </c>
      <c r="AI476" s="2">
        <v>2489</v>
      </c>
      <c r="AJ476" s="2">
        <v>875</v>
      </c>
      <c r="AK476" s="2">
        <v>12</v>
      </c>
      <c r="AL476" s="2">
        <v>26638</v>
      </c>
      <c r="AM476" s="3">
        <v>0.376</v>
      </c>
      <c r="AN476" s="2">
        <v>92.8</v>
      </c>
      <c r="AO476" s="2">
        <v>21757</v>
      </c>
      <c r="AP476" s="3">
        <v>0.20100000000000001</v>
      </c>
      <c r="AQ476" s="11">
        <v>0.316</v>
      </c>
      <c r="AR476" s="2">
        <v>7.9</v>
      </c>
      <c r="AS476" s="7">
        <v>7.3378338714411506E-4</v>
      </c>
      <c r="AT476" s="2">
        <v>2085</v>
      </c>
      <c r="AU476" s="2">
        <v>1889</v>
      </c>
      <c r="AV476" s="2">
        <v>2491</v>
      </c>
      <c r="AW476" s="3">
        <v>0.32300000000000001</v>
      </c>
      <c r="AX476" s="3">
        <v>0.29199999999999998</v>
      </c>
      <c r="AY476" s="3">
        <v>0.38500000000000001</v>
      </c>
      <c r="AZ476" s="37">
        <v>2915</v>
      </c>
      <c r="BA476" s="37">
        <v>27.7</v>
      </c>
      <c r="BB476" s="43">
        <v>2874.7059999999997</v>
      </c>
      <c r="BC476" s="44">
        <v>2790.1563006236538</v>
      </c>
      <c r="BD476" s="44">
        <v>20466.137699376348</v>
      </c>
      <c r="BE476" s="44">
        <v>202</v>
      </c>
      <c r="BF476">
        <v>26333</v>
      </c>
      <c r="BG476" s="13">
        <v>0.10916743249914555</v>
      </c>
      <c r="BH476" s="13">
        <v>0.10595664377866759</v>
      </c>
      <c r="BI476" s="13">
        <v>0.77720494054518463</v>
      </c>
      <c r="BJ476" s="13">
        <v>7.6709831770022403E-3</v>
      </c>
    </row>
    <row r="477" spans="1:62" hidden="1">
      <c r="F477"/>
      <c r="AZ477"/>
      <c r="BA477"/>
    </row>
    <row r="478" spans="1:62" ht="18" hidden="1">
      <c r="A478" s="49" t="s">
        <v>402</v>
      </c>
      <c r="F478"/>
      <c r="AZ478"/>
      <c r="BA478"/>
    </row>
    <row r="479" spans="1:62" ht="30.6" hidden="1" customHeight="1">
      <c r="A479" s="5" t="s">
        <v>25</v>
      </c>
      <c r="B479" s="5" t="s">
        <v>26</v>
      </c>
      <c r="C479" s="5" t="s">
        <v>27</v>
      </c>
      <c r="D479" s="5" t="s">
        <v>28</v>
      </c>
      <c r="E479" s="5" t="s">
        <v>29</v>
      </c>
      <c r="F479" s="35" t="s">
        <v>30</v>
      </c>
      <c r="G479" s="5" t="s">
        <v>31</v>
      </c>
      <c r="H479" s="5" t="s">
        <v>32</v>
      </c>
      <c r="I479" s="10" t="s">
        <v>33</v>
      </c>
      <c r="J479" s="10" t="s">
        <v>34</v>
      </c>
      <c r="K479" s="10" t="s">
        <v>35</v>
      </c>
      <c r="L479" s="10" t="s">
        <v>36</v>
      </c>
      <c r="M479" s="10" t="s">
        <v>37</v>
      </c>
      <c r="N479" s="10" t="s">
        <v>38</v>
      </c>
      <c r="O479" s="10" t="s">
        <v>39</v>
      </c>
      <c r="P479" s="10" t="s">
        <v>40</v>
      </c>
      <c r="Q479" s="10" t="s">
        <v>41</v>
      </c>
      <c r="R479" s="10" t="s">
        <v>42</v>
      </c>
      <c r="S479" s="10" t="s">
        <v>43</v>
      </c>
      <c r="T479" s="10" t="s">
        <v>44</v>
      </c>
      <c r="U479" s="10" t="s">
        <v>45</v>
      </c>
      <c r="V479" s="10" t="s">
        <v>46</v>
      </c>
      <c r="W479" s="10" t="s">
        <v>47</v>
      </c>
      <c r="X479" s="10" t="s">
        <v>48</v>
      </c>
      <c r="Y479" s="8" t="s">
        <v>49</v>
      </c>
      <c r="Z479" s="8" t="s">
        <v>50</v>
      </c>
      <c r="AA479" s="8" t="s">
        <v>51</v>
      </c>
      <c r="AB479" s="8" t="s">
        <v>52</v>
      </c>
      <c r="AC479" s="8" t="s">
        <v>53</v>
      </c>
      <c r="AD479" s="8" t="s">
        <v>54</v>
      </c>
      <c r="AE479" s="8" t="s">
        <v>55</v>
      </c>
      <c r="AF479" s="8" t="s">
        <v>56</v>
      </c>
      <c r="AG479" s="8" t="s">
        <v>57</v>
      </c>
      <c r="AH479" s="8" t="s">
        <v>58</v>
      </c>
      <c r="AI479" s="8" t="s">
        <v>59</v>
      </c>
      <c r="AJ479" s="8" t="s">
        <v>60</v>
      </c>
      <c r="AK479" s="8" t="s">
        <v>61</v>
      </c>
      <c r="AL479" s="8" t="s">
        <v>62</v>
      </c>
      <c r="AM479" s="9" t="s">
        <v>63</v>
      </c>
      <c r="AN479" s="9" t="s">
        <v>64</v>
      </c>
      <c r="AO479" s="9" t="s">
        <v>65</v>
      </c>
      <c r="AP479" s="9" t="s">
        <v>66</v>
      </c>
      <c r="AQ479" s="9" t="s">
        <v>67</v>
      </c>
      <c r="AR479" s="9" t="s">
        <v>68</v>
      </c>
      <c r="AS479" s="19" t="s">
        <v>69</v>
      </c>
      <c r="AT479" s="38" t="s">
        <v>70</v>
      </c>
      <c r="AU479" s="38" t="s">
        <v>71</v>
      </c>
      <c r="AV479" s="38" t="s">
        <v>72</v>
      </c>
      <c r="AW479" s="38" t="s">
        <v>73</v>
      </c>
      <c r="AX479" s="38" t="s">
        <v>74</v>
      </c>
      <c r="AY479" s="38" t="s">
        <v>75</v>
      </c>
      <c r="AZ479" s="36" t="s">
        <v>76</v>
      </c>
      <c r="BA479" s="36" t="s">
        <v>77</v>
      </c>
      <c r="BB479" s="34" t="s">
        <v>78</v>
      </c>
      <c r="BC479" s="21" t="s">
        <v>79</v>
      </c>
      <c r="BD479" s="21" t="s">
        <v>80</v>
      </c>
      <c r="BE479" s="21" t="s">
        <v>81</v>
      </c>
      <c r="BF479" s="21" t="s">
        <v>23</v>
      </c>
      <c r="BG479" s="21" t="s">
        <v>82</v>
      </c>
      <c r="BH479" s="21" t="s">
        <v>83</v>
      </c>
      <c r="BI479" s="39" t="s">
        <v>84</v>
      </c>
      <c r="BJ479" s="39" t="s">
        <v>85</v>
      </c>
    </row>
    <row r="480" spans="1:62" hidden="1">
      <c r="A480" s="1" t="s">
        <v>86</v>
      </c>
      <c r="B480" s="1" t="s">
        <v>87</v>
      </c>
      <c r="C480" s="1" t="s">
        <v>88</v>
      </c>
      <c r="D480" s="1" t="s">
        <v>89</v>
      </c>
      <c r="E480" s="2">
        <v>1069</v>
      </c>
      <c r="F480" s="14">
        <v>0.12815715622076707</v>
      </c>
      <c r="G480" s="4">
        <v>0.81</v>
      </c>
      <c r="H480" s="3">
        <v>0.72399999999999998</v>
      </c>
      <c r="I480" s="2">
        <v>464</v>
      </c>
      <c r="J480" s="2">
        <v>2.31</v>
      </c>
      <c r="K480" s="2">
        <v>469</v>
      </c>
      <c r="L480" s="2">
        <v>21</v>
      </c>
      <c r="M480" s="2">
        <v>170</v>
      </c>
      <c r="N480" s="2">
        <v>291</v>
      </c>
      <c r="O480" s="3">
        <v>0.63100000000000001</v>
      </c>
      <c r="P480" s="3">
        <v>0.36899999999999999</v>
      </c>
      <c r="Q480" s="2">
        <v>77</v>
      </c>
      <c r="R480" s="2">
        <v>76</v>
      </c>
      <c r="S480" s="2">
        <v>1</v>
      </c>
      <c r="T480" s="2">
        <v>16.600000000000001</v>
      </c>
      <c r="U480" s="2">
        <v>21</v>
      </c>
      <c r="V480" s="2">
        <v>500</v>
      </c>
      <c r="W480" s="4">
        <v>0.96</v>
      </c>
      <c r="X480" s="4">
        <v>0.04</v>
      </c>
      <c r="Y480" s="2" t="s">
        <v>90</v>
      </c>
      <c r="Z480" s="2" t="s">
        <v>90</v>
      </c>
      <c r="AA480" s="2">
        <v>303</v>
      </c>
      <c r="AB480" s="2">
        <v>7</v>
      </c>
      <c r="AC480" s="2">
        <v>7</v>
      </c>
      <c r="AD480" s="2">
        <v>15</v>
      </c>
      <c r="AE480" s="2">
        <v>27</v>
      </c>
      <c r="AF480" s="2">
        <v>36</v>
      </c>
      <c r="AG480" s="2">
        <v>21</v>
      </c>
      <c r="AH480" s="2">
        <v>32</v>
      </c>
      <c r="AI480" s="2">
        <v>54</v>
      </c>
      <c r="AJ480" s="2">
        <v>14</v>
      </c>
      <c r="AK480" s="2">
        <v>0</v>
      </c>
      <c r="AL480" s="2">
        <v>516</v>
      </c>
      <c r="AM480" s="3">
        <v>0.379</v>
      </c>
      <c r="AN480" s="2">
        <v>102.1</v>
      </c>
      <c r="AO480" s="2">
        <v>16199</v>
      </c>
      <c r="AP480" s="3">
        <v>0.28299999999999997</v>
      </c>
      <c r="AQ480" s="12">
        <v>0.41</v>
      </c>
      <c r="AR480" s="2">
        <v>78.099999999999994</v>
      </c>
      <c r="AS480" s="7">
        <v>0</v>
      </c>
      <c r="AT480" s="2">
        <v>318</v>
      </c>
      <c r="AU480" s="2">
        <v>65</v>
      </c>
      <c r="AV480" s="2">
        <v>86</v>
      </c>
      <c r="AW480" s="3">
        <v>0.67800000000000005</v>
      </c>
      <c r="AX480" s="3">
        <v>0.13900000000000001</v>
      </c>
      <c r="AY480" s="3">
        <v>0.183</v>
      </c>
      <c r="AZ480" s="37">
        <v>105</v>
      </c>
      <c r="BA480" s="37">
        <v>22.1</v>
      </c>
      <c r="BB480" s="43">
        <v>101.881</v>
      </c>
      <c r="BC480" s="44">
        <v>303.08075401069522</v>
      </c>
      <c r="BD480" s="44">
        <v>40.038245989304812</v>
      </c>
      <c r="BE480" s="44">
        <v>76</v>
      </c>
      <c r="BF480">
        <v>521</v>
      </c>
      <c r="BG480" s="13">
        <v>0.19554894433781189</v>
      </c>
      <c r="BH480" s="13">
        <v>0.58172889445430942</v>
      </c>
      <c r="BI480" s="13">
        <v>7.6848840670450697E-2</v>
      </c>
      <c r="BJ480" s="13">
        <v>0.14587332053742802</v>
      </c>
    </row>
    <row r="481" spans="1:62" hidden="1">
      <c r="A481" s="1" t="s">
        <v>91</v>
      </c>
      <c r="B481" s="1" t="s">
        <v>92</v>
      </c>
      <c r="C481" s="1" t="s">
        <v>93</v>
      </c>
      <c r="D481" s="1" t="s">
        <v>89</v>
      </c>
      <c r="E481" s="2">
        <v>4684</v>
      </c>
      <c r="F481" s="14">
        <v>0.14432109308283519</v>
      </c>
      <c r="G481" s="3">
        <v>0.749</v>
      </c>
      <c r="H481" s="4">
        <v>0.63</v>
      </c>
      <c r="I481" s="2">
        <v>1977</v>
      </c>
      <c r="J481" s="2">
        <v>2.36</v>
      </c>
      <c r="K481" s="2">
        <v>1662</v>
      </c>
      <c r="L481" s="2">
        <v>415</v>
      </c>
      <c r="M481" s="2">
        <v>571</v>
      </c>
      <c r="N481" s="2">
        <v>1377</v>
      </c>
      <c r="O481" s="3">
        <v>0.70699999999999996</v>
      </c>
      <c r="P481" s="3">
        <v>0.29299999999999998</v>
      </c>
      <c r="Q481" s="2">
        <v>13</v>
      </c>
      <c r="R481" s="2">
        <v>12</v>
      </c>
      <c r="S481" s="2">
        <v>1</v>
      </c>
      <c r="T481" s="2">
        <v>0.7</v>
      </c>
      <c r="U481" s="2">
        <v>431</v>
      </c>
      <c r="V481" s="2">
        <v>1742</v>
      </c>
      <c r="W481" s="3">
        <v>0.80200000000000005</v>
      </c>
      <c r="X481" s="3">
        <v>0.19800000000000001</v>
      </c>
      <c r="Y481" s="2">
        <v>225</v>
      </c>
      <c r="Z481" s="2">
        <v>203</v>
      </c>
      <c r="AA481" s="2">
        <v>193</v>
      </c>
      <c r="AB481" s="2">
        <v>211</v>
      </c>
      <c r="AC481" s="2">
        <v>293</v>
      </c>
      <c r="AD481" s="2">
        <v>389</v>
      </c>
      <c r="AE481" s="2">
        <v>293</v>
      </c>
      <c r="AF481" s="2">
        <v>120</v>
      </c>
      <c r="AG481" s="2">
        <v>142</v>
      </c>
      <c r="AH481" s="2">
        <v>63</v>
      </c>
      <c r="AI481" s="2">
        <v>46</v>
      </c>
      <c r="AJ481" s="2">
        <v>8</v>
      </c>
      <c r="AK481" s="2">
        <v>6</v>
      </c>
      <c r="AL481" s="2">
        <v>2192</v>
      </c>
      <c r="AM481" s="3">
        <v>0.40799999999999997</v>
      </c>
      <c r="AN481" s="2">
        <v>119.6</v>
      </c>
      <c r="AO481" s="2">
        <v>25009</v>
      </c>
      <c r="AP481" s="3">
        <v>0.105</v>
      </c>
      <c r="AQ481" s="11">
        <v>0.27800000000000002</v>
      </c>
      <c r="AR481" s="2">
        <v>16.100000000000001</v>
      </c>
      <c r="AS481" s="7">
        <v>0</v>
      </c>
      <c r="AT481" s="2">
        <v>493</v>
      </c>
      <c r="AU481" s="2">
        <v>583</v>
      </c>
      <c r="AV481" s="2">
        <v>586</v>
      </c>
      <c r="AW481" s="3">
        <v>0.29699999999999999</v>
      </c>
      <c r="AX481" s="3">
        <v>0.35099999999999998</v>
      </c>
      <c r="AY481" s="3">
        <v>0.35299999999999998</v>
      </c>
      <c r="AZ481" s="37">
        <v>269</v>
      </c>
      <c r="BA481" s="37">
        <v>13.6</v>
      </c>
      <c r="BB481" s="43">
        <v>264.928</v>
      </c>
      <c r="BC481" s="44">
        <v>1123.6316928519386</v>
      </c>
      <c r="BD481" s="44">
        <v>772.44030714806161</v>
      </c>
      <c r="BE481" s="44">
        <v>12</v>
      </c>
      <c r="BF481">
        <v>2173</v>
      </c>
      <c r="BG481" s="13">
        <v>0.1219180855959503</v>
      </c>
      <c r="BH481" s="13">
        <v>0.51708775556923081</v>
      </c>
      <c r="BI481" s="13">
        <v>0.35547183946068184</v>
      </c>
      <c r="BJ481" s="13">
        <v>5.5223193741371374E-3</v>
      </c>
    </row>
    <row r="482" spans="1:62" hidden="1">
      <c r="A482" s="1" t="s">
        <v>94</v>
      </c>
      <c r="B482" s="1" t="s">
        <v>87</v>
      </c>
      <c r="C482" s="1" t="s">
        <v>93</v>
      </c>
      <c r="D482" s="1" t="s">
        <v>89</v>
      </c>
      <c r="E482" s="2">
        <v>2069</v>
      </c>
      <c r="F482" s="14">
        <v>0.11696471725471243</v>
      </c>
      <c r="G482" s="3">
        <v>0.85199999999999998</v>
      </c>
      <c r="H482" s="3">
        <v>0.78600000000000003</v>
      </c>
      <c r="I482" s="2">
        <v>883</v>
      </c>
      <c r="J482" s="2">
        <v>2.34</v>
      </c>
      <c r="K482" s="2">
        <v>842</v>
      </c>
      <c r="L482" s="2">
        <v>79</v>
      </c>
      <c r="M482" s="2">
        <v>314</v>
      </c>
      <c r="N482" s="2">
        <v>564</v>
      </c>
      <c r="O482" s="3">
        <v>0.64200000000000002</v>
      </c>
      <c r="P482" s="3">
        <v>0.35799999999999998</v>
      </c>
      <c r="Q482" s="2">
        <v>155</v>
      </c>
      <c r="R482" s="2">
        <v>153</v>
      </c>
      <c r="S482" s="2">
        <v>2</v>
      </c>
      <c r="T482" s="2">
        <v>17.600000000000001</v>
      </c>
      <c r="U482" s="2">
        <v>80</v>
      </c>
      <c r="V482" s="2">
        <v>903</v>
      </c>
      <c r="W482" s="3">
        <v>0.91900000000000004</v>
      </c>
      <c r="X482" s="3">
        <v>8.1000000000000003E-2</v>
      </c>
      <c r="Y482" s="2">
        <v>118</v>
      </c>
      <c r="Z482" s="2">
        <v>57</v>
      </c>
      <c r="AA482" s="2">
        <v>83</v>
      </c>
      <c r="AB482" s="2">
        <v>125</v>
      </c>
      <c r="AC482" s="2">
        <v>37</v>
      </c>
      <c r="AD482" s="2">
        <v>79</v>
      </c>
      <c r="AE482" s="2">
        <v>128</v>
      </c>
      <c r="AF482" s="2">
        <v>57</v>
      </c>
      <c r="AG482" s="2">
        <v>93</v>
      </c>
      <c r="AH482" s="2">
        <v>145</v>
      </c>
      <c r="AI482" s="2">
        <v>47</v>
      </c>
      <c r="AJ482" s="2">
        <v>20</v>
      </c>
      <c r="AK482" s="2" t="s">
        <v>90</v>
      </c>
      <c r="AL482" s="2">
        <v>989</v>
      </c>
      <c r="AM482" s="3">
        <v>0.46700000000000003</v>
      </c>
      <c r="AN482" s="2">
        <v>127.6</v>
      </c>
      <c r="AO482" s="2">
        <v>20139</v>
      </c>
      <c r="AP482" s="3">
        <v>0.17599999999999999</v>
      </c>
      <c r="AQ482" s="11">
        <v>0.307</v>
      </c>
      <c r="AR482" s="2">
        <v>46.4</v>
      </c>
      <c r="AS482" s="7">
        <v>2.2148394241417496E-3</v>
      </c>
      <c r="AT482" s="2">
        <v>242</v>
      </c>
      <c r="AU482" s="2">
        <v>250</v>
      </c>
      <c r="AV482" s="2">
        <v>350</v>
      </c>
      <c r="AW482" s="3">
        <v>0.28699999999999998</v>
      </c>
      <c r="AX482" s="3">
        <v>0.29699999999999999</v>
      </c>
      <c r="AY482" s="3">
        <v>0.41599999999999998</v>
      </c>
      <c r="AZ482" s="37">
        <v>246</v>
      </c>
      <c r="BA482" s="37">
        <v>27.7</v>
      </c>
      <c r="BB482" s="43">
        <v>243.20599999999996</v>
      </c>
      <c r="BC482" s="44">
        <v>496.24085764717506</v>
      </c>
      <c r="BD482" s="44">
        <v>90.553142352825091</v>
      </c>
      <c r="BE482" s="44">
        <v>153</v>
      </c>
      <c r="BF482">
        <v>983</v>
      </c>
      <c r="BG482" s="13">
        <v>0.24741200406917596</v>
      </c>
      <c r="BH482" s="13">
        <v>0.50482284602967964</v>
      </c>
      <c r="BI482" s="13">
        <v>9.2119168212436514E-2</v>
      </c>
      <c r="BJ482" s="13">
        <v>0.15564598168870802</v>
      </c>
    </row>
    <row r="483" spans="1:62" hidden="1">
      <c r="A483" s="1" t="s">
        <v>96</v>
      </c>
      <c r="B483" s="1" t="s">
        <v>92</v>
      </c>
      <c r="C483" s="1" t="s">
        <v>93</v>
      </c>
      <c r="D483" s="1" t="s">
        <v>89</v>
      </c>
      <c r="E483" s="2">
        <v>13971</v>
      </c>
      <c r="F483" s="14">
        <v>0.13170138143296828</v>
      </c>
      <c r="G483" s="3">
        <v>0.55800000000000005</v>
      </c>
      <c r="H483" s="3">
        <v>0.45200000000000001</v>
      </c>
      <c r="I483" s="2">
        <v>5388</v>
      </c>
      <c r="J483" s="2">
        <v>2.58</v>
      </c>
      <c r="K483" s="2">
        <v>4397</v>
      </c>
      <c r="L483" s="2">
        <v>1517</v>
      </c>
      <c r="M483" s="2">
        <v>1611</v>
      </c>
      <c r="N483" s="2">
        <v>3639</v>
      </c>
      <c r="O483" s="3">
        <v>0.69299999999999995</v>
      </c>
      <c r="P483" s="3">
        <v>0.307</v>
      </c>
      <c r="Q483" s="2">
        <v>132</v>
      </c>
      <c r="R483" s="2">
        <v>132</v>
      </c>
      <c r="S483" s="2">
        <v>0</v>
      </c>
      <c r="T483" s="2">
        <v>2.4</v>
      </c>
      <c r="U483" s="2">
        <v>1539</v>
      </c>
      <c r="V483" s="2">
        <v>4537</v>
      </c>
      <c r="W483" s="3">
        <v>0.746</v>
      </c>
      <c r="X483" s="3">
        <v>0.253</v>
      </c>
      <c r="Y483" s="2">
        <v>133</v>
      </c>
      <c r="Z483" s="2">
        <v>132</v>
      </c>
      <c r="AA483" s="2">
        <v>264</v>
      </c>
      <c r="AB483" s="2">
        <v>260</v>
      </c>
      <c r="AC483" s="2">
        <v>1414</v>
      </c>
      <c r="AD483" s="2">
        <v>1298</v>
      </c>
      <c r="AE483" s="2">
        <v>922</v>
      </c>
      <c r="AF483" s="2">
        <v>625</v>
      </c>
      <c r="AG483" s="2">
        <v>427</v>
      </c>
      <c r="AH483" s="2">
        <v>320</v>
      </c>
      <c r="AI483" s="2">
        <v>237</v>
      </c>
      <c r="AJ483" s="2">
        <v>60</v>
      </c>
      <c r="AK483" s="2">
        <v>13</v>
      </c>
      <c r="AL483" s="2">
        <v>6105</v>
      </c>
      <c r="AM483" s="3">
        <v>0.34499999999999997</v>
      </c>
      <c r="AN483" s="2">
        <v>120.9</v>
      </c>
      <c r="AO483" s="2">
        <v>23700</v>
      </c>
      <c r="AP483" s="3">
        <v>9.4E-2</v>
      </c>
      <c r="AQ483" s="11">
        <v>0.17499999999999999</v>
      </c>
      <c r="AR483" s="2">
        <v>14.2</v>
      </c>
      <c r="AS483" s="7">
        <v>2.2040996253030638E-4</v>
      </c>
      <c r="AT483" s="2">
        <v>1279</v>
      </c>
      <c r="AU483" s="2">
        <v>1667</v>
      </c>
      <c r="AV483" s="2">
        <v>1451</v>
      </c>
      <c r="AW483" s="3">
        <v>0.29099999999999998</v>
      </c>
      <c r="AX483" s="3">
        <v>0.379</v>
      </c>
      <c r="AY483" s="4">
        <v>0.33</v>
      </c>
      <c r="AZ483" s="37">
        <v>743</v>
      </c>
      <c r="BA483" s="37">
        <v>13.7</v>
      </c>
      <c r="BB483" s="43">
        <v>719.24999999999989</v>
      </c>
      <c r="BC483" s="44">
        <v>2889.3635763845059</v>
      </c>
      <c r="BD483" s="44">
        <v>2335.3864236154941</v>
      </c>
      <c r="BE483" s="44">
        <v>132</v>
      </c>
      <c r="BF483">
        <v>6076</v>
      </c>
      <c r="BG483" s="13">
        <v>0.11837557603686634</v>
      </c>
      <c r="BH483" s="13">
        <v>0.47553712580390156</v>
      </c>
      <c r="BI483" s="13">
        <v>0.38436247919939009</v>
      </c>
      <c r="BJ483" s="13">
        <v>2.1724818959842001E-2</v>
      </c>
    </row>
    <row r="484" spans="1:62" hidden="1">
      <c r="A484" s="1" t="s">
        <v>101</v>
      </c>
      <c r="B484" s="1" t="s">
        <v>92</v>
      </c>
      <c r="C484" s="1" t="s">
        <v>93</v>
      </c>
      <c r="D484" s="1" t="s">
        <v>89</v>
      </c>
      <c r="E484" s="2">
        <v>5942</v>
      </c>
      <c r="F484" s="14">
        <v>0.1134298216088859</v>
      </c>
      <c r="G484" s="3">
        <v>0.55600000000000005</v>
      </c>
      <c r="H484" s="3">
        <v>0.40100000000000002</v>
      </c>
      <c r="I484" s="2">
        <v>2334</v>
      </c>
      <c r="J484" s="2">
        <v>2.5099999999999998</v>
      </c>
      <c r="K484" s="2">
        <v>1334</v>
      </c>
      <c r="L484" s="2">
        <v>1002</v>
      </c>
      <c r="M484" s="2">
        <v>983</v>
      </c>
      <c r="N484" s="2">
        <v>1291</v>
      </c>
      <c r="O484" s="3">
        <v>0.56799999999999995</v>
      </c>
      <c r="P484" s="3">
        <v>0.432</v>
      </c>
      <c r="Q484" s="2">
        <v>122</v>
      </c>
      <c r="R484" s="2">
        <v>114</v>
      </c>
      <c r="S484" s="2">
        <v>8</v>
      </c>
      <c r="T484" s="2">
        <v>5.3</v>
      </c>
      <c r="U484" s="2">
        <v>1051</v>
      </c>
      <c r="V484" s="2">
        <v>1460</v>
      </c>
      <c r="W484" s="3">
        <v>0.57199999999999995</v>
      </c>
      <c r="X484" s="3">
        <v>0.41199999999999998</v>
      </c>
      <c r="Y484" s="2">
        <v>47</v>
      </c>
      <c r="Z484" s="2">
        <v>77</v>
      </c>
      <c r="AA484" s="2">
        <v>589</v>
      </c>
      <c r="AB484" s="2">
        <v>140</v>
      </c>
      <c r="AC484" s="2">
        <v>265</v>
      </c>
      <c r="AD484" s="2">
        <v>468</v>
      </c>
      <c r="AE484" s="2">
        <v>321</v>
      </c>
      <c r="AF484" s="2">
        <v>117</v>
      </c>
      <c r="AG484" s="2">
        <v>124</v>
      </c>
      <c r="AH484" s="2">
        <v>107</v>
      </c>
      <c r="AI484" s="2">
        <v>218</v>
      </c>
      <c r="AJ484" s="2">
        <v>85</v>
      </c>
      <c r="AK484" s="2">
        <v>5</v>
      </c>
      <c r="AL484" s="2">
        <v>2563</v>
      </c>
      <c r="AM484" s="3">
        <v>0.42899999999999999</v>
      </c>
      <c r="AN484" s="2">
        <v>98.1</v>
      </c>
      <c r="AO484" s="2">
        <v>18189</v>
      </c>
      <c r="AP484" s="3">
        <v>0.17199999999999999</v>
      </c>
      <c r="AQ484" s="11">
        <v>0.36599999999999999</v>
      </c>
      <c r="AR484" s="2">
        <v>26.8</v>
      </c>
      <c r="AS484" s="7">
        <v>0</v>
      </c>
      <c r="AT484" s="2">
        <v>1095</v>
      </c>
      <c r="AU484" s="2">
        <v>198</v>
      </c>
      <c r="AV484" s="2">
        <v>41</v>
      </c>
      <c r="AW484" s="3">
        <v>0.82099999999999995</v>
      </c>
      <c r="AX484" s="3">
        <v>0.14799999999999999</v>
      </c>
      <c r="AY484" s="3">
        <v>3.1E-2</v>
      </c>
      <c r="AZ484" s="37">
        <v>165</v>
      </c>
      <c r="BA484" s="37">
        <v>7</v>
      </c>
      <c r="BB484" s="43">
        <v>159.18</v>
      </c>
      <c r="BC484" s="44">
        <v>1074.393414548385</v>
      </c>
      <c r="BD484" s="44">
        <v>1163.4265854516152</v>
      </c>
      <c r="BE484" s="44">
        <v>114</v>
      </c>
      <c r="BF484">
        <v>2511</v>
      </c>
      <c r="BG484" s="13">
        <v>6.3393070489844688E-2</v>
      </c>
      <c r="BH484" s="13">
        <v>0.42787471706427121</v>
      </c>
      <c r="BI484" s="13">
        <v>0.46333197349725813</v>
      </c>
      <c r="BJ484" s="13">
        <v>4.5400238948626048E-2</v>
      </c>
    </row>
    <row r="485" spans="1:62" hidden="1">
      <c r="A485" s="1" t="s">
        <v>103</v>
      </c>
      <c r="B485" s="1" t="s">
        <v>92</v>
      </c>
      <c r="C485" s="1" t="s">
        <v>93</v>
      </c>
      <c r="D485" s="1" t="s">
        <v>89</v>
      </c>
      <c r="E485" s="2">
        <v>14765</v>
      </c>
      <c r="F485" s="14">
        <v>0.1430409752793769</v>
      </c>
      <c r="G485" s="3">
        <v>0.63900000000000001</v>
      </c>
      <c r="H485" s="3">
        <v>0.53600000000000003</v>
      </c>
      <c r="I485" s="2">
        <v>5729</v>
      </c>
      <c r="J485" s="2">
        <v>2.5499999999999998</v>
      </c>
      <c r="K485" s="2">
        <v>4613</v>
      </c>
      <c r="L485" s="2">
        <v>1441</v>
      </c>
      <c r="M485" s="2">
        <v>1492</v>
      </c>
      <c r="N485" s="2">
        <v>3927</v>
      </c>
      <c r="O485" s="3">
        <v>0.72499999999999998</v>
      </c>
      <c r="P485" s="3">
        <v>0.27500000000000002</v>
      </c>
      <c r="Q485" s="2">
        <v>386</v>
      </c>
      <c r="R485" s="2">
        <v>384</v>
      </c>
      <c r="S485" s="2">
        <v>2</v>
      </c>
      <c r="T485" s="2">
        <v>6.8</v>
      </c>
      <c r="U485" s="2">
        <v>1475</v>
      </c>
      <c r="V485" s="2">
        <v>4757</v>
      </c>
      <c r="W485" s="3">
        <v>0.76300000000000001</v>
      </c>
      <c r="X485" s="3">
        <v>0.23599999999999999</v>
      </c>
      <c r="Y485" s="2">
        <v>45</v>
      </c>
      <c r="Z485" s="2">
        <v>116</v>
      </c>
      <c r="AA485" s="2">
        <v>311</v>
      </c>
      <c r="AB485" s="2">
        <v>371</v>
      </c>
      <c r="AC485" s="2">
        <v>1491</v>
      </c>
      <c r="AD485" s="2">
        <v>836</v>
      </c>
      <c r="AE485" s="2">
        <v>1193</v>
      </c>
      <c r="AF485" s="2">
        <v>510</v>
      </c>
      <c r="AG485" s="2">
        <v>528</v>
      </c>
      <c r="AH485" s="2">
        <v>320</v>
      </c>
      <c r="AI485" s="2">
        <v>295</v>
      </c>
      <c r="AJ485" s="2">
        <v>238</v>
      </c>
      <c r="AK485" s="2">
        <v>16</v>
      </c>
      <c r="AL485" s="2">
        <v>6270</v>
      </c>
      <c r="AM485" s="3">
        <v>0.36299999999999999</v>
      </c>
      <c r="AN485" s="2">
        <v>127.1</v>
      </c>
      <c r="AO485" s="2">
        <v>25975</v>
      </c>
      <c r="AP485" s="3">
        <v>9.1999999999999998E-2</v>
      </c>
      <c r="AQ485" s="12">
        <v>0.2</v>
      </c>
      <c r="AR485" s="2">
        <v>17.100000000000001</v>
      </c>
      <c r="AS485" s="7">
        <v>2.1021652301870928E-4</v>
      </c>
      <c r="AT485" s="2">
        <v>1109</v>
      </c>
      <c r="AU485" s="2">
        <v>1586</v>
      </c>
      <c r="AV485" s="2">
        <v>1918</v>
      </c>
      <c r="AW485" s="4">
        <v>0.24</v>
      </c>
      <c r="AX485" s="3">
        <v>0.34399999999999997</v>
      </c>
      <c r="AY485" s="3">
        <v>0.41599999999999998</v>
      </c>
      <c r="AZ485" s="37">
        <v>1136</v>
      </c>
      <c r="BA485" s="37">
        <v>19.8</v>
      </c>
      <c r="BB485" s="43">
        <v>1072.962</v>
      </c>
      <c r="BC485" s="44">
        <v>2646.4225728126012</v>
      </c>
      <c r="BD485" s="44">
        <v>2128.6154271873993</v>
      </c>
      <c r="BE485" s="44">
        <v>384</v>
      </c>
      <c r="BF485">
        <v>6232</v>
      </c>
      <c r="BG485" s="13">
        <v>0.17216976893453145</v>
      </c>
      <c r="BH485" s="13">
        <v>0.4246506053935496</v>
      </c>
      <c r="BI485" s="13">
        <v>0.34156216739207307</v>
      </c>
      <c r="BJ485" s="13">
        <v>6.1617458279845959E-2</v>
      </c>
    </row>
    <row r="486" spans="1:62" hidden="1">
      <c r="A486" s="1" t="s">
        <v>106</v>
      </c>
      <c r="B486" s="1" t="s">
        <v>107</v>
      </c>
      <c r="C486" s="1" t="s">
        <v>93</v>
      </c>
      <c r="D486" s="1" t="s">
        <v>89</v>
      </c>
      <c r="E486" s="2">
        <v>4407</v>
      </c>
      <c r="F486" s="14">
        <v>0.15339233038348082</v>
      </c>
      <c r="G486" s="3">
        <v>0.65100000000000002</v>
      </c>
      <c r="H486" s="3">
        <v>0.54700000000000004</v>
      </c>
      <c r="I486" s="2">
        <v>1906</v>
      </c>
      <c r="J486" s="2">
        <v>2.2999999999999998</v>
      </c>
      <c r="K486" s="2">
        <v>1848</v>
      </c>
      <c r="L486" s="2">
        <v>223</v>
      </c>
      <c r="M486" s="2">
        <v>487</v>
      </c>
      <c r="N486" s="2">
        <v>1368</v>
      </c>
      <c r="O486" s="3">
        <v>0.73699999999999999</v>
      </c>
      <c r="P486" s="3">
        <v>0.26300000000000001</v>
      </c>
      <c r="Q486" s="2">
        <v>37</v>
      </c>
      <c r="R486" s="2">
        <v>22</v>
      </c>
      <c r="S486" s="2">
        <v>15</v>
      </c>
      <c r="T486" s="2">
        <v>2</v>
      </c>
      <c r="U486" s="2">
        <v>225</v>
      </c>
      <c r="V486" s="2">
        <v>1928</v>
      </c>
      <c r="W486" s="3">
        <v>0.89500000000000002</v>
      </c>
      <c r="X486" s="3">
        <v>0.104</v>
      </c>
      <c r="Y486" s="2">
        <v>406</v>
      </c>
      <c r="Z486" s="2">
        <v>221</v>
      </c>
      <c r="AA486" s="2">
        <v>244</v>
      </c>
      <c r="AB486" s="2">
        <v>163</v>
      </c>
      <c r="AC486" s="2">
        <v>185</v>
      </c>
      <c r="AD486" s="2">
        <v>182</v>
      </c>
      <c r="AE486" s="2">
        <v>181</v>
      </c>
      <c r="AF486" s="2">
        <v>159</v>
      </c>
      <c r="AG486" s="2">
        <v>167</v>
      </c>
      <c r="AH486" s="2">
        <v>79</v>
      </c>
      <c r="AI486" s="2">
        <v>137</v>
      </c>
      <c r="AJ486" s="2">
        <v>61</v>
      </c>
      <c r="AK486" s="2" t="s">
        <v>90</v>
      </c>
      <c r="AL486" s="2">
        <v>2185</v>
      </c>
      <c r="AM486" s="3">
        <v>0.35699999999999998</v>
      </c>
      <c r="AN486" s="2">
        <v>137.4</v>
      </c>
      <c r="AO486" s="2">
        <v>20791</v>
      </c>
      <c r="AP486" s="3">
        <v>0.14499999999999999</v>
      </c>
      <c r="AQ486" s="11">
        <v>0.317</v>
      </c>
      <c r="AR486" s="2">
        <v>13.1</v>
      </c>
      <c r="AS486" s="7">
        <v>5.1867219917012448E-4</v>
      </c>
      <c r="AT486" s="2">
        <v>169</v>
      </c>
      <c r="AU486" s="2">
        <v>601</v>
      </c>
      <c r="AV486" s="2">
        <v>1078</v>
      </c>
      <c r="AW486" s="3">
        <v>9.0999999999999998E-2</v>
      </c>
      <c r="AX486" s="3">
        <v>0.32500000000000001</v>
      </c>
      <c r="AY486" s="3">
        <v>0.58299999999999996</v>
      </c>
      <c r="AZ486" s="37">
        <v>663</v>
      </c>
      <c r="BA486" s="37">
        <v>34.6</v>
      </c>
      <c r="BB486" s="43">
        <v>641.83000000000004</v>
      </c>
      <c r="BC486" s="44">
        <v>876.63816962535861</v>
      </c>
      <c r="BD486" s="44">
        <v>612.53183037464146</v>
      </c>
      <c r="BE486" s="44">
        <v>22</v>
      </c>
      <c r="BF486">
        <v>2153</v>
      </c>
      <c r="BG486" s="13">
        <v>0.29810961449140738</v>
      </c>
      <c r="BH486" s="13">
        <v>0.40717053860908436</v>
      </c>
      <c r="BI486" s="13">
        <v>0.2845015468530615</v>
      </c>
      <c r="BJ486" s="13">
        <v>1.0218300046446818E-2</v>
      </c>
    </row>
    <row r="487" spans="1:62" hidden="1">
      <c r="A487" s="1" t="s">
        <v>109</v>
      </c>
      <c r="B487" s="1" t="s">
        <v>92</v>
      </c>
      <c r="C487" s="1" t="s">
        <v>93</v>
      </c>
      <c r="D487" s="1" t="s">
        <v>89</v>
      </c>
      <c r="E487" s="2">
        <v>11635</v>
      </c>
      <c r="F487" s="14">
        <v>0.14568113450795014</v>
      </c>
      <c r="G487" s="3">
        <v>0.745</v>
      </c>
      <c r="H487" s="3">
        <v>0.64800000000000002</v>
      </c>
      <c r="I487" s="2">
        <v>4573</v>
      </c>
      <c r="J487" s="2">
        <v>2.5299999999999998</v>
      </c>
      <c r="K487" s="2">
        <v>3959</v>
      </c>
      <c r="L487" s="2">
        <v>789</v>
      </c>
      <c r="M487" s="2">
        <v>1294</v>
      </c>
      <c r="N487" s="2">
        <v>3184</v>
      </c>
      <c r="O487" s="3">
        <v>0.71099999999999997</v>
      </c>
      <c r="P487" s="3">
        <v>0.28899999999999998</v>
      </c>
      <c r="Q487" s="2">
        <v>208</v>
      </c>
      <c r="R487" s="2">
        <v>206</v>
      </c>
      <c r="S487" s="2">
        <v>2</v>
      </c>
      <c r="T487" s="2">
        <v>4.5999999999999996</v>
      </c>
      <c r="U487" s="2">
        <v>802</v>
      </c>
      <c r="V487" s="2">
        <v>4106</v>
      </c>
      <c r="W487" s="3">
        <v>0.83199999999999996</v>
      </c>
      <c r="X487" s="3">
        <v>0.16300000000000001</v>
      </c>
      <c r="Y487" s="2">
        <v>161</v>
      </c>
      <c r="Z487" s="2">
        <v>606</v>
      </c>
      <c r="AA487" s="2">
        <v>428</v>
      </c>
      <c r="AB487" s="2">
        <v>295</v>
      </c>
      <c r="AC487" s="2">
        <v>417</v>
      </c>
      <c r="AD487" s="2">
        <v>516</v>
      </c>
      <c r="AE487" s="2">
        <v>902</v>
      </c>
      <c r="AF487" s="2">
        <v>416</v>
      </c>
      <c r="AG487" s="2">
        <v>363</v>
      </c>
      <c r="AH487" s="2">
        <v>348</v>
      </c>
      <c r="AI487" s="2">
        <v>444</v>
      </c>
      <c r="AJ487" s="2">
        <v>62</v>
      </c>
      <c r="AK487" s="2" t="s">
        <v>90</v>
      </c>
      <c r="AL487" s="2">
        <v>4958</v>
      </c>
      <c r="AM487" s="3">
        <v>0.42199999999999999</v>
      </c>
      <c r="AN487" s="2">
        <v>134.5</v>
      </c>
      <c r="AO487" s="2">
        <v>25628</v>
      </c>
      <c r="AP487" s="3">
        <v>9.0999999999999998E-2</v>
      </c>
      <c r="AQ487" s="11">
        <v>0.193</v>
      </c>
      <c r="AR487" s="2">
        <v>13.9</v>
      </c>
      <c r="AS487" s="7">
        <v>2.4354603019970775E-4</v>
      </c>
      <c r="AT487" s="2">
        <v>547</v>
      </c>
      <c r="AU487" s="2">
        <v>1008</v>
      </c>
      <c r="AV487" s="2">
        <v>2404</v>
      </c>
      <c r="AW487" s="3">
        <v>0.13800000000000001</v>
      </c>
      <c r="AX487" s="3">
        <v>0.255</v>
      </c>
      <c r="AY487" s="3">
        <v>0.60699999999999998</v>
      </c>
      <c r="AZ487" s="37">
        <v>1239</v>
      </c>
      <c r="BA487" s="37">
        <v>27.1</v>
      </c>
      <c r="BB487" s="43">
        <v>1213.538</v>
      </c>
      <c r="BC487" s="44">
        <v>1971.9858437259254</v>
      </c>
      <c r="BD487" s="44">
        <v>1516.4761562740746</v>
      </c>
      <c r="BE487" s="44">
        <v>206</v>
      </c>
      <c r="BF487">
        <v>4908</v>
      </c>
      <c r="BG487" s="13">
        <v>0.24725713121434392</v>
      </c>
      <c r="BH487" s="13">
        <v>0.40179010670862375</v>
      </c>
      <c r="BI487" s="13">
        <v>0.30898047193848299</v>
      </c>
      <c r="BJ487" s="13">
        <v>4.1972290138549306E-2</v>
      </c>
    </row>
    <row r="488" spans="1:62" hidden="1">
      <c r="A488" s="1" t="s">
        <v>111</v>
      </c>
      <c r="B488" s="1" t="s">
        <v>87</v>
      </c>
      <c r="C488" s="1" t="s">
        <v>93</v>
      </c>
      <c r="D488" s="1" t="s">
        <v>89</v>
      </c>
      <c r="E488" s="2">
        <v>5020</v>
      </c>
      <c r="F488" s="14">
        <v>0.12808764940239042</v>
      </c>
      <c r="G488" s="4">
        <v>0.95</v>
      </c>
      <c r="H488" s="3">
        <v>0.91800000000000004</v>
      </c>
      <c r="I488" s="2">
        <v>2053</v>
      </c>
      <c r="J488" s="2">
        <v>2.42</v>
      </c>
      <c r="K488" s="2">
        <v>2147</v>
      </c>
      <c r="L488" s="2">
        <v>89</v>
      </c>
      <c r="M488" s="2">
        <v>402</v>
      </c>
      <c r="N488" s="2">
        <v>1637</v>
      </c>
      <c r="O488" s="3">
        <v>0.80300000000000005</v>
      </c>
      <c r="P488" s="3">
        <v>0.19700000000000001</v>
      </c>
      <c r="Q488" s="2">
        <v>66</v>
      </c>
      <c r="R488" s="2">
        <v>64</v>
      </c>
      <c r="S488" s="2">
        <v>2</v>
      </c>
      <c r="T488" s="2">
        <v>3.2</v>
      </c>
      <c r="U488" s="2">
        <v>74</v>
      </c>
      <c r="V488" s="2">
        <v>2264</v>
      </c>
      <c r="W488" s="3">
        <v>0.96799999999999997</v>
      </c>
      <c r="X488" s="3">
        <v>3.2000000000000001E-2</v>
      </c>
      <c r="Y488" s="2">
        <v>911</v>
      </c>
      <c r="Z488" s="2">
        <v>240</v>
      </c>
      <c r="AA488" s="2">
        <v>119</v>
      </c>
      <c r="AB488" s="2">
        <v>143</v>
      </c>
      <c r="AC488" s="2">
        <v>133</v>
      </c>
      <c r="AD488" s="2">
        <v>103</v>
      </c>
      <c r="AE488" s="2">
        <v>95</v>
      </c>
      <c r="AF488" s="2">
        <v>112</v>
      </c>
      <c r="AG488" s="2">
        <v>152</v>
      </c>
      <c r="AH488" s="2">
        <v>162</v>
      </c>
      <c r="AI488" s="2">
        <v>184</v>
      </c>
      <c r="AJ488" s="2">
        <v>19</v>
      </c>
      <c r="AK488" s="2">
        <v>9</v>
      </c>
      <c r="AL488" s="2">
        <v>2382</v>
      </c>
      <c r="AM488" s="3">
        <v>0.49199999999999999</v>
      </c>
      <c r="AN488" s="2">
        <v>126.1</v>
      </c>
      <c r="AO488" s="2">
        <v>18536</v>
      </c>
      <c r="AP488" s="3">
        <v>0.16700000000000001</v>
      </c>
      <c r="AQ488" s="11">
        <v>0.27800000000000002</v>
      </c>
      <c r="AR488" s="2">
        <v>22.5</v>
      </c>
      <c r="AS488" s="7">
        <v>8.8339222614840988E-4</v>
      </c>
      <c r="AT488" s="2">
        <v>551</v>
      </c>
      <c r="AU488" s="2">
        <v>502</v>
      </c>
      <c r="AV488" s="2">
        <v>1094</v>
      </c>
      <c r="AW488" s="3">
        <v>0.25700000000000001</v>
      </c>
      <c r="AX488" s="3">
        <v>0.23400000000000001</v>
      </c>
      <c r="AY488" s="4">
        <v>0.51</v>
      </c>
      <c r="AZ488" s="37">
        <v>893</v>
      </c>
      <c r="BA488" s="37">
        <v>43.4</v>
      </c>
      <c r="BB488" s="43">
        <v>884.92600000000004</v>
      </c>
      <c r="BC488" s="44">
        <v>921.67291506031597</v>
      </c>
      <c r="BD488" s="44">
        <v>467.4010849396841</v>
      </c>
      <c r="BE488" s="44">
        <v>64</v>
      </c>
      <c r="BF488">
        <v>2338</v>
      </c>
      <c r="BG488" s="13">
        <v>0.37849700598802399</v>
      </c>
      <c r="BH488" s="13">
        <v>0.39421424938422411</v>
      </c>
      <c r="BI488" s="13">
        <v>0.19991492084674256</v>
      </c>
      <c r="BJ488" s="13">
        <v>2.7373823781009408E-2</v>
      </c>
    </row>
    <row r="489" spans="1:62" hidden="1">
      <c r="A489" s="1" t="s">
        <v>112</v>
      </c>
      <c r="B489" s="1" t="s">
        <v>99</v>
      </c>
      <c r="C489" s="1" t="s">
        <v>93</v>
      </c>
      <c r="D489" s="1" t="s">
        <v>89</v>
      </c>
      <c r="E489" s="2">
        <v>8212</v>
      </c>
      <c r="F489" s="14">
        <v>0.20896249391134925</v>
      </c>
      <c r="G489" s="4">
        <v>0.92</v>
      </c>
      <c r="H489" s="3">
        <v>0.877</v>
      </c>
      <c r="I489" s="2">
        <v>3473</v>
      </c>
      <c r="J489" s="2">
        <v>2.34</v>
      </c>
      <c r="K489" s="2">
        <v>3499</v>
      </c>
      <c r="L489" s="2">
        <v>321</v>
      </c>
      <c r="M489" s="2">
        <v>816</v>
      </c>
      <c r="N489" s="2">
        <v>2619</v>
      </c>
      <c r="O489" s="3">
        <v>0.76200000000000001</v>
      </c>
      <c r="P489" s="3">
        <v>0.23799999999999999</v>
      </c>
      <c r="Q489" s="2">
        <v>62</v>
      </c>
      <c r="R489" s="2">
        <v>54</v>
      </c>
      <c r="S489" s="2">
        <v>8</v>
      </c>
      <c r="T489" s="2">
        <v>1.8</v>
      </c>
      <c r="U489" s="2">
        <v>316</v>
      </c>
      <c r="V489" s="2">
        <v>3620</v>
      </c>
      <c r="W489" s="3">
        <v>0.91100000000000003</v>
      </c>
      <c r="X489" s="3">
        <v>7.9000000000000001E-2</v>
      </c>
      <c r="Y489" s="2">
        <v>194</v>
      </c>
      <c r="Z489" s="2">
        <v>68</v>
      </c>
      <c r="AA489" s="2">
        <v>136</v>
      </c>
      <c r="AB489" s="2">
        <v>330</v>
      </c>
      <c r="AC489" s="2">
        <v>416</v>
      </c>
      <c r="AD489" s="2">
        <v>583</v>
      </c>
      <c r="AE489" s="2">
        <v>660</v>
      </c>
      <c r="AF489" s="2">
        <v>417</v>
      </c>
      <c r="AG489" s="2">
        <v>500</v>
      </c>
      <c r="AH489" s="2">
        <v>295</v>
      </c>
      <c r="AI489" s="2">
        <v>325</v>
      </c>
      <c r="AJ489" s="2">
        <v>83</v>
      </c>
      <c r="AK489" s="2">
        <v>18</v>
      </c>
      <c r="AL489" s="2">
        <v>4025</v>
      </c>
      <c r="AM489" s="3">
        <v>0.443</v>
      </c>
      <c r="AN489" s="2">
        <v>144.5</v>
      </c>
      <c r="AO489" s="2">
        <v>33120</v>
      </c>
      <c r="AP489" s="3">
        <v>6.8000000000000005E-2</v>
      </c>
      <c r="AQ489" s="11">
        <v>0.16200000000000001</v>
      </c>
      <c r="AR489" s="2">
        <v>9.6999999999999993</v>
      </c>
      <c r="AS489" s="7">
        <v>1.1049723756906078E-3</v>
      </c>
      <c r="AT489" s="2">
        <v>131</v>
      </c>
      <c r="AU489" s="2">
        <v>618</v>
      </c>
      <c r="AV489" s="2">
        <v>2750</v>
      </c>
      <c r="AW489" s="3">
        <v>3.6999999999999998E-2</v>
      </c>
      <c r="AX489" s="3">
        <v>0.17699999999999999</v>
      </c>
      <c r="AY489" s="3">
        <v>0.78600000000000003</v>
      </c>
      <c r="AZ489" s="37">
        <v>1129</v>
      </c>
      <c r="BA489" s="37">
        <v>32.4</v>
      </c>
      <c r="BB489" s="43">
        <v>1112.94</v>
      </c>
      <c r="BC489" s="44">
        <v>1538.8599587871322</v>
      </c>
      <c r="BD489" s="44">
        <v>1230.2000412128677</v>
      </c>
      <c r="BE489" s="44">
        <v>54</v>
      </c>
      <c r="BF489">
        <v>3936</v>
      </c>
      <c r="BG489" s="13">
        <v>0.28275914634146343</v>
      </c>
      <c r="BH489" s="13">
        <v>0.39097051798453564</v>
      </c>
      <c r="BI489" s="13">
        <v>0.31255082347887903</v>
      </c>
      <c r="BJ489" s="13">
        <v>1.3719512195121951E-2</v>
      </c>
    </row>
    <row r="490" spans="1:62" hidden="1">
      <c r="A490" s="1" t="s">
        <v>114</v>
      </c>
      <c r="B490" s="1" t="s">
        <v>92</v>
      </c>
      <c r="C490" s="1" t="s">
        <v>93</v>
      </c>
      <c r="D490" s="1" t="s">
        <v>89</v>
      </c>
      <c r="E490" s="2">
        <v>2274</v>
      </c>
      <c r="F490" s="14">
        <v>0.13016710642040458</v>
      </c>
      <c r="G490" s="3">
        <v>0.90900000000000003</v>
      </c>
      <c r="H490" s="4">
        <v>0.85</v>
      </c>
      <c r="I490" s="2">
        <v>922</v>
      </c>
      <c r="J490" s="2">
        <v>2.4700000000000002</v>
      </c>
      <c r="K490" s="2">
        <v>905</v>
      </c>
      <c r="L490" s="2">
        <v>33</v>
      </c>
      <c r="M490" s="2">
        <v>113</v>
      </c>
      <c r="N490" s="2">
        <v>793</v>
      </c>
      <c r="O490" s="3">
        <v>0.875</v>
      </c>
      <c r="P490" s="3">
        <v>0.125</v>
      </c>
      <c r="Q490" s="2">
        <v>17</v>
      </c>
      <c r="R490" s="2">
        <v>14</v>
      </c>
      <c r="S490" s="2">
        <v>3</v>
      </c>
      <c r="T490" s="2">
        <v>1.8</v>
      </c>
      <c r="U490" s="2">
        <v>34</v>
      </c>
      <c r="V490" s="2">
        <v>926</v>
      </c>
      <c r="W490" s="3">
        <v>0.96499999999999997</v>
      </c>
      <c r="X490" s="3">
        <v>3.5000000000000003E-2</v>
      </c>
      <c r="Y490" s="2">
        <v>293</v>
      </c>
      <c r="Z490" s="2">
        <v>121</v>
      </c>
      <c r="AA490" s="2">
        <v>71</v>
      </c>
      <c r="AB490" s="2">
        <v>38</v>
      </c>
      <c r="AC490" s="2">
        <v>43</v>
      </c>
      <c r="AD490" s="2">
        <v>56</v>
      </c>
      <c r="AE490" s="2">
        <v>87</v>
      </c>
      <c r="AF490" s="2">
        <v>38</v>
      </c>
      <c r="AG490" s="2">
        <v>77</v>
      </c>
      <c r="AH490" s="2">
        <v>58</v>
      </c>
      <c r="AI490" s="2">
        <v>93</v>
      </c>
      <c r="AJ490" s="2">
        <v>30</v>
      </c>
      <c r="AK490" s="2">
        <v>9</v>
      </c>
      <c r="AL490" s="2">
        <v>1014</v>
      </c>
      <c r="AM490" s="3">
        <v>0.48299999999999998</v>
      </c>
      <c r="AN490" s="2">
        <v>138.5</v>
      </c>
      <c r="AO490" s="2">
        <v>22974</v>
      </c>
      <c r="AP490" s="3">
        <v>8.2000000000000003E-2</v>
      </c>
      <c r="AQ490" s="11">
        <v>0.17599999999999999</v>
      </c>
      <c r="AR490" s="2">
        <v>17.899999999999999</v>
      </c>
      <c r="AS490" s="7">
        <v>0</v>
      </c>
      <c r="AT490" s="2">
        <v>53</v>
      </c>
      <c r="AU490" s="2">
        <v>199</v>
      </c>
      <c r="AV490" s="2">
        <v>653</v>
      </c>
      <c r="AW490" s="3">
        <v>5.8999999999999997E-2</v>
      </c>
      <c r="AX490" s="4">
        <v>0.22</v>
      </c>
      <c r="AY490" s="3">
        <v>0.72199999999999998</v>
      </c>
      <c r="AZ490" s="37">
        <v>372</v>
      </c>
      <c r="BA490" s="37">
        <v>40.200000000000003</v>
      </c>
      <c r="BB490" s="43">
        <v>364.21200000000005</v>
      </c>
      <c r="BC490" s="44">
        <v>365.45711644983635</v>
      </c>
      <c r="BD490" s="44">
        <v>216.33088355016366</v>
      </c>
      <c r="BE490" s="44">
        <v>14</v>
      </c>
      <c r="BF490">
        <v>960</v>
      </c>
      <c r="BG490" s="13">
        <v>0.37938750000000004</v>
      </c>
      <c r="BH490" s="13">
        <v>0.38068449630191287</v>
      </c>
      <c r="BI490" s="13">
        <v>0.22534467036475381</v>
      </c>
      <c r="BJ490" s="13">
        <v>1.4583333333333334E-2</v>
      </c>
    </row>
    <row r="491" spans="1:62" hidden="1">
      <c r="A491" s="1" t="s">
        <v>115</v>
      </c>
      <c r="B491" s="1" t="s">
        <v>107</v>
      </c>
      <c r="C491" s="1" t="s">
        <v>93</v>
      </c>
      <c r="D491" s="1" t="s">
        <v>89</v>
      </c>
      <c r="E491" s="2">
        <v>8734</v>
      </c>
      <c r="F491" s="14">
        <v>0.1393405083581406</v>
      </c>
      <c r="G491" s="3">
        <v>0.90100000000000002</v>
      </c>
      <c r="H491" s="4">
        <v>0.85</v>
      </c>
      <c r="I491" s="2">
        <v>3607</v>
      </c>
      <c r="J491" s="2">
        <v>2.4</v>
      </c>
      <c r="K491" s="2">
        <v>3515</v>
      </c>
      <c r="L491" s="2">
        <v>285</v>
      </c>
      <c r="M491" s="2">
        <v>484</v>
      </c>
      <c r="N491" s="2">
        <v>3092</v>
      </c>
      <c r="O491" s="3">
        <v>0.86499999999999999</v>
      </c>
      <c r="P491" s="3">
        <v>0.13500000000000001</v>
      </c>
      <c r="Q491" s="2">
        <v>150</v>
      </c>
      <c r="R491" s="2">
        <v>148</v>
      </c>
      <c r="S491" s="2">
        <v>2</v>
      </c>
      <c r="T491" s="2">
        <v>4.2</v>
      </c>
      <c r="U491" s="2">
        <v>282</v>
      </c>
      <c r="V491" s="2">
        <v>3605</v>
      </c>
      <c r="W491" s="3">
        <v>0.92700000000000005</v>
      </c>
      <c r="X491" s="3">
        <v>7.2999999999999995E-2</v>
      </c>
      <c r="Y491" s="2">
        <v>568</v>
      </c>
      <c r="Z491" s="2">
        <v>401</v>
      </c>
      <c r="AA491" s="2">
        <v>262</v>
      </c>
      <c r="AB491" s="2">
        <v>235</v>
      </c>
      <c r="AC491" s="2">
        <v>397</v>
      </c>
      <c r="AD491" s="2">
        <v>309</v>
      </c>
      <c r="AE491" s="2">
        <v>363</v>
      </c>
      <c r="AF491" s="2">
        <v>224</v>
      </c>
      <c r="AG491" s="2">
        <v>363</v>
      </c>
      <c r="AH491" s="2">
        <v>380</v>
      </c>
      <c r="AI491" s="2">
        <v>278</v>
      </c>
      <c r="AJ491" s="2">
        <v>123</v>
      </c>
      <c r="AK491" s="2">
        <v>5</v>
      </c>
      <c r="AL491" s="2">
        <v>3908</v>
      </c>
      <c r="AM491" s="3">
        <v>0.46500000000000002</v>
      </c>
      <c r="AN491" s="2">
        <v>135.1</v>
      </c>
      <c r="AO491" s="2">
        <v>22525</v>
      </c>
      <c r="AP491" s="3">
        <v>0.13800000000000001</v>
      </c>
      <c r="AQ491" s="11">
        <v>0.26200000000000001</v>
      </c>
      <c r="AR491" s="2">
        <v>16.3</v>
      </c>
      <c r="AS491" s="7">
        <v>5.5478502080443827E-4</v>
      </c>
      <c r="AT491" s="2">
        <v>756</v>
      </c>
      <c r="AU491" s="2">
        <v>1333</v>
      </c>
      <c r="AV491" s="2">
        <v>1426</v>
      </c>
      <c r="AW491" s="3">
        <v>0.215</v>
      </c>
      <c r="AX491" s="3">
        <v>0.379</v>
      </c>
      <c r="AY491" s="3">
        <v>0.40600000000000003</v>
      </c>
      <c r="AZ491" s="37">
        <v>1377</v>
      </c>
      <c r="BA491" s="37">
        <v>38.1</v>
      </c>
      <c r="BB491" s="43">
        <v>1362.4560000000001</v>
      </c>
      <c r="BC491" s="44">
        <v>1466.043368983957</v>
      </c>
      <c r="BD491" s="44">
        <v>910.50063101604292</v>
      </c>
      <c r="BE491" s="44">
        <v>148</v>
      </c>
      <c r="BF491">
        <v>3887</v>
      </c>
      <c r="BG491" s="13">
        <v>0.35051607923848732</v>
      </c>
      <c r="BH491" s="13">
        <v>0.37716577540106944</v>
      </c>
      <c r="BI491" s="13">
        <v>0.23424250862259915</v>
      </c>
      <c r="BJ491" s="13">
        <v>3.8075636737844094E-2</v>
      </c>
    </row>
    <row r="492" spans="1:62" hidden="1">
      <c r="A492" s="1" t="s">
        <v>116</v>
      </c>
      <c r="B492" s="1" t="s">
        <v>99</v>
      </c>
      <c r="C492" s="1" t="s">
        <v>93</v>
      </c>
      <c r="D492" s="1" t="s">
        <v>89</v>
      </c>
      <c r="E492" s="2">
        <v>13740</v>
      </c>
      <c r="F492" s="14">
        <v>0.15050946142649199</v>
      </c>
      <c r="G492" s="3">
        <v>0.71699999999999997</v>
      </c>
      <c r="H492" s="3">
        <v>0.624</v>
      </c>
      <c r="I492" s="2">
        <v>5721</v>
      </c>
      <c r="J492" s="2">
        <v>2.3199999999999998</v>
      </c>
      <c r="K492" s="2">
        <v>4732</v>
      </c>
      <c r="L492" s="2">
        <v>1471</v>
      </c>
      <c r="M492" s="2">
        <v>2003</v>
      </c>
      <c r="N492" s="2">
        <v>3673</v>
      </c>
      <c r="O492" s="3">
        <v>0.64700000000000002</v>
      </c>
      <c r="P492" s="3">
        <v>0.35299999999999998</v>
      </c>
      <c r="Q492" s="2">
        <v>939</v>
      </c>
      <c r="R492" s="2">
        <v>917</v>
      </c>
      <c r="S492" s="2">
        <v>22</v>
      </c>
      <c r="T492" s="2">
        <v>16.5</v>
      </c>
      <c r="U492" s="2">
        <v>1486</v>
      </c>
      <c r="V492" s="2">
        <v>4958</v>
      </c>
      <c r="W492" s="3">
        <v>0.76900000000000002</v>
      </c>
      <c r="X492" s="4">
        <v>0.23</v>
      </c>
      <c r="Y492" s="2">
        <v>221</v>
      </c>
      <c r="Z492" s="2">
        <v>260</v>
      </c>
      <c r="AA492" s="2">
        <v>456</v>
      </c>
      <c r="AB492" s="2">
        <v>677</v>
      </c>
      <c r="AC492" s="2">
        <v>640</v>
      </c>
      <c r="AD492" s="2">
        <v>1555</v>
      </c>
      <c r="AE492" s="2">
        <v>818</v>
      </c>
      <c r="AF492" s="2">
        <v>335</v>
      </c>
      <c r="AG492" s="2">
        <v>430</v>
      </c>
      <c r="AH492" s="2">
        <v>378</v>
      </c>
      <c r="AI492" s="2">
        <v>505</v>
      </c>
      <c r="AJ492" s="2">
        <v>196</v>
      </c>
      <c r="AK492" s="2">
        <v>11</v>
      </c>
      <c r="AL492" s="2">
        <v>6482</v>
      </c>
      <c r="AM492" s="3">
        <v>0.40699999999999997</v>
      </c>
      <c r="AN492" s="2">
        <v>110.6</v>
      </c>
      <c r="AO492" s="2">
        <v>19675</v>
      </c>
      <c r="AP492" s="3">
        <v>0.189</v>
      </c>
      <c r="AQ492" s="11">
        <v>0.373</v>
      </c>
      <c r="AR492" s="2">
        <v>32.700000000000003</v>
      </c>
      <c r="AS492" s="7">
        <v>0</v>
      </c>
      <c r="AT492" s="2">
        <v>2040</v>
      </c>
      <c r="AU492" s="2">
        <v>1729</v>
      </c>
      <c r="AV492" s="2">
        <v>963</v>
      </c>
      <c r="AW492" s="3">
        <v>0.43099999999999999</v>
      </c>
      <c r="AX492" s="3">
        <v>0.36499999999999999</v>
      </c>
      <c r="AY492" s="3">
        <v>0.20399999999999999</v>
      </c>
      <c r="AZ492" s="37">
        <v>1492</v>
      </c>
      <c r="BA492" s="37">
        <v>26.1</v>
      </c>
      <c r="BB492" s="43">
        <v>1481.4360000000001</v>
      </c>
      <c r="BC492" s="44">
        <v>2423.6594838447154</v>
      </c>
      <c r="BD492" s="44">
        <v>1621.9045161552849</v>
      </c>
      <c r="BE492" s="44">
        <v>917</v>
      </c>
      <c r="BF492">
        <v>6444</v>
      </c>
      <c r="BG492" s="13">
        <v>0.22989385474860338</v>
      </c>
      <c r="BH492" s="13">
        <v>0.37611103101252569</v>
      </c>
      <c r="BI492" s="13">
        <v>0.25169219679628879</v>
      </c>
      <c r="BJ492" s="13">
        <v>0.14230291744258225</v>
      </c>
    </row>
    <row r="493" spans="1:62" hidden="1">
      <c r="A493" s="1" t="s">
        <v>118</v>
      </c>
      <c r="B493" s="1" t="s">
        <v>92</v>
      </c>
      <c r="C493" s="1" t="s">
        <v>93</v>
      </c>
      <c r="D493" s="1" t="s">
        <v>89</v>
      </c>
      <c r="E493" s="2">
        <v>7340</v>
      </c>
      <c r="F493" s="14">
        <v>0.16362397820163488</v>
      </c>
      <c r="G493" s="3">
        <v>0.92800000000000005</v>
      </c>
      <c r="H493" s="3">
        <v>0.89300000000000002</v>
      </c>
      <c r="I493" s="2">
        <v>3123</v>
      </c>
      <c r="J493" s="2">
        <v>2.33</v>
      </c>
      <c r="K493" s="2">
        <v>3097</v>
      </c>
      <c r="L493" s="2">
        <v>127</v>
      </c>
      <c r="M493" s="2">
        <v>412</v>
      </c>
      <c r="N493" s="2">
        <v>2675</v>
      </c>
      <c r="O493" s="3">
        <v>0.86699999999999999</v>
      </c>
      <c r="P493" s="3">
        <v>0.13300000000000001</v>
      </c>
      <c r="Q493" s="2">
        <v>33</v>
      </c>
      <c r="R493" s="2">
        <v>25</v>
      </c>
      <c r="S493" s="2">
        <v>8</v>
      </c>
      <c r="T493" s="2">
        <v>1.1000000000000001</v>
      </c>
      <c r="U493" s="2">
        <v>127</v>
      </c>
      <c r="V493" s="2">
        <v>3197</v>
      </c>
      <c r="W493" s="3">
        <v>0.96099999999999997</v>
      </c>
      <c r="X493" s="3">
        <v>3.7999999999999999E-2</v>
      </c>
      <c r="Y493" s="2">
        <v>238</v>
      </c>
      <c r="Z493" s="2">
        <v>203</v>
      </c>
      <c r="AA493" s="2">
        <v>265</v>
      </c>
      <c r="AB493" s="2">
        <v>248</v>
      </c>
      <c r="AC493" s="2">
        <v>493</v>
      </c>
      <c r="AD493" s="2">
        <v>343</v>
      </c>
      <c r="AE493" s="2">
        <v>349</v>
      </c>
      <c r="AF493" s="2">
        <v>263</v>
      </c>
      <c r="AG493" s="2">
        <v>361</v>
      </c>
      <c r="AH493" s="2">
        <v>255</v>
      </c>
      <c r="AI493" s="2">
        <v>245</v>
      </c>
      <c r="AJ493" s="2">
        <v>80</v>
      </c>
      <c r="AK493" s="2" t="s">
        <v>90</v>
      </c>
      <c r="AL493" s="2">
        <v>3343</v>
      </c>
      <c r="AM493" s="3">
        <v>0.48299999999999998</v>
      </c>
      <c r="AN493" s="2">
        <v>135.5</v>
      </c>
      <c r="AO493" s="2">
        <v>22829</v>
      </c>
      <c r="AP493" s="3">
        <v>0.115</v>
      </c>
      <c r="AQ493" s="11">
        <v>0.24399999999999999</v>
      </c>
      <c r="AR493" s="2">
        <v>13.5</v>
      </c>
      <c r="AS493" s="7">
        <v>3.1279324366593683E-4</v>
      </c>
      <c r="AT493" s="2">
        <v>312</v>
      </c>
      <c r="AU493" s="2">
        <v>1106</v>
      </c>
      <c r="AV493" s="2">
        <v>1679</v>
      </c>
      <c r="AW493" s="3">
        <v>0.10100000000000001</v>
      </c>
      <c r="AX493" s="3">
        <v>0.35699999999999998</v>
      </c>
      <c r="AY493" s="3">
        <v>0.54200000000000004</v>
      </c>
      <c r="AZ493" s="37">
        <v>1216</v>
      </c>
      <c r="BA493" s="37">
        <v>38.9</v>
      </c>
      <c r="BB493" s="43">
        <v>1200.8430000000001</v>
      </c>
      <c r="BC493" s="44">
        <v>1245.3367105399345</v>
      </c>
      <c r="BD493" s="44">
        <v>852.82028946006562</v>
      </c>
      <c r="BE493" s="44">
        <v>25</v>
      </c>
      <c r="BF493">
        <v>3324</v>
      </c>
      <c r="BG493" s="13">
        <v>0.36126444043321304</v>
      </c>
      <c r="BH493" s="13">
        <v>0.37465003325509461</v>
      </c>
      <c r="BI493" s="13">
        <v>0.25656446734659016</v>
      </c>
      <c r="BJ493" s="13">
        <v>7.521058965102286E-3</v>
      </c>
    </row>
    <row r="494" spans="1:62" hidden="1">
      <c r="A494" s="1" t="s">
        <v>122</v>
      </c>
      <c r="B494" s="1" t="s">
        <v>92</v>
      </c>
      <c r="C494" s="1" t="s">
        <v>93</v>
      </c>
      <c r="D494" s="1" t="s">
        <v>89</v>
      </c>
      <c r="E494" s="2">
        <v>12684</v>
      </c>
      <c r="F494" s="14">
        <v>0.15074109113844214</v>
      </c>
      <c r="G494" s="3">
        <v>0.81200000000000006</v>
      </c>
      <c r="H494" s="3">
        <v>0.69599999999999995</v>
      </c>
      <c r="I494" s="2">
        <v>4931</v>
      </c>
      <c r="J494" s="2">
        <v>2.5499999999999998</v>
      </c>
      <c r="K494" s="2">
        <v>4466</v>
      </c>
      <c r="L494" s="2">
        <v>603</v>
      </c>
      <c r="M494" s="2">
        <v>975</v>
      </c>
      <c r="N494" s="2">
        <v>3904</v>
      </c>
      <c r="O494" s="4">
        <v>0.8</v>
      </c>
      <c r="P494" s="4">
        <v>0.2</v>
      </c>
      <c r="Q494" s="2">
        <v>193</v>
      </c>
      <c r="R494" s="2">
        <v>191</v>
      </c>
      <c r="S494" s="2">
        <v>2</v>
      </c>
      <c r="T494" s="2">
        <v>3.9</v>
      </c>
      <c r="U494" s="2">
        <v>599</v>
      </c>
      <c r="V494" s="2">
        <v>4629</v>
      </c>
      <c r="W494" s="3">
        <v>0.88200000000000001</v>
      </c>
      <c r="X494" s="3">
        <v>0.114</v>
      </c>
      <c r="Y494" s="2">
        <v>282</v>
      </c>
      <c r="Z494" s="2">
        <v>244</v>
      </c>
      <c r="AA494" s="2">
        <v>184</v>
      </c>
      <c r="AB494" s="2">
        <v>238</v>
      </c>
      <c r="AC494" s="2">
        <v>568</v>
      </c>
      <c r="AD494" s="2">
        <v>633</v>
      </c>
      <c r="AE494" s="2">
        <v>1034</v>
      </c>
      <c r="AF494" s="2">
        <v>378</v>
      </c>
      <c r="AG494" s="2">
        <v>530</v>
      </c>
      <c r="AH494" s="2">
        <v>657</v>
      </c>
      <c r="AI494" s="2">
        <v>465</v>
      </c>
      <c r="AJ494" s="2">
        <v>67</v>
      </c>
      <c r="AK494" s="2">
        <v>16</v>
      </c>
      <c r="AL494" s="2">
        <v>5296</v>
      </c>
      <c r="AM494" s="3">
        <v>0.44800000000000001</v>
      </c>
      <c r="AN494" s="2">
        <v>138.4</v>
      </c>
      <c r="AO494" s="2">
        <v>24463</v>
      </c>
      <c r="AP494" s="3">
        <v>9.1999999999999998E-2</v>
      </c>
      <c r="AQ494" s="11">
        <v>0.22500000000000001</v>
      </c>
      <c r="AR494" s="2">
        <v>13</v>
      </c>
      <c r="AS494" s="7">
        <v>1.5122056599697559E-3</v>
      </c>
      <c r="AT494" s="2">
        <v>801</v>
      </c>
      <c r="AU494" s="2">
        <v>1286</v>
      </c>
      <c r="AV494" s="2">
        <v>2379</v>
      </c>
      <c r="AW494" s="3">
        <v>0.17899999999999999</v>
      </c>
      <c r="AX494" s="3">
        <v>0.28799999999999998</v>
      </c>
      <c r="AY494" s="3">
        <v>0.53300000000000003</v>
      </c>
      <c r="AZ494" s="37">
        <v>1659</v>
      </c>
      <c r="BA494" s="37">
        <v>33.6</v>
      </c>
      <c r="BB494" s="43">
        <v>1639.3440000000001</v>
      </c>
      <c r="BC494" s="44">
        <v>1893.9995552203127</v>
      </c>
      <c r="BD494" s="44">
        <v>1503.6564447796873</v>
      </c>
      <c r="BE494" s="44">
        <v>191</v>
      </c>
      <c r="BF494">
        <v>5228</v>
      </c>
      <c r="BG494" s="13">
        <v>0.31357000765110943</v>
      </c>
      <c r="BH494" s="13">
        <v>0.36227994552798637</v>
      </c>
      <c r="BI494" s="13">
        <v>0.28761599938402588</v>
      </c>
      <c r="BJ494" s="13">
        <v>3.6534047436878346E-2</v>
      </c>
    </row>
    <row r="495" spans="1:62" hidden="1">
      <c r="A495" s="1" t="s">
        <v>123</v>
      </c>
      <c r="B495" s="1" t="s">
        <v>124</v>
      </c>
      <c r="C495" s="1" t="s">
        <v>93</v>
      </c>
      <c r="D495" s="1" t="s">
        <v>89</v>
      </c>
      <c r="E495" s="2">
        <v>3004</v>
      </c>
      <c r="F495" s="14">
        <v>0.1581225033288948</v>
      </c>
      <c r="G495" s="3">
        <v>0.39700000000000002</v>
      </c>
      <c r="H495" s="4">
        <v>0.28000000000000003</v>
      </c>
      <c r="I495" s="2">
        <v>1256</v>
      </c>
      <c r="J495" s="2">
        <v>2.39</v>
      </c>
      <c r="K495" s="2">
        <v>1057</v>
      </c>
      <c r="L495" s="2">
        <v>270</v>
      </c>
      <c r="M495" s="2">
        <v>512</v>
      </c>
      <c r="N495" s="2">
        <v>731</v>
      </c>
      <c r="O495" s="3">
        <v>0.58799999999999997</v>
      </c>
      <c r="P495" s="3">
        <v>0.41199999999999998</v>
      </c>
      <c r="Q495" s="2">
        <v>108</v>
      </c>
      <c r="R495" s="2">
        <v>108</v>
      </c>
      <c r="S495" s="2">
        <v>0</v>
      </c>
      <c r="T495" s="2">
        <v>8.6</v>
      </c>
      <c r="U495" s="2">
        <v>275</v>
      </c>
      <c r="V495" s="2">
        <v>1138</v>
      </c>
      <c r="W495" s="3">
        <v>0.80500000000000005</v>
      </c>
      <c r="X495" s="3">
        <v>0.19400000000000001</v>
      </c>
      <c r="Y495" s="2">
        <v>64</v>
      </c>
      <c r="Z495" s="2">
        <v>27</v>
      </c>
      <c r="AA495" s="2">
        <v>51</v>
      </c>
      <c r="AB495" s="2">
        <v>75</v>
      </c>
      <c r="AC495" s="2">
        <v>124</v>
      </c>
      <c r="AD495" s="2">
        <v>122</v>
      </c>
      <c r="AE495" s="2">
        <v>224</v>
      </c>
      <c r="AF495" s="2">
        <v>128</v>
      </c>
      <c r="AG495" s="2">
        <v>164</v>
      </c>
      <c r="AH495" s="2">
        <v>218</v>
      </c>
      <c r="AI495" s="2">
        <v>194</v>
      </c>
      <c r="AJ495" s="2">
        <v>36</v>
      </c>
      <c r="AK495" s="2" t="s">
        <v>90</v>
      </c>
      <c r="AL495" s="2">
        <v>1427</v>
      </c>
      <c r="AM495" s="4">
        <v>0.27</v>
      </c>
      <c r="AN495" s="2">
        <v>120.9</v>
      </c>
      <c r="AO495" s="2">
        <v>18077</v>
      </c>
      <c r="AP495" s="3">
        <v>0.191</v>
      </c>
      <c r="AQ495" s="11">
        <v>0.33300000000000002</v>
      </c>
      <c r="AR495" s="2">
        <v>9.8000000000000007</v>
      </c>
      <c r="AS495" s="7">
        <v>0</v>
      </c>
      <c r="AT495" s="2">
        <v>194</v>
      </c>
      <c r="AU495" s="2">
        <v>388</v>
      </c>
      <c r="AV495" s="2">
        <v>475</v>
      </c>
      <c r="AW495" s="3">
        <v>0.184</v>
      </c>
      <c r="AX495" s="3">
        <v>0.36699999999999999</v>
      </c>
      <c r="AY495" s="3">
        <v>0.44900000000000001</v>
      </c>
      <c r="AZ495" s="37">
        <v>387</v>
      </c>
      <c r="BA495" s="37">
        <v>30.7</v>
      </c>
      <c r="BB495" s="43">
        <v>381.601</v>
      </c>
      <c r="BC495" s="44">
        <v>511.73979905218221</v>
      </c>
      <c r="BD495" s="44">
        <v>411.65920094781768</v>
      </c>
      <c r="BE495" s="44">
        <v>108</v>
      </c>
      <c r="BF495">
        <v>1413</v>
      </c>
      <c r="BG495" s="13">
        <v>0.27006440198159942</v>
      </c>
      <c r="BH495" s="13">
        <v>0.36216546288194068</v>
      </c>
      <c r="BI495" s="13">
        <v>0.29133701411735152</v>
      </c>
      <c r="BJ495" s="13">
        <v>7.6433121019108277E-2</v>
      </c>
    </row>
    <row r="496" spans="1:62" hidden="1">
      <c r="A496" s="1" t="s">
        <v>125</v>
      </c>
      <c r="B496" s="1" t="s">
        <v>87</v>
      </c>
      <c r="C496" s="1" t="s">
        <v>93</v>
      </c>
      <c r="D496" s="1" t="s">
        <v>89</v>
      </c>
      <c r="E496" s="2">
        <v>7969</v>
      </c>
      <c r="F496" s="14">
        <v>0.15246580499435311</v>
      </c>
      <c r="G496" s="3">
        <v>0.89800000000000002</v>
      </c>
      <c r="H496" s="3">
        <v>0.84499999999999997</v>
      </c>
      <c r="I496" s="2">
        <v>3449</v>
      </c>
      <c r="J496" s="2">
        <v>2.2999999999999998</v>
      </c>
      <c r="K496" s="2">
        <v>3421</v>
      </c>
      <c r="L496" s="2">
        <v>162</v>
      </c>
      <c r="M496" s="2">
        <v>805</v>
      </c>
      <c r="N496" s="2">
        <v>2595</v>
      </c>
      <c r="O496" s="3">
        <v>0.76300000000000001</v>
      </c>
      <c r="P496" s="3">
        <v>0.23699999999999999</v>
      </c>
      <c r="Q496" s="2">
        <v>153</v>
      </c>
      <c r="R496" s="2">
        <v>147</v>
      </c>
      <c r="S496" s="2">
        <v>6</v>
      </c>
      <c r="T496" s="2">
        <v>4.5</v>
      </c>
      <c r="U496" s="2">
        <v>161</v>
      </c>
      <c r="V496" s="2">
        <v>3679</v>
      </c>
      <c r="W496" s="3">
        <v>0.95799999999999996</v>
      </c>
      <c r="X496" s="3">
        <v>4.2000000000000003E-2</v>
      </c>
      <c r="Y496" s="2">
        <v>105</v>
      </c>
      <c r="Z496" s="2">
        <v>156</v>
      </c>
      <c r="AA496" s="2">
        <v>1975</v>
      </c>
      <c r="AB496" s="2">
        <v>41</v>
      </c>
      <c r="AC496" s="2">
        <v>122</v>
      </c>
      <c r="AD496" s="2">
        <v>190</v>
      </c>
      <c r="AE496" s="2">
        <v>295</v>
      </c>
      <c r="AF496" s="2">
        <v>246</v>
      </c>
      <c r="AG496" s="2">
        <v>247</v>
      </c>
      <c r="AH496" s="2">
        <v>185</v>
      </c>
      <c r="AI496" s="2">
        <v>247</v>
      </c>
      <c r="AJ496" s="2">
        <v>82</v>
      </c>
      <c r="AK496" s="2">
        <v>20</v>
      </c>
      <c r="AL496" s="2">
        <v>3911</v>
      </c>
      <c r="AM496" s="3">
        <v>0.46700000000000003</v>
      </c>
      <c r="AN496" s="2">
        <v>124.5</v>
      </c>
      <c r="AO496" s="2">
        <v>18760</v>
      </c>
      <c r="AP496" s="3">
        <v>0.192</v>
      </c>
      <c r="AQ496" s="11">
        <v>0.29599999999999999</v>
      </c>
      <c r="AR496" s="2">
        <v>22.8</v>
      </c>
      <c r="AS496" s="7">
        <v>0</v>
      </c>
      <c r="AT496" s="2">
        <v>794</v>
      </c>
      <c r="AU496" s="2">
        <v>885</v>
      </c>
      <c r="AV496" s="2">
        <v>1742</v>
      </c>
      <c r="AW496" s="3">
        <v>0.23200000000000001</v>
      </c>
      <c r="AX496" s="3">
        <v>0.25900000000000001</v>
      </c>
      <c r="AY496" s="3">
        <v>0.50900000000000001</v>
      </c>
      <c r="AZ496" s="37">
        <v>1543</v>
      </c>
      <c r="BA496" s="37">
        <v>44.7</v>
      </c>
      <c r="BB496" s="43">
        <v>1519.8</v>
      </c>
      <c r="BC496" s="44">
        <v>1377.7869719426701</v>
      </c>
      <c r="BD496" s="44">
        <v>795.41302805732971</v>
      </c>
      <c r="BE496" s="44">
        <v>147</v>
      </c>
      <c r="BF496">
        <v>3840</v>
      </c>
      <c r="BG496" s="13">
        <v>0.39578124999999997</v>
      </c>
      <c r="BH496" s="13">
        <v>0.35879869061007036</v>
      </c>
      <c r="BI496" s="13">
        <v>0.20713880938992962</v>
      </c>
      <c r="BJ496" s="13">
        <v>3.8281250000000003E-2</v>
      </c>
    </row>
    <row r="497" spans="1:62" hidden="1">
      <c r="A497" s="1" t="s">
        <v>129</v>
      </c>
      <c r="B497" s="1" t="s">
        <v>92</v>
      </c>
      <c r="C497" s="1" t="s">
        <v>93</v>
      </c>
      <c r="D497" s="1" t="s">
        <v>89</v>
      </c>
      <c r="E497" s="2">
        <v>6258</v>
      </c>
      <c r="F497" s="14">
        <v>0.15659955257270694</v>
      </c>
      <c r="G497" s="3">
        <v>0.90700000000000003</v>
      </c>
      <c r="H497" s="3">
        <v>0.86799999999999999</v>
      </c>
      <c r="I497" s="2">
        <v>2619</v>
      </c>
      <c r="J497" s="2">
        <v>2.37</v>
      </c>
      <c r="K497" s="2">
        <v>2570</v>
      </c>
      <c r="L497" s="2">
        <v>145</v>
      </c>
      <c r="M497" s="2">
        <v>365</v>
      </c>
      <c r="N497" s="2">
        <v>2214</v>
      </c>
      <c r="O497" s="3">
        <v>0.85799999999999998</v>
      </c>
      <c r="P497" s="3">
        <v>0.14199999999999999</v>
      </c>
      <c r="Q497" s="2">
        <v>52</v>
      </c>
      <c r="R497" s="2">
        <v>38</v>
      </c>
      <c r="S497" s="2">
        <v>14</v>
      </c>
      <c r="T497" s="2">
        <v>2</v>
      </c>
      <c r="U497" s="2">
        <v>144</v>
      </c>
      <c r="V497" s="2">
        <v>2660</v>
      </c>
      <c r="W497" s="3">
        <v>0.94899999999999995</v>
      </c>
      <c r="X497" s="3">
        <v>5.0999999999999997E-2</v>
      </c>
      <c r="Y497" s="2">
        <v>235</v>
      </c>
      <c r="Z497" s="2">
        <v>132</v>
      </c>
      <c r="AA497" s="2">
        <v>145</v>
      </c>
      <c r="AB497" s="2">
        <v>134</v>
      </c>
      <c r="AC497" s="2">
        <v>439</v>
      </c>
      <c r="AD497" s="2">
        <v>271</v>
      </c>
      <c r="AE497" s="2">
        <v>338</v>
      </c>
      <c r="AF497" s="2">
        <v>340</v>
      </c>
      <c r="AG497" s="2">
        <v>275</v>
      </c>
      <c r="AH497" s="2">
        <v>184</v>
      </c>
      <c r="AI497" s="2">
        <v>277</v>
      </c>
      <c r="AJ497" s="2">
        <v>65</v>
      </c>
      <c r="AK497" s="2" t="s">
        <v>90</v>
      </c>
      <c r="AL497" s="2">
        <v>2835</v>
      </c>
      <c r="AM497" s="3">
        <v>0.47799999999999998</v>
      </c>
      <c r="AN497" s="2">
        <v>133.69999999999999</v>
      </c>
      <c r="AO497" s="2">
        <v>21174</v>
      </c>
      <c r="AP497" s="3">
        <v>0.151</v>
      </c>
      <c r="AQ497" s="11">
        <v>0.254</v>
      </c>
      <c r="AR497" s="2">
        <v>19.399999999999999</v>
      </c>
      <c r="AS497" s="7">
        <v>1.8796992481203006E-3</v>
      </c>
      <c r="AT497" s="2">
        <v>124</v>
      </c>
      <c r="AU497" s="2">
        <v>615</v>
      </c>
      <c r="AV497" s="2">
        <v>1831</v>
      </c>
      <c r="AW497" s="3">
        <v>4.8000000000000001E-2</v>
      </c>
      <c r="AX497" s="3">
        <v>0.23899999999999999</v>
      </c>
      <c r="AY497" s="3">
        <v>0.71199999999999997</v>
      </c>
      <c r="AZ497" s="37">
        <v>1068</v>
      </c>
      <c r="BA497" s="37">
        <v>40.700000000000003</v>
      </c>
      <c r="BB497" s="43">
        <v>1049.653</v>
      </c>
      <c r="BC497" s="44">
        <v>999.01339446135034</v>
      </c>
      <c r="BD497" s="44">
        <v>717.33360553864952</v>
      </c>
      <c r="BE497" s="44">
        <v>38</v>
      </c>
      <c r="BF497">
        <v>2804</v>
      </c>
      <c r="BG497" s="13">
        <v>0.37434129814550643</v>
      </c>
      <c r="BH497" s="13">
        <v>0.35628152441560285</v>
      </c>
      <c r="BI497" s="13">
        <v>0.25582510896528154</v>
      </c>
      <c r="BJ497" s="13">
        <v>1.355206847360913E-2</v>
      </c>
    </row>
    <row r="498" spans="1:62" hidden="1">
      <c r="A498" s="1" t="s">
        <v>130</v>
      </c>
      <c r="B498" s="1" t="s">
        <v>124</v>
      </c>
      <c r="C498" s="1" t="s">
        <v>93</v>
      </c>
      <c r="D498" s="1" t="s">
        <v>89</v>
      </c>
      <c r="E498" s="2">
        <v>10975</v>
      </c>
      <c r="F498" s="14">
        <v>0.11863325740318907</v>
      </c>
      <c r="G498" s="3">
        <v>0.84399999999999997</v>
      </c>
      <c r="H498" s="4">
        <v>0.76</v>
      </c>
      <c r="I498" s="2">
        <v>4493</v>
      </c>
      <c r="J498" s="2">
        <v>2.42</v>
      </c>
      <c r="K498" s="2">
        <v>3345</v>
      </c>
      <c r="L498" s="2">
        <v>1308</v>
      </c>
      <c r="M498" s="2">
        <v>1028</v>
      </c>
      <c r="N498" s="2">
        <v>3422</v>
      </c>
      <c r="O498" s="3">
        <v>0.76900000000000002</v>
      </c>
      <c r="P498" s="3">
        <v>0.23100000000000001</v>
      </c>
      <c r="Q498" s="2">
        <v>236</v>
      </c>
      <c r="R498" s="2">
        <v>213</v>
      </c>
      <c r="S498" s="2">
        <v>23</v>
      </c>
      <c r="T498" s="2">
        <v>5.3</v>
      </c>
      <c r="U498" s="2">
        <v>1342</v>
      </c>
      <c r="V498" s="2">
        <v>3473</v>
      </c>
      <c r="W498" s="3">
        <v>0.70299999999999996</v>
      </c>
      <c r="X498" s="3">
        <v>0.27200000000000002</v>
      </c>
      <c r="Y498" s="2">
        <v>785</v>
      </c>
      <c r="Z498" s="2">
        <v>457</v>
      </c>
      <c r="AA498" s="2">
        <v>542</v>
      </c>
      <c r="AB498" s="2">
        <v>321</v>
      </c>
      <c r="AC498" s="2">
        <v>563</v>
      </c>
      <c r="AD498" s="2">
        <v>378</v>
      </c>
      <c r="AE498" s="2">
        <v>205</v>
      </c>
      <c r="AF498" s="2">
        <v>126</v>
      </c>
      <c r="AG498" s="2">
        <v>472</v>
      </c>
      <c r="AH498" s="2">
        <v>461</v>
      </c>
      <c r="AI498" s="2">
        <v>526</v>
      </c>
      <c r="AJ498" s="2">
        <v>109</v>
      </c>
      <c r="AK498" s="2">
        <v>27</v>
      </c>
      <c r="AL498" s="2">
        <v>4972</v>
      </c>
      <c r="AM498" s="3">
        <v>0.46899999999999997</v>
      </c>
      <c r="AN498" s="2">
        <v>113.5</v>
      </c>
      <c r="AO498" s="2">
        <v>20787</v>
      </c>
      <c r="AP498" s="3">
        <v>0.13900000000000001</v>
      </c>
      <c r="AQ498" s="11">
        <v>0.29799999999999999</v>
      </c>
      <c r="AR498" s="2">
        <v>18.600000000000001</v>
      </c>
      <c r="AS498" s="7">
        <v>2.8793550244745177E-4</v>
      </c>
      <c r="AT498" s="2">
        <v>2558</v>
      </c>
      <c r="AU498" s="2">
        <v>546</v>
      </c>
      <c r="AV498" s="2">
        <v>241</v>
      </c>
      <c r="AW498" s="3">
        <v>0.76500000000000001</v>
      </c>
      <c r="AX498" s="3">
        <v>0.16300000000000001</v>
      </c>
      <c r="AY498" s="3">
        <v>7.1999999999999995E-2</v>
      </c>
      <c r="AZ498" s="37">
        <v>1136</v>
      </c>
      <c r="BA498" s="37">
        <v>25.2</v>
      </c>
      <c r="BB498" s="43">
        <v>1121.4000000000001</v>
      </c>
      <c r="BC498" s="44">
        <v>1707.4425122311977</v>
      </c>
      <c r="BD498" s="44">
        <v>1773.1574877688022</v>
      </c>
      <c r="BE498" s="44">
        <v>213</v>
      </c>
      <c r="BF498">
        <v>4815</v>
      </c>
      <c r="BG498" s="13">
        <v>0.23289719626168226</v>
      </c>
      <c r="BH498" s="13">
        <v>0.35460903680814077</v>
      </c>
      <c r="BI498" s="13">
        <v>0.36825700680556639</v>
      </c>
      <c r="BJ498" s="13">
        <v>4.4236760124610593E-2</v>
      </c>
    </row>
    <row r="499" spans="1:62" hidden="1">
      <c r="A499" s="1" t="s">
        <v>131</v>
      </c>
      <c r="B499" s="1" t="s">
        <v>99</v>
      </c>
      <c r="C499" s="1" t="s">
        <v>93</v>
      </c>
      <c r="D499" s="1" t="s">
        <v>89</v>
      </c>
      <c r="E499" s="2">
        <v>6897</v>
      </c>
      <c r="F499" s="14">
        <v>0.14557053791503552</v>
      </c>
      <c r="G499" s="4">
        <v>0.94</v>
      </c>
      <c r="H499" s="3">
        <v>0.91100000000000003</v>
      </c>
      <c r="I499" s="2">
        <v>2944</v>
      </c>
      <c r="J499" s="2">
        <v>2.2999999999999998</v>
      </c>
      <c r="K499" s="2">
        <v>2768</v>
      </c>
      <c r="L499" s="2">
        <v>324</v>
      </c>
      <c r="M499" s="2">
        <v>638</v>
      </c>
      <c r="N499" s="2">
        <v>2262</v>
      </c>
      <c r="O499" s="4">
        <v>0.78</v>
      </c>
      <c r="P499" s="4">
        <v>0.22</v>
      </c>
      <c r="Q499" s="2">
        <v>103</v>
      </c>
      <c r="R499" s="2">
        <v>97</v>
      </c>
      <c r="S499" s="2">
        <v>6</v>
      </c>
      <c r="T499" s="2">
        <v>3.5</v>
      </c>
      <c r="U499" s="2">
        <v>326</v>
      </c>
      <c r="V499" s="2">
        <v>2901</v>
      </c>
      <c r="W499" s="3">
        <v>0.89200000000000002</v>
      </c>
      <c r="X499" s="4">
        <v>0.1</v>
      </c>
      <c r="Y499" s="2">
        <v>599</v>
      </c>
      <c r="Z499" s="2">
        <v>185</v>
      </c>
      <c r="AA499" s="2">
        <v>267</v>
      </c>
      <c r="AB499" s="2">
        <v>204</v>
      </c>
      <c r="AC499" s="2">
        <v>271</v>
      </c>
      <c r="AD499" s="2">
        <v>292</v>
      </c>
      <c r="AE499" s="2">
        <v>299</v>
      </c>
      <c r="AF499" s="2">
        <v>167</v>
      </c>
      <c r="AG499" s="2">
        <v>223</v>
      </c>
      <c r="AH499" s="2">
        <v>311</v>
      </c>
      <c r="AI499" s="2">
        <v>337</v>
      </c>
      <c r="AJ499" s="2">
        <v>127</v>
      </c>
      <c r="AK499" s="2">
        <v>9</v>
      </c>
      <c r="AL499" s="2">
        <v>3291</v>
      </c>
      <c r="AM499" s="3">
        <v>0.49199999999999999</v>
      </c>
      <c r="AN499" s="2">
        <v>128.6</v>
      </c>
      <c r="AO499" s="2">
        <v>22322</v>
      </c>
      <c r="AP499" s="3">
        <v>0.128</v>
      </c>
      <c r="AQ499" s="11">
        <v>0.245</v>
      </c>
      <c r="AR499" s="2">
        <v>21.8</v>
      </c>
      <c r="AS499" s="7">
        <v>0</v>
      </c>
      <c r="AT499" s="2">
        <v>665</v>
      </c>
      <c r="AU499" s="2">
        <v>834</v>
      </c>
      <c r="AV499" s="2">
        <v>1269</v>
      </c>
      <c r="AW499" s="4">
        <v>0.24</v>
      </c>
      <c r="AX499" s="3">
        <v>0.30099999999999999</v>
      </c>
      <c r="AY499" s="3">
        <v>0.45800000000000002</v>
      </c>
      <c r="AZ499" s="37">
        <v>1164</v>
      </c>
      <c r="BA499" s="37">
        <v>39.5</v>
      </c>
      <c r="BB499" s="43">
        <v>1145.5</v>
      </c>
      <c r="BC499" s="44">
        <v>1143.1121915725244</v>
      </c>
      <c r="BD499" s="44">
        <v>841.38780842747553</v>
      </c>
      <c r="BE499" s="44">
        <v>97</v>
      </c>
      <c r="BF499">
        <v>3227</v>
      </c>
      <c r="BG499" s="13">
        <v>0.35497365974589401</v>
      </c>
      <c r="BH499" s="13">
        <v>0.35423371291370448</v>
      </c>
      <c r="BI499" s="13">
        <v>0.26073374912534103</v>
      </c>
      <c r="BJ499" s="13">
        <v>3.0058878215060428E-2</v>
      </c>
    </row>
    <row r="500" spans="1:62" hidden="1">
      <c r="A500" s="1" t="s">
        <v>133</v>
      </c>
      <c r="B500" s="1" t="s">
        <v>99</v>
      </c>
      <c r="C500" s="1" t="s">
        <v>93</v>
      </c>
      <c r="D500" s="1" t="s">
        <v>89</v>
      </c>
      <c r="E500" s="2">
        <v>6328</v>
      </c>
      <c r="F500" s="14">
        <v>0.18268015170670038</v>
      </c>
      <c r="G500" s="3">
        <v>0.96499999999999997</v>
      </c>
      <c r="H500" s="4">
        <v>0.94</v>
      </c>
      <c r="I500" s="2">
        <v>2534</v>
      </c>
      <c r="J500" s="2">
        <v>2.41</v>
      </c>
      <c r="K500" s="2">
        <v>2637</v>
      </c>
      <c r="L500" s="2">
        <v>75</v>
      </c>
      <c r="M500" s="2">
        <v>412</v>
      </c>
      <c r="N500" s="2">
        <v>2096</v>
      </c>
      <c r="O500" s="3">
        <v>0.83599999999999997</v>
      </c>
      <c r="P500" s="3">
        <v>0.16400000000000001</v>
      </c>
      <c r="Q500" s="2">
        <v>48</v>
      </c>
      <c r="R500" s="2">
        <v>48</v>
      </c>
      <c r="S500" s="2">
        <v>0</v>
      </c>
      <c r="T500" s="2">
        <v>1.9</v>
      </c>
      <c r="U500" s="2">
        <v>73</v>
      </c>
      <c r="V500" s="2">
        <v>2723</v>
      </c>
      <c r="W500" s="3">
        <v>0.96599999999999997</v>
      </c>
      <c r="X500" s="3">
        <v>2.5999999999999999E-2</v>
      </c>
      <c r="Y500" s="2">
        <v>852</v>
      </c>
      <c r="Z500" s="2">
        <v>107</v>
      </c>
      <c r="AA500" s="2">
        <v>76</v>
      </c>
      <c r="AB500" s="2">
        <v>166</v>
      </c>
      <c r="AC500" s="2">
        <v>211</v>
      </c>
      <c r="AD500" s="2">
        <v>258</v>
      </c>
      <c r="AE500" s="2">
        <v>294</v>
      </c>
      <c r="AF500" s="2">
        <v>190</v>
      </c>
      <c r="AG500" s="2">
        <v>246</v>
      </c>
      <c r="AH500" s="2">
        <v>141</v>
      </c>
      <c r="AI500" s="2">
        <v>215</v>
      </c>
      <c r="AJ500" s="2">
        <v>75</v>
      </c>
      <c r="AK500" s="2" t="s">
        <v>90</v>
      </c>
      <c r="AL500" s="2">
        <v>2831</v>
      </c>
      <c r="AM500" s="3">
        <v>0.47799999999999998</v>
      </c>
      <c r="AN500" s="2">
        <v>141.6</v>
      </c>
      <c r="AO500" s="2">
        <v>23970</v>
      </c>
      <c r="AP500" s="3">
        <v>0.111</v>
      </c>
      <c r="AQ500" s="11">
        <v>0.18099999999999999</v>
      </c>
      <c r="AR500" s="2">
        <v>13.3</v>
      </c>
      <c r="AS500" s="7">
        <v>1.1017260374586854E-3</v>
      </c>
      <c r="AT500" s="2">
        <v>204</v>
      </c>
      <c r="AU500" s="2">
        <v>643</v>
      </c>
      <c r="AV500" s="2">
        <v>1790</v>
      </c>
      <c r="AW500" s="3">
        <v>7.6999999999999999E-2</v>
      </c>
      <c r="AX500" s="3">
        <v>0.24399999999999999</v>
      </c>
      <c r="AY500" s="3">
        <v>0.67900000000000005</v>
      </c>
      <c r="AZ500" s="37">
        <v>1045</v>
      </c>
      <c r="BA500" s="37">
        <v>41.2</v>
      </c>
      <c r="BB500" s="43">
        <v>1033.296</v>
      </c>
      <c r="BC500" s="44">
        <v>987.72299275945284</v>
      </c>
      <c r="BD500" s="44">
        <v>726.98100724054711</v>
      </c>
      <c r="BE500" s="44">
        <v>48</v>
      </c>
      <c r="BF500">
        <v>2796</v>
      </c>
      <c r="BG500" s="13">
        <v>0.36956223175965669</v>
      </c>
      <c r="BH500" s="13">
        <v>0.35326287294687153</v>
      </c>
      <c r="BI500" s="13">
        <v>0.26000751331922284</v>
      </c>
      <c r="BJ500" s="13">
        <v>1.7167381974248927E-2</v>
      </c>
    </row>
    <row r="501" spans="1:62" hidden="1">
      <c r="A501" s="1" t="s">
        <v>137</v>
      </c>
      <c r="B501" s="1" t="s">
        <v>92</v>
      </c>
      <c r="C501" s="1" t="s">
        <v>93</v>
      </c>
      <c r="D501" s="1" t="s">
        <v>89</v>
      </c>
      <c r="E501" s="2">
        <v>10083</v>
      </c>
      <c r="F501" s="14">
        <v>0.15164137657443222</v>
      </c>
      <c r="G501" s="3">
        <v>0.86699999999999999</v>
      </c>
      <c r="H501" s="3">
        <v>0.81699999999999995</v>
      </c>
      <c r="I501" s="2">
        <v>4006</v>
      </c>
      <c r="J501" s="2">
        <v>2.48</v>
      </c>
      <c r="K501" s="2">
        <v>3818</v>
      </c>
      <c r="L501" s="2">
        <v>333</v>
      </c>
      <c r="M501" s="2">
        <v>828</v>
      </c>
      <c r="N501" s="2">
        <v>3118</v>
      </c>
      <c r="O501" s="4">
        <v>0.79</v>
      </c>
      <c r="P501" s="4">
        <v>0.21</v>
      </c>
      <c r="Q501" s="2">
        <v>104</v>
      </c>
      <c r="R501" s="2">
        <v>87</v>
      </c>
      <c r="S501" s="2">
        <v>17</v>
      </c>
      <c r="T501" s="2">
        <v>2.6</v>
      </c>
      <c r="U501" s="2">
        <v>307</v>
      </c>
      <c r="V501" s="2">
        <v>3957</v>
      </c>
      <c r="W501" s="3">
        <v>0.92800000000000005</v>
      </c>
      <c r="X501" s="3">
        <v>7.1999999999999995E-2</v>
      </c>
      <c r="Y501" s="2">
        <v>631</v>
      </c>
      <c r="Z501" s="2">
        <v>79</v>
      </c>
      <c r="AA501" s="2">
        <v>193</v>
      </c>
      <c r="AB501" s="2">
        <v>165</v>
      </c>
      <c r="AC501" s="2">
        <v>455</v>
      </c>
      <c r="AD501" s="2">
        <v>471</v>
      </c>
      <c r="AE501" s="2">
        <v>596</v>
      </c>
      <c r="AF501" s="2">
        <v>361</v>
      </c>
      <c r="AG501" s="2">
        <v>529</v>
      </c>
      <c r="AH501" s="2">
        <v>335</v>
      </c>
      <c r="AI501" s="2">
        <v>405</v>
      </c>
      <c r="AJ501" s="2">
        <v>137</v>
      </c>
      <c r="AK501" s="2">
        <v>11</v>
      </c>
      <c r="AL501" s="2">
        <v>4368</v>
      </c>
      <c r="AM501" s="3">
        <v>0.45900000000000002</v>
      </c>
      <c r="AN501" s="2">
        <v>144.30000000000001</v>
      </c>
      <c r="AO501" s="2">
        <v>25781</v>
      </c>
      <c r="AP501" s="4">
        <v>0.08</v>
      </c>
      <c r="AQ501" s="11">
        <v>0.16400000000000001</v>
      </c>
      <c r="AR501" s="2">
        <v>12.9</v>
      </c>
      <c r="AS501" s="7">
        <v>2.5271670457417236E-3</v>
      </c>
      <c r="AT501" s="2">
        <v>316</v>
      </c>
      <c r="AU501" s="2">
        <v>788</v>
      </c>
      <c r="AV501" s="2">
        <v>2714</v>
      </c>
      <c r="AW501" s="3">
        <v>8.3000000000000004E-2</v>
      </c>
      <c r="AX501" s="3">
        <v>0.20599999999999999</v>
      </c>
      <c r="AY501" s="3">
        <v>0.71099999999999997</v>
      </c>
      <c r="AZ501" s="37">
        <v>1533</v>
      </c>
      <c r="BA501" s="37">
        <v>38.299999999999997</v>
      </c>
      <c r="BB501" s="43">
        <v>1511.3179999999998</v>
      </c>
      <c r="BC501" s="44">
        <v>1500.8901866337214</v>
      </c>
      <c r="BD501" s="44">
        <v>1164.7918133662788</v>
      </c>
      <c r="BE501" s="44">
        <v>87</v>
      </c>
      <c r="BF501">
        <v>4264</v>
      </c>
      <c r="BG501" s="13">
        <v>0.35443667917448402</v>
      </c>
      <c r="BH501" s="13">
        <v>0.35199113194974707</v>
      </c>
      <c r="BI501" s="13">
        <v>0.27316881176507479</v>
      </c>
      <c r="BJ501" s="13">
        <v>2.0403377110694183E-2</v>
      </c>
    </row>
    <row r="502" spans="1:62" hidden="1">
      <c r="A502" s="1" t="s">
        <v>138</v>
      </c>
      <c r="B502" s="1" t="s">
        <v>124</v>
      </c>
      <c r="C502" s="1" t="s">
        <v>93</v>
      </c>
      <c r="D502" s="1" t="s">
        <v>89</v>
      </c>
      <c r="E502" s="2">
        <v>12419</v>
      </c>
      <c r="F502" s="14">
        <v>0.12287623802238505</v>
      </c>
      <c r="G502" s="4">
        <v>0.82</v>
      </c>
      <c r="H502" s="3">
        <v>0.72099999999999997</v>
      </c>
      <c r="I502" s="2">
        <v>5034</v>
      </c>
      <c r="J502" s="2">
        <v>2.46</v>
      </c>
      <c r="K502" s="2">
        <v>3500</v>
      </c>
      <c r="L502" s="2">
        <v>1731</v>
      </c>
      <c r="M502" s="2">
        <v>1257</v>
      </c>
      <c r="N502" s="2">
        <v>3691</v>
      </c>
      <c r="O502" s="3">
        <v>0.746</v>
      </c>
      <c r="P502" s="3">
        <v>0.254</v>
      </c>
      <c r="Q502" s="2">
        <v>311</v>
      </c>
      <c r="R502" s="2">
        <v>275</v>
      </c>
      <c r="S502" s="2">
        <v>36</v>
      </c>
      <c r="T502" s="2">
        <v>6.3</v>
      </c>
      <c r="U502" s="2">
        <v>1763</v>
      </c>
      <c r="V502" s="2">
        <v>3693</v>
      </c>
      <c r="W502" s="3">
        <v>0.67600000000000005</v>
      </c>
      <c r="X502" s="3">
        <v>0.32300000000000001</v>
      </c>
      <c r="Y502" s="2">
        <v>285</v>
      </c>
      <c r="Z502" s="2">
        <v>562</v>
      </c>
      <c r="AA502" s="2">
        <v>694</v>
      </c>
      <c r="AB502" s="2">
        <v>252</v>
      </c>
      <c r="AC502" s="2">
        <v>686</v>
      </c>
      <c r="AD502" s="2">
        <v>501</v>
      </c>
      <c r="AE502" s="2">
        <v>781</v>
      </c>
      <c r="AF502" s="2">
        <v>149</v>
      </c>
      <c r="AG502" s="2">
        <v>286</v>
      </c>
      <c r="AH502" s="2">
        <v>480</v>
      </c>
      <c r="AI502" s="2">
        <v>613</v>
      </c>
      <c r="AJ502" s="2">
        <v>182</v>
      </c>
      <c r="AK502" s="2">
        <v>24</v>
      </c>
      <c r="AL502" s="2">
        <v>5495</v>
      </c>
      <c r="AM502" s="3">
        <v>0.45500000000000002</v>
      </c>
      <c r="AN502" s="2">
        <v>113.3</v>
      </c>
      <c r="AO502" s="2">
        <v>21324</v>
      </c>
      <c r="AP502" s="3">
        <v>0.157</v>
      </c>
      <c r="AQ502" s="11">
        <v>0.311</v>
      </c>
      <c r="AR502" s="2">
        <v>23.7</v>
      </c>
      <c r="AS502" s="7">
        <v>2.7078256160303275E-4</v>
      </c>
      <c r="AT502" s="2">
        <v>2535</v>
      </c>
      <c r="AU502" s="2">
        <v>777</v>
      </c>
      <c r="AV502" s="2">
        <v>188</v>
      </c>
      <c r="AW502" s="3">
        <v>0.72399999999999998</v>
      </c>
      <c r="AX502" s="3">
        <v>0.222</v>
      </c>
      <c r="AY502" s="3">
        <v>5.3999999999999999E-2</v>
      </c>
      <c r="AZ502" s="37">
        <v>1102</v>
      </c>
      <c r="BA502" s="37">
        <v>21.9</v>
      </c>
      <c r="BB502" s="43">
        <v>1083.6119999999999</v>
      </c>
      <c r="BC502" s="44">
        <v>1913.9657486539008</v>
      </c>
      <c r="BD502" s="44">
        <v>2183.4222513460991</v>
      </c>
      <c r="BE502" s="44">
        <v>275</v>
      </c>
      <c r="BF502">
        <v>5456</v>
      </c>
      <c r="BG502" s="13">
        <v>0.19860923753665685</v>
      </c>
      <c r="BH502" s="13">
        <v>0.35080017387351553</v>
      </c>
      <c r="BI502" s="13">
        <v>0.40018736278337591</v>
      </c>
      <c r="BJ502" s="13">
        <v>5.040322580645161E-2</v>
      </c>
    </row>
    <row r="503" spans="1:62" hidden="1">
      <c r="A503" s="1" t="s">
        <v>139</v>
      </c>
      <c r="B503" s="1" t="s">
        <v>92</v>
      </c>
      <c r="C503" s="1" t="s">
        <v>93</v>
      </c>
      <c r="D503" s="1" t="s">
        <v>89</v>
      </c>
      <c r="E503" s="2">
        <v>13658</v>
      </c>
      <c r="F503" s="14">
        <v>0.145995021232977</v>
      </c>
      <c r="G503" s="3">
        <v>0.85399999999999998</v>
      </c>
      <c r="H503" s="4">
        <v>0.77</v>
      </c>
      <c r="I503" s="2">
        <v>5402</v>
      </c>
      <c r="J503" s="2">
        <v>2.5099999999999998</v>
      </c>
      <c r="K503" s="2">
        <v>5052</v>
      </c>
      <c r="L503" s="2">
        <v>445</v>
      </c>
      <c r="M503" s="2">
        <v>823</v>
      </c>
      <c r="N503" s="2">
        <v>4536</v>
      </c>
      <c r="O503" s="3">
        <v>0.84599999999999997</v>
      </c>
      <c r="P503" s="3">
        <v>0.154</v>
      </c>
      <c r="Q503" s="2">
        <v>80</v>
      </c>
      <c r="R503" s="2">
        <v>75</v>
      </c>
      <c r="S503" s="2">
        <v>5</v>
      </c>
      <c r="T503" s="2">
        <v>1.5</v>
      </c>
      <c r="U503" s="2">
        <v>449</v>
      </c>
      <c r="V503" s="2">
        <v>5232</v>
      </c>
      <c r="W503" s="3">
        <v>0.92100000000000004</v>
      </c>
      <c r="X503" s="3">
        <v>7.9000000000000001E-2</v>
      </c>
      <c r="Y503" s="2">
        <v>377</v>
      </c>
      <c r="Z503" s="2">
        <v>194</v>
      </c>
      <c r="AA503" s="2">
        <v>254</v>
      </c>
      <c r="AB503" s="2">
        <v>283</v>
      </c>
      <c r="AC503" s="2">
        <v>857</v>
      </c>
      <c r="AD503" s="2">
        <v>698</v>
      </c>
      <c r="AE503" s="2">
        <v>991</v>
      </c>
      <c r="AF503" s="2">
        <v>462</v>
      </c>
      <c r="AG503" s="2">
        <v>469</v>
      </c>
      <c r="AH503" s="2">
        <v>619</v>
      </c>
      <c r="AI503" s="2">
        <v>394</v>
      </c>
      <c r="AJ503" s="2">
        <v>107</v>
      </c>
      <c r="AK503" s="2">
        <v>36</v>
      </c>
      <c r="AL503" s="2">
        <v>5741</v>
      </c>
      <c r="AM503" s="3">
        <v>0.46100000000000002</v>
      </c>
      <c r="AN503" s="2">
        <v>134.19999999999999</v>
      </c>
      <c r="AO503" s="2">
        <v>23967</v>
      </c>
      <c r="AP503" s="3">
        <v>9.8000000000000004E-2</v>
      </c>
      <c r="AQ503" s="11">
        <v>0.222</v>
      </c>
      <c r="AR503" s="2">
        <v>14.9</v>
      </c>
      <c r="AS503" s="7">
        <v>1.1467889908256881E-3</v>
      </c>
      <c r="AT503" s="2">
        <v>1138</v>
      </c>
      <c r="AU503" s="2">
        <v>2119</v>
      </c>
      <c r="AV503" s="2">
        <v>1795</v>
      </c>
      <c r="AW503" s="3">
        <v>0.22500000000000001</v>
      </c>
      <c r="AX503" s="3">
        <v>0.41899999999999998</v>
      </c>
      <c r="AY503" s="3">
        <v>0.35499999999999998</v>
      </c>
      <c r="AZ503" s="37">
        <v>2062</v>
      </c>
      <c r="BA503" s="37">
        <v>38.1</v>
      </c>
      <c r="BB503" s="43">
        <v>2041.779</v>
      </c>
      <c r="BC503" s="44">
        <v>1990.5891693018748</v>
      </c>
      <c r="BD503" s="44">
        <v>1573.6318306981252</v>
      </c>
      <c r="BE503" s="44">
        <v>75</v>
      </c>
      <c r="BF503">
        <v>5681</v>
      </c>
      <c r="BG503" s="13">
        <v>0.35940485829959512</v>
      </c>
      <c r="BH503" s="13">
        <v>0.35039415055480988</v>
      </c>
      <c r="BI503" s="13">
        <v>0.27699909007184037</v>
      </c>
      <c r="BJ503" s="13">
        <v>1.3201901073754621E-2</v>
      </c>
    </row>
    <row r="504" spans="1:62" hidden="1">
      <c r="A504" s="1" t="s">
        <v>141</v>
      </c>
      <c r="B504" s="1" t="s">
        <v>87</v>
      </c>
      <c r="C504" s="1" t="s">
        <v>93</v>
      </c>
      <c r="D504" s="1" t="s">
        <v>89</v>
      </c>
      <c r="E504" s="2">
        <v>10467</v>
      </c>
      <c r="F504" s="14">
        <v>0.13738415974013565</v>
      </c>
      <c r="G504" s="3">
        <v>0.92800000000000005</v>
      </c>
      <c r="H504" s="3">
        <v>0.90100000000000002</v>
      </c>
      <c r="I504" s="2">
        <v>4346</v>
      </c>
      <c r="J504" s="2">
        <v>2.36</v>
      </c>
      <c r="K504" s="2">
        <v>4098</v>
      </c>
      <c r="L504" s="2">
        <v>334</v>
      </c>
      <c r="M504" s="2">
        <v>873</v>
      </c>
      <c r="N504" s="2">
        <v>3376</v>
      </c>
      <c r="O504" s="3">
        <v>0.79500000000000004</v>
      </c>
      <c r="P504" s="3">
        <v>0.20499999999999999</v>
      </c>
      <c r="Q504" s="2">
        <v>166</v>
      </c>
      <c r="R504" s="2">
        <v>128</v>
      </c>
      <c r="S504" s="2">
        <v>38</v>
      </c>
      <c r="T504" s="2">
        <v>3.9</v>
      </c>
      <c r="U504" s="2">
        <v>337</v>
      </c>
      <c r="V504" s="2">
        <v>4316</v>
      </c>
      <c r="W504" s="3">
        <v>0.92500000000000004</v>
      </c>
      <c r="X504" s="3">
        <v>7.1999999999999995E-2</v>
      </c>
      <c r="Y504" s="2">
        <v>6</v>
      </c>
      <c r="Z504" s="2">
        <v>12</v>
      </c>
      <c r="AA504" s="2">
        <v>1265</v>
      </c>
      <c r="AB504" s="2">
        <v>240</v>
      </c>
      <c r="AC504" s="2">
        <v>389</v>
      </c>
      <c r="AD504" s="2">
        <v>372</v>
      </c>
      <c r="AE504" s="2">
        <v>365</v>
      </c>
      <c r="AF504" s="2">
        <v>360</v>
      </c>
      <c r="AG504" s="2">
        <v>397</v>
      </c>
      <c r="AH504" s="2">
        <v>569</v>
      </c>
      <c r="AI504" s="2">
        <v>568</v>
      </c>
      <c r="AJ504" s="2">
        <v>155</v>
      </c>
      <c r="AK504" s="2">
        <v>18</v>
      </c>
      <c r="AL504" s="2">
        <v>4716</v>
      </c>
      <c r="AM504" s="3">
        <v>0.48099999999999998</v>
      </c>
      <c r="AN504" s="2">
        <v>123.4</v>
      </c>
      <c r="AO504" s="2">
        <v>19158</v>
      </c>
      <c r="AP504" s="3">
        <v>0.189</v>
      </c>
      <c r="AQ504" s="11">
        <v>0.24099999999999999</v>
      </c>
      <c r="AR504" s="2">
        <v>22</v>
      </c>
      <c r="AS504" s="7">
        <v>0</v>
      </c>
      <c r="AT504" s="2">
        <v>593</v>
      </c>
      <c r="AU504" s="2">
        <v>1244</v>
      </c>
      <c r="AV504" s="2">
        <v>2261</v>
      </c>
      <c r="AW504" s="3">
        <v>0.14499999999999999</v>
      </c>
      <c r="AX504" s="3">
        <v>0.30399999999999999</v>
      </c>
      <c r="AY504" s="3">
        <v>0.55200000000000005</v>
      </c>
      <c r="AZ504" s="37">
        <v>1842</v>
      </c>
      <c r="BA504" s="37">
        <v>42.1</v>
      </c>
      <c r="BB504" s="43">
        <v>1788.8290000000002</v>
      </c>
      <c r="BC504" s="44">
        <v>1621.0146803027083</v>
      </c>
      <c r="BD504" s="44">
        <v>1115.1563196972916</v>
      </c>
      <c r="BE504" s="44">
        <v>128</v>
      </c>
      <c r="BF504">
        <v>4653</v>
      </c>
      <c r="BG504" s="13">
        <v>0.38444637868042125</v>
      </c>
      <c r="BH504" s="13">
        <v>0.34838054594943224</v>
      </c>
      <c r="BI504" s="13">
        <v>0.23966394147803385</v>
      </c>
      <c r="BJ504" s="13">
        <v>2.7509133892112615E-2</v>
      </c>
    </row>
    <row r="505" spans="1:62" hidden="1">
      <c r="A505" s="1" t="s">
        <v>146</v>
      </c>
      <c r="B505" s="1" t="s">
        <v>99</v>
      </c>
      <c r="C505" s="1" t="s">
        <v>93</v>
      </c>
      <c r="D505" s="1" t="s">
        <v>89</v>
      </c>
      <c r="E505" s="2">
        <v>7233</v>
      </c>
      <c r="F505" s="14">
        <v>0.16300290335960183</v>
      </c>
      <c r="G505" s="3">
        <v>0.89500000000000002</v>
      </c>
      <c r="H505" s="3">
        <v>0.85699999999999998</v>
      </c>
      <c r="I505" s="2">
        <v>3079</v>
      </c>
      <c r="J505" s="2">
        <v>2.2599999999999998</v>
      </c>
      <c r="K505" s="2">
        <v>3017</v>
      </c>
      <c r="L505" s="2">
        <v>214</v>
      </c>
      <c r="M505" s="2">
        <v>742</v>
      </c>
      <c r="N505" s="2">
        <v>2293</v>
      </c>
      <c r="O505" s="3">
        <v>0.75600000000000001</v>
      </c>
      <c r="P505" s="3">
        <v>0.24399999999999999</v>
      </c>
      <c r="Q505" s="2">
        <v>48</v>
      </c>
      <c r="R505" s="2">
        <v>29</v>
      </c>
      <c r="S505" s="2">
        <v>19</v>
      </c>
      <c r="T505" s="2">
        <v>1.6</v>
      </c>
      <c r="U505" s="2">
        <v>217</v>
      </c>
      <c r="V505" s="2">
        <v>3142</v>
      </c>
      <c r="W505" s="3">
        <v>0.92300000000000004</v>
      </c>
      <c r="X505" s="3">
        <v>6.4000000000000001E-2</v>
      </c>
      <c r="Y505" s="2">
        <v>410</v>
      </c>
      <c r="Z505" s="2">
        <v>194</v>
      </c>
      <c r="AA505" s="2">
        <v>246</v>
      </c>
      <c r="AB505" s="2">
        <v>302</v>
      </c>
      <c r="AC505" s="2">
        <v>304</v>
      </c>
      <c r="AD505" s="2">
        <v>197</v>
      </c>
      <c r="AE505" s="2">
        <v>264</v>
      </c>
      <c r="AF505" s="2">
        <v>269</v>
      </c>
      <c r="AG505" s="2">
        <v>376</v>
      </c>
      <c r="AH505" s="2">
        <v>335</v>
      </c>
      <c r="AI505" s="2">
        <v>400</v>
      </c>
      <c r="AJ505" s="2">
        <v>118</v>
      </c>
      <c r="AK505" s="2">
        <v>9</v>
      </c>
      <c r="AL505" s="2">
        <v>3424</v>
      </c>
      <c r="AM505" s="3">
        <v>0.46700000000000003</v>
      </c>
      <c r="AN505" s="2">
        <v>124.6</v>
      </c>
      <c r="AO505" s="2">
        <v>21642</v>
      </c>
      <c r="AP505" s="3">
        <v>0.13300000000000001</v>
      </c>
      <c r="AQ505" s="11">
        <v>0.255</v>
      </c>
      <c r="AR505" s="2">
        <v>20.8</v>
      </c>
      <c r="AS505" s="7">
        <v>6.3653723742838951E-4</v>
      </c>
      <c r="AT505" s="2">
        <v>342</v>
      </c>
      <c r="AU505" s="2">
        <v>686</v>
      </c>
      <c r="AV505" s="2">
        <v>1989</v>
      </c>
      <c r="AW505" s="3">
        <v>0.113</v>
      </c>
      <c r="AX505" s="3">
        <v>0.22700000000000001</v>
      </c>
      <c r="AY505" s="3">
        <v>0.65900000000000003</v>
      </c>
      <c r="AZ505" s="37">
        <v>1283</v>
      </c>
      <c r="BA505" s="37">
        <v>41.6</v>
      </c>
      <c r="BB505" s="43">
        <v>1262.5600000000002</v>
      </c>
      <c r="BC505" s="44">
        <v>1160.8543852948619</v>
      </c>
      <c r="BD505" s="44">
        <v>906.58561470513769</v>
      </c>
      <c r="BE505" s="44">
        <v>29</v>
      </c>
      <c r="BF505">
        <v>3359</v>
      </c>
      <c r="BG505" s="13">
        <v>0.3758737719559393</v>
      </c>
      <c r="BH505" s="13">
        <v>0.34559523229975048</v>
      </c>
      <c r="BI505" s="13">
        <v>0.26989747386279778</v>
      </c>
      <c r="BJ505" s="13">
        <v>8.6335218815123543E-3</v>
      </c>
    </row>
    <row r="506" spans="1:62" hidden="1">
      <c r="A506" s="1" t="s">
        <v>148</v>
      </c>
      <c r="B506" s="1" t="s">
        <v>92</v>
      </c>
      <c r="C506" s="1" t="s">
        <v>93</v>
      </c>
      <c r="D506" s="1" t="s">
        <v>89</v>
      </c>
      <c r="E506" s="2">
        <v>6888</v>
      </c>
      <c r="F506" s="14">
        <v>0.13124274099883856</v>
      </c>
      <c r="G506" s="3">
        <v>0.89200000000000002</v>
      </c>
      <c r="H506" s="3">
        <v>0.83899999999999997</v>
      </c>
      <c r="I506" s="2">
        <v>2880</v>
      </c>
      <c r="J506" s="2">
        <v>2.38</v>
      </c>
      <c r="K506" s="2">
        <v>2595</v>
      </c>
      <c r="L506" s="2">
        <v>467</v>
      </c>
      <c r="M506" s="2">
        <v>578</v>
      </c>
      <c r="N506" s="2">
        <v>2282</v>
      </c>
      <c r="O506" s="3">
        <v>0.79800000000000004</v>
      </c>
      <c r="P506" s="3">
        <v>0.20200000000000001</v>
      </c>
      <c r="Q506" s="2">
        <v>11</v>
      </c>
      <c r="R506" s="2">
        <v>10</v>
      </c>
      <c r="S506" s="2">
        <v>1</v>
      </c>
      <c r="T506" s="2">
        <v>0.4</v>
      </c>
      <c r="U506" s="2">
        <v>467</v>
      </c>
      <c r="V506" s="2">
        <v>2678</v>
      </c>
      <c r="W506" s="3">
        <v>0.85099999999999998</v>
      </c>
      <c r="X506" s="3">
        <v>0.14799999999999999</v>
      </c>
      <c r="Y506" s="2">
        <v>660</v>
      </c>
      <c r="Z506" s="2">
        <v>311</v>
      </c>
      <c r="AA506" s="2">
        <v>149</v>
      </c>
      <c r="AB506" s="2">
        <v>209</v>
      </c>
      <c r="AC506" s="2">
        <v>321</v>
      </c>
      <c r="AD506" s="2">
        <v>199</v>
      </c>
      <c r="AE506" s="2">
        <v>231</v>
      </c>
      <c r="AF506" s="2">
        <v>166</v>
      </c>
      <c r="AG506" s="2">
        <v>312</v>
      </c>
      <c r="AH506" s="2">
        <v>314</v>
      </c>
      <c r="AI506" s="2">
        <v>218</v>
      </c>
      <c r="AJ506" s="2">
        <v>72</v>
      </c>
      <c r="AK506" s="2" t="s">
        <v>90</v>
      </c>
      <c r="AL506" s="2">
        <v>3162</v>
      </c>
      <c r="AM506" s="3">
        <v>0.47699999999999998</v>
      </c>
      <c r="AN506" s="2">
        <v>130.1</v>
      </c>
      <c r="AO506" s="2">
        <v>24531</v>
      </c>
      <c r="AP506" s="3">
        <v>0.10299999999999999</v>
      </c>
      <c r="AQ506" s="11">
        <v>0.193</v>
      </c>
      <c r="AR506" s="2">
        <v>19.899999999999999</v>
      </c>
      <c r="AS506" s="7">
        <v>3.7341299477221808E-3</v>
      </c>
      <c r="AT506" s="2">
        <v>808</v>
      </c>
      <c r="AU506" s="2">
        <v>853</v>
      </c>
      <c r="AV506" s="2">
        <v>934</v>
      </c>
      <c r="AW506" s="3">
        <v>0.311</v>
      </c>
      <c r="AX506" s="3">
        <v>0.32900000000000001</v>
      </c>
      <c r="AY506" s="4">
        <v>0.36</v>
      </c>
      <c r="AZ506" s="37">
        <v>1059</v>
      </c>
      <c r="BA506" s="37">
        <v>36.700000000000003</v>
      </c>
      <c r="BB506" s="43">
        <v>1049.6200000000001</v>
      </c>
      <c r="BC506" s="44">
        <v>1085.1484101475041</v>
      </c>
      <c r="BD506" s="44">
        <v>1000.231589852496</v>
      </c>
      <c r="BE506" s="44">
        <v>10</v>
      </c>
      <c r="BF506">
        <v>3145</v>
      </c>
      <c r="BG506" s="13">
        <v>0.33374244833068367</v>
      </c>
      <c r="BH506" s="13">
        <v>0.34503924011049414</v>
      </c>
      <c r="BI506" s="13">
        <v>0.31803866132034847</v>
      </c>
      <c r="BJ506" s="13">
        <v>3.1796502384737681E-3</v>
      </c>
    </row>
    <row r="507" spans="1:62" hidden="1">
      <c r="A507" s="1" t="s">
        <v>149</v>
      </c>
      <c r="B507" s="1" t="s">
        <v>92</v>
      </c>
      <c r="C507" s="1" t="s">
        <v>93</v>
      </c>
      <c r="D507" s="1" t="s">
        <v>89</v>
      </c>
      <c r="E507" s="2">
        <v>14043</v>
      </c>
      <c r="F507" s="14">
        <v>0.15708894110944954</v>
      </c>
      <c r="G507" s="3">
        <v>0.77900000000000003</v>
      </c>
      <c r="H507" s="3">
        <v>0.67800000000000005</v>
      </c>
      <c r="I507" s="2">
        <v>5637</v>
      </c>
      <c r="J507" s="2">
        <v>2.46</v>
      </c>
      <c r="K507" s="2">
        <v>4645</v>
      </c>
      <c r="L507" s="2">
        <v>1092</v>
      </c>
      <c r="M507" s="2">
        <v>1190</v>
      </c>
      <c r="N507" s="2">
        <v>4379</v>
      </c>
      <c r="O507" s="3">
        <v>0.78600000000000003</v>
      </c>
      <c r="P507" s="3">
        <v>0.214</v>
      </c>
      <c r="Q507" s="2">
        <v>116</v>
      </c>
      <c r="R507" s="2">
        <v>89</v>
      </c>
      <c r="S507" s="2">
        <v>27</v>
      </c>
      <c r="T507" s="2">
        <v>2.1</v>
      </c>
      <c r="U507" s="2">
        <v>1107</v>
      </c>
      <c r="V507" s="2">
        <v>4856</v>
      </c>
      <c r="W507" s="3">
        <v>0.81100000000000005</v>
      </c>
      <c r="X507" s="3">
        <v>0.185</v>
      </c>
      <c r="Y507" s="2">
        <v>156</v>
      </c>
      <c r="Z507" s="2">
        <v>173</v>
      </c>
      <c r="AA507" s="2">
        <v>303</v>
      </c>
      <c r="AB507" s="2">
        <v>349</v>
      </c>
      <c r="AC507" s="2">
        <v>1040</v>
      </c>
      <c r="AD507" s="2">
        <v>744</v>
      </c>
      <c r="AE507" s="2">
        <v>1083</v>
      </c>
      <c r="AF507" s="2">
        <v>413</v>
      </c>
      <c r="AG507" s="2">
        <v>648</v>
      </c>
      <c r="AH507" s="2">
        <v>453</v>
      </c>
      <c r="AI507" s="2">
        <v>496</v>
      </c>
      <c r="AJ507" s="2">
        <v>167</v>
      </c>
      <c r="AK507" s="2">
        <v>9</v>
      </c>
      <c r="AL507" s="2">
        <v>6034</v>
      </c>
      <c r="AM507" s="3">
        <v>0.436</v>
      </c>
      <c r="AN507" s="2">
        <v>114.5</v>
      </c>
      <c r="AO507" s="2">
        <v>21190</v>
      </c>
      <c r="AP507" s="3">
        <v>0.156</v>
      </c>
      <c r="AQ507" s="11">
        <v>0.309</v>
      </c>
      <c r="AR507" s="2">
        <v>31.5</v>
      </c>
      <c r="AS507" s="7">
        <v>0</v>
      </c>
      <c r="AT507" s="2">
        <v>2173</v>
      </c>
      <c r="AU507" s="2">
        <v>1615</v>
      </c>
      <c r="AV507" s="2">
        <v>857</v>
      </c>
      <c r="AW507" s="3">
        <v>0.46800000000000003</v>
      </c>
      <c r="AX507" s="3">
        <v>0.34799999999999998</v>
      </c>
      <c r="AY507" s="3">
        <v>0.184</v>
      </c>
      <c r="AZ507" s="37">
        <v>1694</v>
      </c>
      <c r="BA507" s="37">
        <v>29.9</v>
      </c>
      <c r="BB507" s="43">
        <v>1665.1309999999999</v>
      </c>
      <c r="BC507" s="44">
        <v>2055.8841464878983</v>
      </c>
      <c r="BD507" s="44">
        <v>2152.9848535121023</v>
      </c>
      <c r="BE507" s="44">
        <v>89</v>
      </c>
      <c r="BF507">
        <v>5963</v>
      </c>
      <c r="BG507" s="13">
        <v>0.27924383699480126</v>
      </c>
      <c r="BH507" s="13">
        <v>0.34477346075597826</v>
      </c>
      <c r="BI507" s="13">
        <v>0.36105732911489224</v>
      </c>
      <c r="BJ507" s="13">
        <v>1.4925373134328358E-2</v>
      </c>
    </row>
    <row r="508" spans="1:62" hidden="1">
      <c r="A508" s="1" t="s">
        <v>150</v>
      </c>
      <c r="B508" s="1" t="s">
        <v>92</v>
      </c>
      <c r="C508" s="1" t="s">
        <v>88</v>
      </c>
      <c r="D508" s="1" t="s">
        <v>89</v>
      </c>
      <c r="E508" s="2">
        <v>8842</v>
      </c>
      <c r="F508" s="14">
        <v>0.17326396742818367</v>
      </c>
      <c r="G508" s="3">
        <v>0.90400000000000003</v>
      </c>
      <c r="H508" s="3">
        <v>0.86299999999999999</v>
      </c>
      <c r="I508" s="2">
        <v>3739</v>
      </c>
      <c r="J508" s="2">
        <v>2.2999999999999998</v>
      </c>
      <c r="K508" s="2">
        <v>3498</v>
      </c>
      <c r="L508" s="2">
        <v>319</v>
      </c>
      <c r="M508" s="2">
        <v>631</v>
      </c>
      <c r="N508" s="2">
        <v>3058</v>
      </c>
      <c r="O508" s="3">
        <v>0.82899999999999996</v>
      </c>
      <c r="P508" s="3">
        <v>0.17100000000000001</v>
      </c>
      <c r="Q508" s="2">
        <v>116</v>
      </c>
      <c r="R508" s="2">
        <v>98</v>
      </c>
      <c r="S508" s="2">
        <v>18</v>
      </c>
      <c r="T508" s="2">
        <v>3.2</v>
      </c>
      <c r="U508" s="2">
        <v>321</v>
      </c>
      <c r="V508" s="2">
        <v>3629</v>
      </c>
      <c r="W508" s="3">
        <v>0.91100000000000003</v>
      </c>
      <c r="X508" s="3">
        <v>8.1000000000000003E-2</v>
      </c>
      <c r="Y508" s="2">
        <v>313</v>
      </c>
      <c r="Z508" s="2">
        <v>259</v>
      </c>
      <c r="AA508" s="2">
        <v>298</v>
      </c>
      <c r="AB508" s="2">
        <v>222</v>
      </c>
      <c r="AC508" s="2">
        <v>482</v>
      </c>
      <c r="AD508" s="2">
        <v>443</v>
      </c>
      <c r="AE508" s="2">
        <v>477</v>
      </c>
      <c r="AF508" s="2">
        <v>292</v>
      </c>
      <c r="AG508" s="2">
        <v>375</v>
      </c>
      <c r="AH508" s="2">
        <v>391</v>
      </c>
      <c r="AI508" s="2">
        <v>309</v>
      </c>
      <c r="AJ508" s="2">
        <v>142</v>
      </c>
      <c r="AK508" s="2">
        <v>10</v>
      </c>
      <c r="AL508" s="2">
        <v>4013</v>
      </c>
      <c r="AM508" s="3">
        <v>0.45900000000000002</v>
      </c>
      <c r="AN508" s="2">
        <v>127.6</v>
      </c>
      <c r="AO508" s="2">
        <v>21755</v>
      </c>
      <c r="AP508" s="3">
        <v>0.151</v>
      </c>
      <c r="AQ508" s="11">
        <v>0.29399999999999998</v>
      </c>
      <c r="AR508" s="2">
        <v>17.899999999999999</v>
      </c>
      <c r="AS508" s="7">
        <v>3.0311380545604851E-3</v>
      </c>
      <c r="AT508" s="2">
        <v>590</v>
      </c>
      <c r="AU508" s="2">
        <v>879</v>
      </c>
      <c r="AV508" s="2">
        <v>2029</v>
      </c>
      <c r="AW508" s="3">
        <v>0.16900000000000001</v>
      </c>
      <c r="AX508" s="3">
        <v>0.251</v>
      </c>
      <c r="AY508" s="4">
        <v>0.57999999999999996</v>
      </c>
      <c r="AZ508" s="37">
        <v>1404</v>
      </c>
      <c r="BA508" s="37">
        <v>37.4</v>
      </c>
      <c r="BB508" s="43">
        <v>1379.6859999999999</v>
      </c>
      <c r="BC508" s="44">
        <v>1360.070456348534</v>
      </c>
      <c r="BD508" s="44">
        <v>1112.2435436514663</v>
      </c>
      <c r="BE508" s="44">
        <v>98</v>
      </c>
      <c r="BF508">
        <v>3950</v>
      </c>
      <c r="BG508" s="13">
        <v>0.34928759493670886</v>
      </c>
      <c r="BH508" s="13">
        <v>0.34432163451861619</v>
      </c>
      <c r="BI508" s="13">
        <v>0.28158064396239652</v>
      </c>
      <c r="BJ508" s="13">
        <v>2.4810126582278481E-2</v>
      </c>
    </row>
    <row r="509" spans="1:62" hidden="1">
      <c r="A509" s="1" t="s">
        <v>152</v>
      </c>
      <c r="B509" s="1" t="s">
        <v>87</v>
      </c>
      <c r="C509" s="1" t="s">
        <v>93</v>
      </c>
      <c r="D509" s="1" t="s">
        <v>89</v>
      </c>
      <c r="E509" s="2">
        <v>3611</v>
      </c>
      <c r="F509" s="14">
        <v>0.15120465245084463</v>
      </c>
      <c r="G509" s="3">
        <v>0.95199999999999996</v>
      </c>
      <c r="H509" s="3">
        <v>0.92100000000000004</v>
      </c>
      <c r="I509" s="2">
        <v>1464</v>
      </c>
      <c r="J509" s="2">
        <v>2.4300000000000002</v>
      </c>
      <c r="K509" s="2">
        <v>1464</v>
      </c>
      <c r="L509" s="2">
        <v>41</v>
      </c>
      <c r="M509" s="2">
        <v>301</v>
      </c>
      <c r="N509" s="2">
        <v>1145</v>
      </c>
      <c r="O509" s="3">
        <v>0.79200000000000004</v>
      </c>
      <c r="P509" s="3">
        <v>0.20799999999999999</v>
      </c>
      <c r="Q509" s="2">
        <v>78</v>
      </c>
      <c r="R509" s="2">
        <v>76</v>
      </c>
      <c r="S509" s="2">
        <v>2</v>
      </c>
      <c r="T509" s="2">
        <v>5.4</v>
      </c>
      <c r="U509" s="2">
        <v>40</v>
      </c>
      <c r="V509" s="2">
        <v>1552</v>
      </c>
      <c r="W509" s="3">
        <v>0.97499999999999998</v>
      </c>
      <c r="X509" s="3">
        <v>2.5000000000000001E-2</v>
      </c>
      <c r="Y509" s="2">
        <v>244</v>
      </c>
      <c r="Z509" s="2">
        <v>226</v>
      </c>
      <c r="AA509" s="2">
        <v>214</v>
      </c>
      <c r="AB509" s="2">
        <v>27</v>
      </c>
      <c r="AC509" s="2">
        <v>149</v>
      </c>
      <c r="AD509" s="2">
        <v>107</v>
      </c>
      <c r="AE509" s="2">
        <v>83</v>
      </c>
      <c r="AF509" s="2">
        <v>145</v>
      </c>
      <c r="AG509" s="2">
        <v>117</v>
      </c>
      <c r="AH509" s="2">
        <v>139</v>
      </c>
      <c r="AI509" s="2">
        <v>124</v>
      </c>
      <c r="AJ509" s="2">
        <v>31</v>
      </c>
      <c r="AK509" s="2">
        <v>5</v>
      </c>
      <c r="AL509" s="2">
        <v>1611</v>
      </c>
      <c r="AM509" s="3">
        <v>0.47199999999999998</v>
      </c>
      <c r="AN509" s="2">
        <v>125.9</v>
      </c>
      <c r="AO509" s="2">
        <v>18040</v>
      </c>
      <c r="AP509" s="3">
        <v>0.188</v>
      </c>
      <c r="AQ509" s="11">
        <v>0.248</v>
      </c>
      <c r="AR509" s="2">
        <v>17.2</v>
      </c>
      <c r="AS509" s="7">
        <v>6.4432989690721648E-4</v>
      </c>
      <c r="AT509" s="2">
        <v>263</v>
      </c>
      <c r="AU509" s="2">
        <v>338</v>
      </c>
      <c r="AV509" s="2">
        <v>863</v>
      </c>
      <c r="AW509" s="4">
        <v>0.18</v>
      </c>
      <c r="AX509" s="3">
        <v>0.23100000000000001</v>
      </c>
      <c r="AY509" s="3">
        <v>0.58899999999999997</v>
      </c>
      <c r="AZ509" s="37">
        <v>666</v>
      </c>
      <c r="BA509" s="37">
        <v>45.6</v>
      </c>
      <c r="BB509" s="43">
        <v>659.37599999999998</v>
      </c>
      <c r="BC509" s="44">
        <v>542.79837134684738</v>
      </c>
      <c r="BD509" s="44">
        <v>313.82562865315265</v>
      </c>
      <c r="BE509" s="44">
        <v>76</v>
      </c>
      <c r="BF509">
        <v>1592</v>
      </c>
      <c r="BG509" s="13">
        <v>0.41418090452261302</v>
      </c>
      <c r="BH509" s="13">
        <v>0.34095375084600965</v>
      </c>
      <c r="BI509" s="13">
        <v>0.1971266511640406</v>
      </c>
      <c r="BJ509" s="13">
        <v>4.7738693467336682E-2</v>
      </c>
    </row>
    <row r="510" spans="1:62" hidden="1">
      <c r="A510" s="1" t="s">
        <v>153</v>
      </c>
      <c r="B510" s="1" t="s">
        <v>92</v>
      </c>
      <c r="C510" s="1" t="s">
        <v>93</v>
      </c>
      <c r="D510" s="1" t="s">
        <v>89</v>
      </c>
      <c r="E510" s="2">
        <v>11967</v>
      </c>
      <c r="F510" s="14">
        <v>0.14331077128770786</v>
      </c>
      <c r="G510" s="3">
        <v>0.89800000000000002</v>
      </c>
      <c r="H510" s="3">
        <v>0.83299999999999996</v>
      </c>
      <c r="I510" s="2">
        <v>4796</v>
      </c>
      <c r="J510" s="2">
        <v>2.4700000000000002</v>
      </c>
      <c r="K510" s="2">
        <v>4456</v>
      </c>
      <c r="L510" s="2">
        <v>473</v>
      </c>
      <c r="M510" s="2">
        <v>880</v>
      </c>
      <c r="N510" s="2">
        <v>3846</v>
      </c>
      <c r="O510" s="3">
        <v>0.81399999999999995</v>
      </c>
      <c r="P510" s="3">
        <v>0.186</v>
      </c>
      <c r="Q510" s="2">
        <v>137</v>
      </c>
      <c r="R510" s="2">
        <v>129</v>
      </c>
      <c r="S510" s="2">
        <v>8</v>
      </c>
      <c r="T510" s="2">
        <v>2.9</v>
      </c>
      <c r="U510" s="2">
        <v>473</v>
      </c>
      <c r="V510" s="2">
        <v>4635</v>
      </c>
      <c r="W510" s="3">
        <v>0.89700000000000002</v>
      </c>
      <c r="X510" s="3">
        <v>9.1999999999999998E-2</v>
      </c>
      <c r="Y510" s="2">
        <v>587</v>
      </c>
      <c r="Z510" s="2">
        <v>162</v>
      </c>
      <c r="AA510" s="2">
        <v>254</v>
      </c>
      <c r="AB510" s="2">
        <v>285</v>
      </c>
      <c r="AC510" s="2">
        <v>585</v>
      </c>
      <c r="AD510" s="2">
        <v>578</v>
      </c>
      <c r="AE510" s="2">
        <v>630</v>
      </c>
      <c r="AF510" s="2">
        <v>469</v>
      </c>
      <c r="AG510" s="2">
        <v>598</v>
      </c>
      <c r="AH510" s="2">
        <v>434</v>
      </c>
      <c r="AI510" s="2">
        <v>449</v>
      </c>
      <c r="AJ510" s="2">
        <v>148</v>
      </c>
      <c r="AK510" s="2">
        <v>17</v>
      </c>
      <c r="AL510" s="2">
        <v>5196</v>
      </c>
      <c r="AM510" s="4">
        <v>0.47</v>
      </c>
      <c r="AN510" s="2">
        <v>135.69999999999999</v>
      </c>
      <c r="AO510" s="2">
        <v>24291</v>
      </c>
      <c r="AP510" s="3">
        <v>0.104</v>
      </c>
      <c r="AQ510" s="11">
        <v>0.19900000000000001</v>
      </c>
      <c r="AR510" s="2">
        <v>12.4</v>
      </c>
      <c r="AS510" s="7">
        <v>1.2944983818770227E-3</v>
      </c>
      <c r="AT510" s="2">
        <v>625</v>
      </c>
      <c r="AU510" s="2">
        <v>1624</v>
      </c>
      <c r="AV510" s="2">
        <v>2207</v>
      </c>
      <c r="AW510" s="4">
        <v>0.14000000000000001</v>
      </c>
      <c r="AX510" s="3">
        <v>0.36399999999999999</v>
      </c>
      <c r="AY510" s="3">
        <v>0.495</v>
      </c>
      <c r="AZ510" s="37">
        <v>1894</v>
      </c>
      <c r="BA510" s="37">
        <v>39.4</v>
      </c>
      <c r="BB510" s="43">
        <v>1862.0439999999999</v>
      </c>
      <c r="BC510" s="44">
        <v>1739.5668042264326</v>
      </c>
      <c r="BD510" s="44">
        <v>1377.3891957735675</v>
      </c>
      <c r="BE510" s="44">
        <v>129</v>
      </c>
      <c r="BF510">
        <v>5108</v>
      </c>
      <c r="BG510" s="13">
        <v>0.3645348472983555</v>
      </c>
      <c r="BH510" s="13">
        <v>0.34055732267549582</v>
      </c>
      <c r="BI510" s="13">
        <v>0.26965332728534996</v>
      </c>
      <c r="BJ510" s="13">
        <v>2.5254502740798747E-2</v>
      </c>
    </row>
    <row r="511" spans="1:62" hidden="1">
      <c r="A511" s="1" t="s">
        <v>157</v>
      </c>
      <c r="B511" s="1" t="s">
        <v>92</v>
      </c>
      <c r="C511" s="1" t="s">
        <v>93</v>
      </c>
      <c r="D511" s="1" t="s">
        <v>89</v>
      </c>
      <c r="E511" s="2">
        <v>6774</v>
      </c>
      <c r="F511" s="14">
        <v>0.15205196338943017</v>
      </c>
      <c r="G511" s="3">
        <v>0.89400000000000002</v>
      </c>
      <c r="H511" s="3">
        <v>0.86199999999999999</v>
      </c>
      <c r="I511" s="2">
        <v>2962</v>
      </c>
      <c r="J511" s="2">
        <v>2.27</v>
      </c>
      <c r="K511" s="2">
        <v>2533</v>
      </c>
      <c r="L511" s="2">
        <v>277</v>
      </c>
      <c r="M511" s="2">
        <v>469</v>
      </c>
      <c r="N511" s="2">
        <v>2211</v>
      </c>
      <c r="O511" s="3">
        <v>0.82499999999999996</v>
      </c>
      <c r="P511" s="3">
        <v>0.17499999999999999</v>
      </c>
      <c r="Q511" s="2">
        <v>59</v>
      </c>
      <c r="R511" s="2">
        <v>43</v>
      </c>
      <c r="S511" s="2">
        <v>16</v>
      </c>
      <c r="T511" s="2">
        <v>2</v>
      </c>
      <c r="U511" s="2">
        <v>268</v>
      </c>
      <c r="V511" s="2">
        <v>2655</v>
      </c>
      <c r="W511" s="3">
        <v>0.90800000000000003</v>
      </c>
      <c r="X511" s="3">
        <v>9.1999999999999998E-2</v>
      </c>
      <c r="Y511" s="2">
        <v>133</v>
      </c>
      <c r="Z511" s="2">
        <v>108</v>
      </c>
      <c r="AA511" s="2">
        <v>140</v>
      </c>
      <c r="AB511" s="2">
        <v>169</v>
      </c>
      <c r="AC511" s="2">
        <v>399</v>
      </c>
      <c r="AD511" s="2">
        <v>389</v>
      </c>
      <c r="AE511" s="2">
        <v>311</v>
      </c>
      <c r="AF511" s="2">
        <v>241</v>
      </c>
      <c r="AG511" s="2">
        <v>316</v>
      </c>
      <c r="AH511" s="2">
        <v>275</v>
      </c>
      <c r="AI511" s="2">
        <v>559</v>
      </c>
      <c r="AJ511" s="2">
        <v>124</v>
      </c>
      <c r="AK511" s="2">
        <v>8</v>
      </c>
      <c r="AL511" s="2">
        <v>3172</v>
      </c>
      <c r="AM511" s="3">
        <v>0.48699999999999999</v>
      </c>
      <c r="AN511" s="2">
        <v>129.1</v>
      </c>
      <c r="AO511" s="2">
        <v>23349</v>
      </c>
      <c r="AP511" s="3">
        <v>0.14199999999999999</v>
      </c>
      <c r="AQ511" s="11">
        <v>0.19800000000000001</v>
      </c>
      <c r="AR511" s="2">
        <v>13.4</v>
      </c>
      <c r="AS511" s="7">
        <v>3.7664783427495291E-4</v>
      </c>
      <c r="AT511" s="2">
        <v>53</v>
      </c>
      <c r="AU511" s="2">
        <v>492</v>
      </c>
      <c r="AV511" s="2">
        <v>1988</v>
      </c>
      <c r="AW511" s="3">
        <v>2.1000000000000001E-2</v>
      </c>
      <c r="AX511" s="3">
        <v>0.19400000000000001</v>
      </c>
      <c r="AY511" s="3">
        <v>0.78500000000000003</v>
      </c>
      <c r="AZ511" s="37">
        <v>1160</v>
      </c>
      <c r="BA511" s="37">
        <v>39.1</v>
      </c>
      <c r="BB511" s="43">
        <v>1047.8800000000001</v>
      </c>
      <c r="BC511" s="44">
        <v>990.50927984471036</v>
      </c>
      <c r="BD511" s="44">
        <v>841.61072015528953</v>
      </c>
      <c r="BE511" s="44">
        <v>43</v>
      </c>
      <c r="BF511">
        <v>2923</v>
      </c>
      <c r="BG511" s="13">
        <v>0.3584946972288745</v>
      </c>
      <c r="BH511" s="13">
        <v>0.33886735540359575</v>
      </c>
      <c r="BI511" s="13">
        <v>0.28792703392243912</v>
      </c>
      <c r="BJ511" s="13">
        <v>1.471091344509066E-2</v>
      </c>
    </row>
    <row r="512" spans="1:62" hidden="1">
      <c r="A512" s="1" t="s">
        <v>158</v>
      </c>
      <c r="B512" s="1" t="s">
        <v>87</v>
      </c>
      <c r="C512" s="1" t="s">
        <v>93</v>
      </c>
      <c r="D512" s="1" t="s">
        <v>89</v>
      </c>
      <c r="E512" s="2">
        <v>2679</v>
      </c>
      <c r="F512" s="14">
        <v>0.17431877566256065</v>
      </c>
      <c r="G512" s="3">
        <v>0.95099999999999996</v>
      </c>
      <c r="H512" s="3">
        <v>0.92600000000000005</v>
      </c>
      <c r="I512" s="2">
        <v>1151</v>
      </c>
      <c r="J512" s="2">
        <v>2.33</v>
      </c>
      <c r="K512" s="2">
        <v>1251</v>
      </c>
      <c r="L512" s="2">
        <v>122</v>
      </c>
      <c r="M512" s="2">
        <v>230</v>
      </c>
      <c r="N512" s="2">
        <v>911</v>
      </c>
      <c r="O512" s="3">
        <v>0.79800000000000004</v>
      </c>
      <c r="P512" s="3">
        <v>0.20200000000000001</v>
      </c>
      <c r="Q512" s="2">
        <v>46</v>
      </c>
      <c r="R512" s="2">
        <v>42</v>
      </c>
      <c r="S512" s="2">
        <v>4</v>
      </c>
      <c r="T512" s="2">
        <v>3.9</v>
      </c>
      <c r="U512" s="2">
        <v>123</v>
      </c>
      <c r="V512" s="2">
        <v>1295</v>
      </c>
      <c r="W512" s="3">
        <v>0.91300000000000003</v>
      </c>
      <c r="X512" s="3">
        <v>8.6999999999999994E-2</v>
      </c>
      <c r="Y512" s="2">
        <v>262</v>
      </c>
      <c r="Z512" s="2">
        <v>61</v>
      </c>
      <c r="AA512" s="2">
        <v>31</v>
      </c>
      <c r="AB512" s="2">
        <v>62</v>
      </c>
      <c r="AC512" s="2">
        <v>74</v>
      </c>
      <c r="AD512" s="2">
        <v>138</v>
      </c>
      <c r="AE512" s="2">
        <v>125</v>
      </c>
      <c r="AF512" s="2">
        <v>233</v>
      </c>
      <c r="AG512" s="2">
        <v>167</v>
      </c>
      <c r="AH512" s="2">
        <v>117</v>
      </c>
      <c r="AI512" s="2">
        <v>147</v>
      </c>
      <c r="AJ512" s="2">
        <v>17</v>
      </c>
      <c r="AK512" s="2" t="s">
        <v>90</v>
      </c>
      <c r="AL512" s="2">
        <v>1434</v>
      </c>
      <c r="AM512" s="3">
        <v>0.501</v>
      </c>
      <c r="AN512" s="2">
        <v>133.1</v>
      </c>
      <c r="AO512" s="2">
        <v>22583</v>
      </c>
      <c r="AP512" s="3">
        <v>0.108</v>
      </c>
      <c r="AQ512" s="11">
        <v>0.22900000000000001</v>
      </c>
      <c r="AR512" s="2">
        <v>12.8</v>
      </c>
      <c r="AS512" s="7">
        <v>0</v>
      </c>
      <c r="AT512" s="2">
        <v>211</v>
      </c>
      <c r="AU512" s="2">
        <v>320</v>
      </c>
      <c r="AV512" s="2">
        <v>720</v>
      </c>
      <c r="AW512" s="3">
        <v>0.16900000000000001</v>
      </c>
      <c r="AX512" s="3">
        <v>0.25600000000000001</v>
      </c>
      <c r="AY512" s="3">
        <v>0.57599999999999996</v>
      </c>
      <c r="AZ512" s="37">
        <v>536</v>
      </c>
      <c r="BA512" s="37">
        <v>46.5</v>
      </c>
      <c r="BB512" s="43">
        <v>530.56500000000005</v>
      </c>
      <c r="BC512" s="44">
        <v>479.4998941893117</v>
      </c>
      <c r="BD512" s="44">
        <v>365.93510581068824</v>
      </c>
      <c r="BE512" s="44">
        <v>42</v>
      </c>
      <c r="BF512">
        <v>1418</v>
      </c>
      <c r="BG512" s="13">
        <v>0.37416431593794081</v>
      </c>
      <c r="BH512" s="13">
        <v>0.33815225260177129</v>
      </c>
      <c r="BI512" s="13">
        <v>0.25806424951388451</v>
      </c>
      <c r="BJ512" s="13">
        <v>2.9619181946403384E-2</v>
      </c>
    </row>
    <row r="513" spans="1:62" hidden="1">
      <c r="A513" s="1" t="s">
        <v>159</v>
      </c>
      <c r="B513" s="1" t="s">
        <v>99</v>
      </c>
      <c r="C513" s="1" t="s">
        <v>93</v>
      </c>
      <c r="D513" s="1" t="s">
        <v>89</v>
      </c>
      <c r="E513" s="2">
        <v>6553</v>
      </c>
      <c r="F513" s="14">
        <v>0.15244925988097055</v>
      </c>
      <c r="G513" s="3">
        <v>0.96199999999999997</v>
      </c>
      <c r="H513" s="3">
        <v>0.93700000000000006</v>
      </c>
      <c r="I513" s="2">
        <v>2656</v>
      </c>
      <c r="J513" s="2">
        <v>2.4500000000000002</v>
      </c>
      <c r="K513" s="2">
        <v>2698</v>
      </c>
      <c r="L513" s="2">
        <v>111</v>
      </c>
      <c r="M513" s="2">
        <v>451</v>
      </c>
      <c r="N513" s="2">
        <v>2180</v>
      </c>
      <c r="O513" s="3">
        <v>0.82899999999999996</v>
      </c>
      <c r="P513" s="3">
        <v>0.17100000000000001</v>
      </c>
      <c r="Q513" s="2">
        <v>54</v>
      </c>
      <c r="R513" s="2">
        <v>49</v>
      </c>
      <c r="S513" s="2">
        <v>5</v>
      </c>
      <c r="T513" s="2">
        <v>2</v>
      </c>
      <c r="U513" s="2">
        <v>110</v>
      </c>
      <c r="V513" s="2">
        <v>2779</v>
      </c>
      <c r="W513" s="3">
        <v>0.96199999999999997</v>
      </c>
      <c r="X513" s="3">
        <v>3.7999999999999999E-2</v>
      </c>
      <c r="Y513" s="2">
        <v>427</v>
      </c>
      <c r="Z513" s="2">
        <v>138</v>
      </c>
      <c r="AA513" s="2">
        <v>123</v>
      </c>
      <c r="AB513" s="2">
        <v>155</v>
      </c>
      <c r="AC513" s="2">
        <v>224</v>
      </c>
      <c r="AD513" s="2">
        <v>267</v>
      </c>
      <c r="AE513" s="2">
        <v>330</v>
      </c>
      <c r="AF513" s="2">
        <v>244</v>
      </c>
      <c r="AG513" s="2">
        <v>264</v>
      </c>
      <c r="AH513" s="2">
        <v>359</v>
      </c>
      <c r="AI513" s="2">
        <v>312</v>
      </c>
      <c r="AJ513" s="2">
        <v>58</v>
      </c>
      <c r="AK513" s="2">
        <v>5</v>
      </c>
      <c r="AL513" s="2">
        <v>2906</v>
      </c>
      <c r="AM513" s="3">
        <v>0.498</v>
      </c>
      <c r="AN513" s="2">
        <v>146.4</v>
      </c>
      <c r="AO513" s="2">
        <v>24427</v>
      </c>
      <c r="AP513" s="3">
        <v>8.4000000000000005E-2</v>
      </c>
      <c r="AQ513" s="11">
        <v>0.16500000000000001</v>
      </c>
      <c r="AR513" s="2">
        <v>11.1</v>
      </c>
      <c r="AS513" s="7">
        <v>3.5984166966534722E-4</v>
      </c>
      <c r="AT513" s="2">
        <v>189</v>
      </c>
      <c r="AU513" s="2">
        <v>702</v>
      </c>
      <c r="AV513" s="2">
        <v>1807</v>
      </c>
      <c r="AW513" s="4">
        <v>7.0000000000000007E-2</v>
      </c>
      <c r="AX513" s="4">
        <v>0.26</v>
      </c>
      <c r="AY513" s="4">
        <v>0.67</v>
      </c>
      <c r="AZ513" s="37">
        <v>1182</v>
      </c>
      <c r="BA513" s="37">
        <v>44.4</v>
      </c>
      <c r="BB513" s="43">
        <v>1168.164</v>
      </c>
      <c r="BC513" s="44">
        <v>975.24537001958925</v>
      </c>
      <c r="BD513" s="44">
        <v>696.59062998041065</v>
      </c>
      <c r="BE513" s="44">
        <v>49</v>
      </c>
      <c r="BF513">
        <v>2889</v>
      </c>
      <c r="BG513" s="13">
        <v>0.40434890965732084</v>
      </c>
      <c r="BH513" s="13">
        <v>0.33757195223938707</v>
      </c>
      <c r="BI513" s="13">
        <v>0.2411182519835274</v>
      </c>
      <c r="BJ513" s="13">
        <v>1.6960886119764623E-2</v>
      </c>
    </row>
    <row r="514" spans="1:62" hidden="1">
      <c r="A514" s="1" t="s">
        <v>165</v>
      </c>
      <c r="B514" s="1" t="s">
        <v>87</v>
      </c>
      <c r="C514" s="1" t="s">
        <v>88</v>
      </c>
      <c r="D514" s="1" t="s">
        <v>89</v>
      </c>
      <c r="E514" s="2">
        <v>3216</v>
      </c>
      <c r="F514" s="14">
        <v>0.15485074626865672</v>
      </c>
      <c r="G514" s="3">
        <v>0.95499999999999996</v>
      </c>
      <c r="H514" s="3">
        <v>0.93100000000000005</v>
      </c>
      <c r="I514" s="2">
        <v>1282</v>
      </c>
      <c r="J514" s="2">
        <v>2.4500000000000002</v>
      </c>
      <c r="K514" s="2">
        <v>1333</v>
      </c>
      <c r="L514" s="2">
        <v>43</v>
      </c>
      <c r="M514" s="2">
        <v>244</v>
      </c>
      <c r="N514" s="2">
        <v>1028</v>
      </c>
      <c r="O514" s="3">
        <v>0.80800000000000005</v>
      </c>
      <c r="P514" s="3">
        <v>0.192</v>
      </c>
      <c r="Q514" s="2">
        <v>76</v>
      </c>
      <c r="R514" s="2">
        <v>72</v>
      </c>
      <c r="S514" s="2">
        <v>4</v>
      </c>
      <c r="T514" s="2">
        <v>5.9</v>
      </c>
      <c r="U514" s="2">
        <v>39</v>
      </c>
      <c r="V514" s="2">
        <v>1401</v>
      </c>
      <c r="W514" s="3">
        <v>0.96199999999999997</v>
      </c>
      <c r="X514" s="3">
        <v>2.7E-2</v>
      </c>
      <c r="Y514" s="2">
        <v>279</v>
      </c>
      <c r="Z514" s="2">
        <v>99</v>
      </c>
      <c r="AA514" s="2">
        <v>308</v>
      </c>
      <c r="AB514" s="2">
        <v>91</v>
      </c>
      <c r="AC514" s="2">
        <v>70</v>
      </c>
      <c r="AD514" s="2">
        <v>65</v>
      </c>
      <c r="AE514" s="2">
        <v>72</v>
      </c>
      <c r="AF514" s="2">
        <v>112</v>
      </c>
      <c r="AG514" s="2">
        <v>104</v>
      </c>
      <c r="AH514" s="2">
        <v>130</v>
      </c>
      <c r="AI514" s="2">
        <v>113</v>
      </c>
      <c r="AJ514" s="2">
        <v>28</v>
      </c>
      <c r="AK514" s="2" t="s">
        <v>90</v>
      </c>
      <c r="AL514" s="2">
        <v>1471</v>
      </c>
      <c r="AM514" s="3">
        <v>0.48799999999999999</v>
      </c>
      <c r="AN514" s="2">
        <v>124.5</v>
      </c>
      <c r="AO514" s="2">
        <v>18502</v>
      </c>
      <c r="AP514" s="3">
        <v>0.184</v>
      </c>
      <c r="AQ514" s="11">
        <v>0.25900000000000001</v>
      </c>
      <c r="AR514" s="2">
        <v>30.5</v>
      </c>
      <c r="AS514" s="7">
        <v>2.8551034975017845E-3</v>
      </c>
      <c r="AT514" s="2">
        <v>280</v>
      </c>
      <c r="AU514" s="2">
        <v>254</v>
      </c>
      <c r="AV514" s="2">
        <v>799</v>
      </c>
      <c r="AW514" s="4">
        <v>0.21</v>
      </c>
      <c r="AX514" s="3">
        <v>0.191</v>
      </c>
      <c r="AY514" s="3">
        <v>0.59899999999999998</v>
      </c>
      <c r="AZ514" s="37">
        <v>605</v>
      </c>
      <c r="BA514" s="37">
        <v>47.2</v>
      </c>
      <c r="BB514" s="43">
        <v>600.38400000000001</v>
      </c>
      <c r="BC514" s="44">
        <v>479.50141711229935</v>
      </c>
      <c r="BD514" s="44">
        <v>288.11458288770058</v>
      </c>
      <c r="BE514" s="44">
        <v>72</v>
      </c>
      <c r="BF514">
        <v>1440</v>
      </c>
      <c r="BG514" s="13">
        <v>0.41693333333333332</v>
      </c>
      <c r="BH514" s="13">
        <v>0.33298709521687453</v>
      </c>
      <c r="BI514" s="13">
        <v>0.20007957144979208</v>
      </c>
      <c r="BJ514" s="13">
        <v>0.05</v>
      </c>
    </row>
    <row r="515" spans="1:62" hidden="1">
      <c r="A515" s="1" t="s">
        <v>167</v>
      </c>
      <c r="B515" s="1" t="s">
        <v>87</v>
      </c>
      <c r="C515" s="1" t="s">
        <v>93</v>
      </c>
      <c r="D515" s="1" t="s">
        <v>89</v>
      </c>
      <c r="E515" s="2">
        <v>12812</v>
      </c>
      <c r="F515" s="14">
        <v>0.16578207930065564</v>
      </c>
      <c r="G515" s="3">
        <v>0.96099999999999997</v>
      </c>
      <c r="H515" s="3">
        <v>0.93799999999999994</v>
      </c>
      <c r="I515" s="2">
        <v>5389</v>
      </c>
      <c r="J515" s="2">
        <v>2.34</v>
      </c>
      <c r="K515" s="2">
        <v>5098</v>
      </c>
      <c r="L515" s="2">
        <v>508</v>
      </c>
      <c r="M515" s="2">
        <v>1091</v>
      </c>
      <c r="N515" s="2">
        <v>4274</v>
      </c>
      <c r="O515" s="3">
        <v>0.79700000000000004</v>
      </c>
      <c r="P515" s="3">
        <v>0.20300000000000001</v>
      </c>
      <c r="Q515" s="2">
        <v>222</v>
      </c>
      <c r="R515" s="2">
        <v>188</v>
      </c>
      <c r="S515" s="2">
        <v>34</v>
      </c>
      <c r="T515" s="2">
        <v>4.0999999999999996</v>
      </c>
      <c r="U515" s="2">
        <v>501</v>
      </c>
      <c r="V515" s="2">
        <v>5343</v>
      </c>
      <c r="W515" s="3">
        <v>0.91300000000000003</v>
      </c>
      <c r="X515" s="3">
        <v>8.5999999999999993E-2</v>
      </c>
      <c r="Y515" s="2">
        <v>421</v>
      </c>
      <c r="Z515" s="2">
        <v>385</v>
      </c>
      <c r="AA515" s="2">
        <v>720</v>
      </c>
      <c r="AB515" s="2">
        <v>256</v>
      </c>
      <c r="AC515" s="2">
        <v>587</v>
      </c>
      <c r="AD515" s="2">
        <v>562</v>
      </c>
      <c r="AE515" s="2">
        <v>690</v>
      </c>
      <c r="AF515" s="2">
        <v>389</v>
      </c>
      <c r="AG515" s="2">
        <v>555</v>
      </c>
      <c r="AH515" s="2">
        <v>542</v>
      </c>
      <c r="AI515" s="2">
        <v>614</v>
      </c>
      <c r="AJ515" s="2">
        <v>169</v>
      </c>
      <c r="AK515" s="2">
        <v>5</v>
      </c>
      <c r="AL515" s="2">
        <v>5895</v>
      </c>
      <c r="AM515" s="3">
        <v>0.47399999999999998</v>
      </c>
      <c r="AN515" s="2">
        <v>122.5</v>
      </c>
      <c r="AO515" s="2">
        <v>19658</v>
      </c>
      <c r="AP515" s="3">
        <v>0.18099999999999999</v>
      </c>
      <c r="AQ515" s="11">
        <v>0.23100000000000001</v>
      </c>
      <c r="AR515" s="2">
        <v>19.399999999999999</v>
      </c>
      <c r="AS515" s="7">
        <v>1.8716077110237696E-4</v>
      </c>
      <c r="AT515" s="2">
        <v>681</v>
      </c>
      <c r="AU515" s="2">
        <v>1492</v>
      </c>
      <c r="AV515" s="2">
        <v>2925</v>
      </c>
      <c r="AW515" s="3">
        <v>0.13400000000000001</v>
      </c>
      <c r="AX515" s="3">
        <v>0.29299999999999998</v>
      </c>
      <c r="AY515" s="3">
        <v>0.57399999999999995</v>
      </c>
      <c r="AZ515" s="37">
        <v>2157</v>
      </c>
      <c r="BA515" s="37">
        <v>40</v>
      </c>
      <c r="BB515" s="43">
        <v>2146</v>
      </c>
      <c r="BC515" s="44">
        <v>1940.1805325920855</v>
      </c>
      <c r="BD515" s="44">
        <v>1569.8194674079145</v>
      </c>
      <c r="BE515" s="44">
        <v>188</v>
      </c>
      <c r="BF515">
        <v>5844</v>
      </c>
      <c r="BG515" s="13">
        <v>0.3672142368240931</v>
      </c>
      <c r="BH515" s="13">
        <v>0.33199529989597631</v>
      </c>
      <c r="BI515" s="13">
        <v>0.26862071653112846</v>
      </c>
      <c r="BJ515" s="13">
        <v>3.2169746748802193E-2</v>
      </c>
    </row>
    <row r="516" spans="1:62" hidden="1">
      <c r="A516" s="1" t="s">
        <v>168</v>
      </c>
      <c r="B516" s="1" t="s">
        <v>92</v>
      </c>
      <c r="C516" s="1" t="s">
        <v>93</v>
      </c>
      <c r="D516" s="1" t="s">
        <v>89</v>
      </c>
      <c r="E516" s="2">
        <v>13304</v>
      </c>
      <c r="F516" s="14">
        <v>0.1846061334936861</v>
      </c>
      <c r="G516" s="3">
        <v>0.89400000000000002</v>
      </c>
      <c r="H516" s="3">
        <v>0.84099999999999997</v>
      </c>
      <c r="I516" s="2">
        <v>5575</v>
      </c>
      <c r="J516" s="2">
        <v>2.37</v>
      </c>
      <c r="K516" s="2">
        <v>5238</v>
      </c>
      <c r="L516" s="2">
        <v>627</v>
      </c>
      <c r="M516" s="2">
        <v>927</v>
      </c>
      <c r="N516" s="2">
        <v>4548</v>
      </c>
      <c r="O516" s="3">
        <v>0.83099999999999996</v>
      </c>
      <c r="P516" s="3">
        <v>0.16900000000000001</v>
      </c>
      <c r="Q516" s="2">
        <v>59</v>
      </c>
      <c r="R516" s="2">
        <v>51</v>
      </c>
      <c r="S516" s="2">
        <v>8</v>
      </c>
      <c r="T516" s="2">
        <v>1.1000000000000001</v>
      </c>
      <c r="U516" s="2">
        <v>611</v>
      </c>
      <c r="V516" s="2">
        <v>5401</v>
      </c>
      <c r="W516" s="3">
        <v>0.89800000000000002</v>
      </c>
      <c r="X516" s="3">
        <v>0.10199999999999999</v>
      </c>
      <c r="Y516" s="2">
        <v>148</v>
      </c>
      <c r="Z516" s="2">
        <v>46</v>
      </c>
      <c r="AA516" s="2">
        <v>118</v>
      </c>
      <c r="AB516" s="2">
        <v>249</v>
      </c>
      <c r="AC516" s="2">
        <v>702</v>
      </c>
      <c r="AD516" s="2">
        <v>618</v>
      </c>
      <c r="AE516" s="2">
        <v>1107</v>
      </c>
      <c r="AF516" s="2">
        <v>772</v>
      </c>
      <c r="AG516" s="2">
        <v>841</v>
      </c>
      <c r="AH516" s="2">
        <v>580</v>
      </c>
      <c r="AI516" s="2">
        <v>614</v>
      </c>
      <c r="AJ516" s="2">
        <v>248</v>
      </c>
      <c r="AK516" s="2">
        <v>12</v>
      </c>
      <c r="AL516" s="2">
        <v>6055</v>
      </c>
      <c r="AM516" s="3">
        <v>0.44700000000000001</v>
      </c>
      <c r="AN516" s="2">
        <v>146.5</v>
      </c>
      <c r="AO516" s="2">
        <v>30586</v>
      </c>
      <c r="AP516" s="3">
        <v>8.7999999999999995E-2</v>
      </c>
      <c r="AQ516" s="11">
        <v>0.16900000000000001</v>
      </c>
      <c r="AR516" s="2">
        <v>10.3</v>
      </c>
      <c r="AS516" s="7">
        <v>1.8515089798185522E-4</v>
      </c>
      <c r="AT516" s="2">
        <v>193</v>
      </c>
      <c r="AU516" s="2">
        <v>584</v>
      </c>
      <c r="AV516" s="2">
        <v>4461</v>
      </c>
      <c r="AW516" s="3">
        <v>3.6999999999999998E-2</v>
      </c>
      <c r="AX516" s="3">
        <v>0.111</v>
      </c>
      <c r="AY516" s="3">
        <v>0.85199999999999998</v>
      </c>
      <c r="AZ516" s="37">
        <v>2072</v>
      </c>
      <c r="BA516" s="37">
        <v>37</v>
      </c>
      <c r="BB516" s="43">
        <v>2025.75</v>
      </c>
      <c r="BC516" s="44">
        <v>1985.663583051821</v>
      </c>
      <c r="BD516" s="44">
        <v>1949.586416948179</v>
      </c>
      <c r="BE516" s="44">
        <v>51</v>
      </c>
      <c r="BF516">
        <v>6012</v>
      </c>
      <c r="BG516" s="13">
        <v>0.3369510978043912</v>
      </c>
      <c r="BH516" s="13">
        <v>0.3302833637810747</v>
      </c>
      <c r="BI516" s="13">
        <v>0.32428250448239837</v>
      </c>
      <c r="BJ516" s="13">
        <v>8.4830339321357289E-3</v>
      </c>
    </row>
    <row r="517" spans="1:62" hidden="1">
      <c r="A517" s="1" t="s">
        <v>169</v>
      </c>
      <c r="B517" s="1" t="s">
        <v>99</v>
      </c>
      <c r="C517" s="1" t="s">
        <v>93</v>
      </c>
      <c r="D517" s="1" t="s">
        <v>89</v>
      </c>
      <c r="E517" s="2">
        <v>12037</v>
      </c>
      <c r="F517" s="14">
        <v>0.14920661294342444</v>
      </c>
      <c r="G517" s="3">
        <v>0.92700000000000005</v>
      </c>
      <c r="H517" s="3">
        <v>0.89100000000000001</v>
      </c>
      <c r="I517" s="2">
        <v>5246</v>
      </c>
      <c r="J517" s="2">
        <v>2.27</v>
      </c>
      <c r="K517" s="2">
        <v>4679</v>
      </c>
      <c r="L517" s="2">
        <v>735</v>
      </c>
      <c r="M517" s="2">
        <v>1244</v>
      </c>
      <c r="N517" s="2">
        <v>3959</v>
      </c>
      <c r="O517" s="3">
        <v>0.76100000000000001</v>
      </c>
      <c r="P517" s="3">
        <v>0.23899999999999999</v>
      </c>
      <c r="Q517" s="2">
        <v>171</v>
      </c>
      <c r="R517" s="2">
        <v>135</v>
      </c>
      <c r="S517" s="2">
        <v>36</v>
      </c>
      <c r="T517" s="2">
        <v>3.3</v>
      </c>
      <c r="U517" s="2">
        <v>749</v>
      </c>
      <c r="V517" s="2">
        <v>4849</v>
      </c>
      <c r="W517" s="4">
        <v>0.85</v>
      </c>
      <c r="X517" s="3">
        <v>0.13100000000000001</v>
      </c>
      <c r="Y517" s="2">
        <v>180</v>
      </c>
      <c r="Z517" s="2">
        <v>213</v>
      </c>
      <c r="AA517" s="2">
        <v>322</v>
      </c>
      <c r="AB517" s="2">
        <v>483</v>
      </c>
      <c r="AC517" s="2">
        <v>780</v>
      </c>
      <c r="AD517" s="2">
        <v>740</v>
      </c>
      <c r="AE517" s="2">
        <v>712</v>
      </c>
      <c r="AF517" s="2">
        <v>471</v>
      </c>
      <c r="AG517" s="2">
        <v>691</v>
      </c>
      <c r="AH517" s="2">
        <v>536</v>
      </c>
      <c r="AI517" s="2">
        <v>518</v>
      </c>
      <c r="AJ517" s="2">
        <v>107</v>
      </c>
      <c r="AK517" s="2">
        <v>47</v>
      </c>
      <c r="AL517" s="2">
        <v>5800</v>
      </c>
      <c r="AM517" s="3">
        <v>0.48099999999999998</v>
      </c>
      <c r="AN517" s="2">
        <v>123.1</v>
      </c>
      <c r="AO517" s="2">
        <v>23175</v>
      </c>
      <c r="AP517" s="4">
        <v>0.12</v>
      </c>
      <c r="AQ517" s="12">
        <v>0.25</v>
      </c>
      <c r="AR517" s="2">
        <v>21.1</v>
      </c>
      <c r="AS517" s="7">
        <v>8.2491235306248714E-4</v>
      </c>
      <c r="AT517" s="2">
        <v>868</v>
      </c>
      <c r="AU517" s="2">
        <v>2072</v>
      </c>
      <c r="AV517" s="2">
        <v>1739</v>
      </c>
      <c r="AW517" s="3">
        <v>0.186</v>
      </c>
      <c r="AX517" s="3">
        <v>0.443</v>
      </c>
      <c r="AY517" s="3">
        <v>0.372</v>
      </c>
      <c r="AZ517" s="37">
        <v>1980</v>
      </c>
      <c r="BA517" s="37">
        <v>37.700000000000003</v>
      </c>
      <c r="BB517" s="43">
        <v>1961.5309999999999</v>
      </c>
      <c r="BC517" s="44">
        <v>1848.8405697034227</v>
      </c>
      <c r="BD517" s="44">
        <v>1652.6284302965773</v>
      </c>
      <c r="BE517" s="44">
        <v>135</v>
      </c>
      <c r="BF517">
        <v>5598</v>
      </c>
      <c r="BG517" s="13">
        <v>0.35039853519113967</v>
      </c>
      <c r="BH517" s="13">
        <v>0.33026805460940029</v>
      </c>
      <c r="BI517" s="13">
        <v>0.29521765457245042</v>
      </c>
      <c r="BJ517" s="13">
        <v>2.4115755627009645E-2</v>
      </c>
    </row>
    <row r="518" spans="1:62" hidden="1">
      <c r="A518" s="1" t="s">
        <v>171</v>
      </c>
      <c r="B518" s="1" t="s">
        <v>87</v>
      </c>
      <c r="C518" s="1" t="s">
        <v>93</v>
      </c>
      <c r="D518" s="1" t="s">
        <v>89</v>
      </c>
      <c r="E518" s="2">
        <v>8831</v>
      </c>
      <c r="F518" s="14">
        <v>0.16487374023326917</v>
      </c>
      <c r="G518" s="3">
        <v>0.96799999999999997</v>
      </c>
      <c r="H518" s="3">
        <v>0.94599999999999995</v>
      </c>
      <c r="I518" s="2">
        <v>3909</v>
      </c>
      <c r="J518" s="2">
        <v>2.23</v>
      </c>
      <c r="K518" s="2">
        <v>3461</v>
      </c>
      <c r="L518" s="2">
        <v>547</v>
      </c>
      <c r="M518" s="2">
        <v>941</v>
      </c>
      <c r="N518" s="2">
        <v>2946</v>
      </c>
      <c r="O518" s="3">
        <v>0.75800000000000001</v>
      </c>
      <c r="P518" s="3">
        <v>0.24199999999999999</v>
      </c>
      <c r="Q518" s="2">
        <v>121</v>
      </c>
      <c r="R518" s="2">
        <v>110</v>
      </c>
      <c r="S518" s="2">
        <v>11</v>
      </c>
      <c r="T518" s="2">
        <v>3.1</v>
      </c>
      <c r="U518" s="2">
        <v>552</v>
      </c>
      <c r="V518" s="2">
        <v>3632</v>
      </c>
      <c r="W518" s="3">
        <v>0.86599999999999999</v>
      </c>
      <c r="X518" s="3">
        <v>0.13200000000000001</v>
      </c>
      <c r="Y518" s="2">
        <v>253</v>
      </c>
      <c r="Z518" s="2">
        <v>165</v>
      </c>
      <c r="AA518" s="2">
        <v>263</v>
      </c>
      <c r="AB518" s="2">
        <v>321</v>
      </c>
      <c r="AC518" s="2">
        <v>506</v>
      </c>
      <c r="AD518" s="2">
        <v>382</v>
      </c>
      <c r="AE518" s="2">
        <v>427</v>
      </c>
      <c r="AF518" s="2">
        <v>373</v>
      </c>
      <c r="AG518" s="2">
        <v>462</v>
      </c>
      <c r="AH518" s="2">
        <v>474</v>
      </c>
      <c r="AI518" s="2">
        <v>456</v>
      </c>
      <c r="AJ518" s="2">
        <v>131</v>
      </c>
      <c r="AK518" s="2">
        <v>10</v>
      </c>
      <c r="AL518" s="2">
        <v>4223</v>
      </c>
      <c r="AM518" s="3">
        <v>0.47599999999999998</v>
      </c>
      <c r="AN518" s="2">
        <v>120.4</v>
      </c>
      <c r="AO518" s="2">
        <v>19841</v>
      </c>
      <c r="AP518" s="3">
        <v>0.161</v>
      </c>
      <c r="AQ518" s="11">
        <v>0.26900000000000002</v>
      </c>
      <c r="AR518" s="2">
        <v>21.3</v>
      </c>
      <c r="AS518" s="7">
        <v>0</v>
      </c>
      <c r="AT518" s="2">
        <v>537</v>
      </c>
      <c r="AU518" s="2">
        <v>1212</v>
      </c>
      <c r="AV518" s="2">
        <v>1712</v>
      </c>
      <c r="AW518" s="3">
        <v>0.155</v>
      </c>
      <c r="AX518" s="4">
        <v>0.35</v>
      </c>
      <c r="AY518" s="3">
        <v>0.495</v>
      </c>
      <c r="AZ518" s="37">
        <v>1439</v>
      </c>
      <c r="BA518" s="37">
        <v>36.799999999999997</v>
      </c>
      <c r="BB518" s="43">
        <v>1430.4159999999999</v>
      </c>
      <c r="BC518" s="44">
        <v>1381.2199313031688</v>
      </c>
      <c r="BD518" s="44">
        <v>1262.3640686968311</v>
      </c>
      <c r="BE518" s="44">
        <v>110</v>
      </c>
      <c r="BF518">
        <v>4184</v>
      </c>
      <c r="BG518" s="13">
        <v>0.34187762906309749</v>
      </c>
      <c r="BH518" s="13">
        <v>0.33011948644913214</v>
      </c>
      <c r="BI518" s="13">
        <v>0.30171225351262693</v>
      </c>
      <c r="BJ518" s="13">
        <v>2.6290630975143402E-2</v>
      </c>
    </row>
    <row r="519" spans="1:62" hidden="1">
      <c r="A519" s="1" t="s">
        <v>173</v>
      </c>
      <c r="B519" s="1" t="s">
        <v>87</v>
      </c>
      <c r="C519" s="1" t="s">
        <v>93</v>
      </c>
      <c r="D519" s="1" t="s">
        <v>89</v>
      </c>
      <c r="E519" s="2">
        <v>14532</v>
      </c>
      <c r="F519" s="14">
        <v>0.15077071290944125</v>
      </c>
      <c r="G519" s="3">
        <v>0.95299999999999996</v>
      </c>
      <c r="H519" s="3">
        <v>0.92500000000000004</v>
      </c>
      <c r="I519" s="2">
        <v>6167</v>
      </c>
      <c r="J519" s="2">
        <v>2.34</v>
      </c>
      <c r="K519" s="2">
        <v>5756</v>
      </c>
      <c r="L519" s="2">
        <v>585</v>
      </c>
      <c r="M519" s="2">
        <v>1507</v>
      </c>
      <c r="N519" s="2">
        <v>4599</v>
      </c>
      <c r="O519" s="3">
        <v>0.753</v>
      </c>
      <c r="P519" s="3">
        <v>0.247</v>
      </c>
      <c r="Q519" s="2">
        <v>240</v>
      </c>
      <c r="R519" s="2">
        <v>194</v>
      </c>
      <c r="S519" s="2">
        <v>46</v>
      </c>
      <c r="T519" s="2">
        <v>4</v>
      </c>
      <c r="U519" s="2">
        <v>586</v>
      </c>
      <c r="V519" s="2">
        <v>6036</v>
      </c>
      <c r="W519" s="3">
        <v>0.90500000000000003</v>
      </c>
      <c r="X519" s="3">
        <v>8.7999999999999995E-2</v>
      </c>
      <c r="Y519" s="2">
        <v>605</v>
      </c>
      <c r="Z519" s="2">
        <v>304</v>
      </c>
      <c r="AA519" s="2">
        <v>376</v>
      </c>
      <c r="AB519" s="2">
        <v>467</v>
      </c>
      <c r="AC519" s="2">
        <v>760</v>
      </c>
      <c r="AD519" s="2">
        <v>618</v>
      </c>
      <c r="AE519" s="2">
        <v>802</v>
      </c>
      <c r="AF519" s="2">
        <v>571</v>
      </c>
      <c r="AG519" s="2">
        <v>617</v>
      </c>
      <c r="AH519" s="2">
        <v>724</v>
      </c>
      <c r="AI519" s="2">
        <v>611</v>
      </c>
      <c r="AJ519" s="2">
        <v>262</v>
      </c>
      <c r="AK519" s="2">
        <v>11</v>
      </c>
      <c r="AL519" s="2">
        <v>6728</v>
      </c>
      <c r="AM519" s="3">
        <v>0.47899999999999998</v>
      </c>
      <c r="AN519" s="2">
        <v>125.4</v>
      </c>
      <c r="AO519" s="2">
        <v>20151</v>
      </c>
      <c r="AP519" s="3">
        <v>0.159</v>
      </c>
      <c r="AQ519" s="11">
        <v>0.254</v>
      </c>
      <c r="AR519" s="2">
        <v>24.4</v>
      </c>
      <c r="AS519" s="7">
        <v>1.656726308813784E-4</v>
      </c>
      <c r="AT519" s="2">
        <v>1196</v>
      </c>
      <c r="AU519" s="2">
        <v>1745</v>
      </c>
      <c r="AV519" s="2">
        <v>2815</v>
      </c>
      <c r="AW519" s="3">
        <v>0.20799999999999999</v>
      </c>
      <c r="AX519" s="3">
        <v>0.30299999999999999</v>
      </c>
      <c r="AY519" s="3">
        <v>0.48899999999999999</v>
      </c>
      <c r="AZ519" s="37">
        <v>2562</v>
      </c>
      <c r="BA519" s="37">
        <v>41.5</v>
      </c>
      <c r="BB519" s="43">
        <v>2533.9899999999998</v>
      </c>
      <c r="BC519" s="44">
        <v>2174.0828795252355</v>
      </c>
      <c r="BD519" s="44">
        <v>1719.9271204747645</v>
      </c>
      <c r="BE519" s="44">
        <v>194</v>
      </c>
      <c r="BF519">
        <v>6622</v>
      </c>
      <c r="BG519" s="13">
        <v>0.38266233766233765</v>
      </c>
      <c r="BH519" s="13">
        <v>0.32831212315391656</v>
      </c>
      <c r="BI519" s="13">
        <v>0.25972925407350717</v>
      </c>
      <c r="BJ519" s="13">
        <v>2.9296285110238598E-2</v>
      </c>
    </row>
    <row r="520" spans="1:62" hidden="1">
      <c r="A520" s="1" t="s">
        <v>178</v>
      </c>
      <c r="B520" s="1" t="s">
        <v>87</v>
      </c>
      <c r="C520" s="1" t="s">
        <v>88</v>
      </c>
      <c r="D520" s="1" t="s">
        <v>89</v>
      </c>
      <c r="E520" s="2">
        <v>11531</v>
      </c>
      <c r="F520" s="14">
        <v>0.17153759431098778</v>
      </c>
      <c r="G520" s="4">
        <v>0.91</v>
      </c>
      <c r="H520" s="4">
        <v>0.88</v>
      </c>
      <c r="I520" s="2">
        <v>4821</v>
      </c>
      <c r="J520" s="2">
        <v>2.2999999999999998</v>
      </c>
      <c r="K520" s="2">
        <v>4750</v>
      </c>
      <c r="L520" s="2">
        <v>318</v>
      </c>
      <c r="M520" s="2">
        <v>1032</v>
      </c>
      <c r="N520" s="2">
        <v>3719</v>
      </c>
      <c r="O520" s="3">
        <v>0.78300000000000003</v>
      </c>
      <c r="P520" s="3">
        <v>0.217</v>
      </c>
      <c r="Q520" s="2">
        <v>144</v>
      </c>
      <c r="R520" s="2">
        <v>140</v>
      </c>
      <c r="S520" s="2">
        <v>4</v>
      </c>
      <c r="T520" s="2">
        <v>3</v>
      </c>
      <c r="U520" s="2">
        <v>324</v>
      </c>
      <c r="V520" s="2">
        <v>4945</v>
      </c>
      <c r="W520" s="4">
        <v>0.92</v>
      </c>
      <c r="X520" s="4">
        <v>0.06</v>
      </c>
      <c r="Y520" s="2">
        <v>839</v>
      </c>
      <c r="Z520" s="2">
        <v>162</v>
      </c>
      <c r="AA520" s="2">
        <v>276</v>
      </c>
      <c r="AB520" s="2">
        <v>184</v>
      </c>
      <c r="AC520" s="2">
        <v>465</v>
      </c>
      <c r="AD520" s="2">
        <v>471</v>
      </c>
      <c r="AE520" s="2">
        <v>657</v>
      </c>
      <c r="AF520" s="2">
        <v>622</v>
      </c>
      <c r="AG520" s="2">
        <v>616</v>
      </c>
      <c r="AH520" s="2">
        <v>408</v>
      </c>
      <c r="AI520" s="2">
        <v>560</v>
      </c>
      <c r="AJ520" s="2">
        <v>151</v>
      </c>
      <c r="AK520" s="2">
        <v>18</v>
      </c>
      <c r="AL520" s="2">
        <v>5429</v>
      </c>
      <c r="AM520" s="3">
        <v>0.46899999999999997</v>
      </c>
      <c r="AN520" s="2">
        <v>129.1</v>
      </c>
      <c r="AO520" s="2">
        <v>22426</v>
      </c>
      <c r="AP520" s="3">
        <v>0.128</v>
      </c>
      <c r="AQ520" s="11">
        <v>0.214</v>
      </c>
      <c r="AR520" s="2">
        <v>10.7</v>
      </c>
      <c r="AS520" s="7">
        <v>0</v>
      </c>
      <c r="AT520" s="2">
        <v>586</v>
      </c>
      <c r="AU520" s="2">
        <v>1150</v>
      </c>
      <c r="AV520" s="2">
        <v>3014</v>
      </c>
      <c r="AW520" s="3">
        <v>0.123</v>
      </c>
      <c r="AX520" s="3">
        <v>0.24199999999999999</v>
      </c>
      <c r="AY520" s="3">
        <v>0.63500000000000001</v>
      </c>
      <c r="AZ520" s="37">
        <v>2074</v>
      </c>
      <c r="BA520" s="37">
        <v>43</v>
      </c>
      <c r="BB520" s="43">
        <v>2042.93</v>
      </c>
      <c r="BC520" s="44">
        <v>1720.3519156793805</v>
      </c>
      <c r="BD520" s="44">
        <v>1365.7180843206193</v>
      </c>
      <c r="BE520" s="44">
        <v>140</v>
      </c>
      <c r="BF520">
        <v>5269</v>
      </c>
      <c r="BG520" s="13">
        <v>0.38772632378060357</v>
      </c>
      <c r="BH520" s="13">
        <v>0.326504444046191</v>
      </c>
      <c r="BI520" s="13">
        <v>0.25919872543568406</v>
      </c>
      <c r="BJ520" s="13">
        <v>2.657050673752135E-2</v>
      </c>
    </row>
    <row r="521" spans="1:62" hidden="1">
      <c r="A521" s="1" t="s">
        <v>180</v>
      </c>
      <c r="B521" s="1" t="s">
        <v>92</v>
      </c>
      <c r="C521" s="1" t="s">
        <v>93</v>
      </c>
      <c r="D521" s="1" t="s">
        <v>89</v>
      </c>
      <c r="E521" s="2">
        <v>7954</v>
      </c>
      <c r="F521" s="14">
        <v>0.17073170731707318</v>
      </c>
      <c r="G521" s="3">
        <v>0.94399999999999995</v>
      </c>
      <c r="H521" s="3">
        <v>0.91600000000000004</v>
      </c>
      <c r="I521" s="2">
        <v>3267</v>
      </c>
      <c r="J521" s="2">
        <v>2.42</v>
      </c>
      <c r="K521" s="2">
        <v>3318</v>
      </c>
      <c r="L521" s="2">
        <v>88</v>
      </c>
      <c r="M521" s="2">
        <v>453</v>
      </c>
      <c r="N521" s="2">
        <v>2781</v>
      </c>
      <c r="O521" s="4">
        <v>0.86</v>
      </c>
      <c r="P521" s="4">
        <v>0.14000000000000001</v>
      </c>
      <c r="Q521" s="2">
        <v>25</v>
      </c>
      <c r="R521" s="2">
        <v>19</v>
      </c>
      <c r="S521" s="2">
        <v>6</v>
      </c>
      <c r="T521" s="2">
        <v>0.8</v>
      </c>
      <c r="U521" s="2">
        <v>84</v>
      </c>
      <c r="V521" s="2">
        <v>3412</v>
      </c>
      <c r="W521" s="3">
        <v>0.97299999999999998</v>
      </c>
      <c r="X521" s="3">
        <v>2.4E-2</v>
      </c>
      <c r="Y521" s="2">
        <v>277</v>
      </c>
      <c r="Z521" s="2">
        <v>130</v>
      </c>
      <c r="AA521" s="2">
        <v>157</v>
      </c>
      <c r="AB521" s="2">
        <v>229</v>
      </c>
      <c r="AC521" s="2">
        <v>543</v>
      </c>
      <c r="AD521" s="2">
        <v>434</v>
      </c>
      <c r="AE521" s="2">
        <v>426</v>
      </c>
      <c r="AF521" s="2">
        <v>322</v>
      </c>
      <c r="AG521" s="2">
        <v>380</v>
      </c>
      <c r="AH521" s="2">
        <v>302</v>
      </c>
      <c r="AI521" s="2">
        <v>247</v>
      </c>
      <c r="AJ521" s="2">
        <v>66</v>
      </c>
      <c r="AK521" s="2" t="s">
        <v>90</v>
      </c>
      <c r="AL521" s="2">
        <v>3513</v>
      </c>
      <c r="AM521" s="3">
        <v>0.48099999999999998</v>
      </c>
      <c r="AN521" s="2">
        <v>140.9</v>
      </c>
      <c r="AO521" s="2">
        <v>22433</v>
      </c>
      <c r="AP521" s="3">
        <v>0.127</v>
      </c>
      <c r="AQ521" s="12">
        <v>0.21</v>
      </c>
      <c r="AR521" s="2">
        <v>8.4</v>
      </c>
      <c r="AS521" s="7">
        <v>0</v>
      </c>
      <c r="AT521" s="2">
        <v>81</v>
      </c>
      <c r="AU521" s="2">
        <v>750</v>
      </c>
      <c r="AV521" s="2">
        <v>2487</v>
      </c>
      <c r="AW521" s="3">
        <v>2.4E-2</v>
      </c>
      <c r="AX521" s="3">
        <v>0.22600000000000001</v>
      </c>
      <c r="AY521" s="4">
        <v>0.75</v>
      </c>
      <c r="AZ521" s="37">
        <v>1452</v>
      </c>
      <c r="BA521" s="37">
        <v>44.3</v>
      </c>
      <c r="BB521" s="43">
        <v>1432.6619999999998</v>
      </c>
      <c r="BC521" s="44">
        <v>1133.7273067722581</v>
      </c>
      <c r="BD521" s="44">
        <v>910.61069322774222</v>
      </c>
      <c r="BE521" s="44">
        <v>19</v>
      </c>
      <c r="BF521">
        <v>3496</v>
      </c>
      <c r="BG521" s="13">
        <v>0.40980034324942788</v>
      </c>
      <c r="BH521" s="13">
        <v>0.32429270788680153</v>
      </c>
      <c r="BI521" s="13">
        <v>0.26047216625507502</v>
      </c>
      <c r="BJ521" s="13">
        <v>5.434782608695652E-3</v>
      </c>
    </row>
    <row r="522" spans="1:62" hidden="1">
      <c r="A522" s="1" t="s">
        <v>181</v>
      </c>
      <c r="B522" s="1" t="s">
        <v>99</v>
      </c>
      <c r="C522" s="1" t="s">
        <v>93</v>
      </c>
      <c r="D522" s="1" t="s">
        <v>89</v>
      </c>
      <c r="E522" s="2">
        <v>14666</v>
      </c>
      <c r="F522" s="14">
        <v>0.16746215737078959</v>
      </c>
      <c r="G522" s="3">
        <v>0.92500000000000004</v>
      </c>
      <c r="H522" s="3">
        <v>0.88300000000000001</v>
      </c>
      <c r="I522" s="2">
        <v>6428</v>
      </c>
      <c r="J522" s="2">
        <v>2.25</v>
      </c>
      <c r="K522" s="2">
        <v>5969</v>
      </c>
      <c r="L522" s="2">
        <v>680</v>
      </c>
      <c r="M522" s="2">
        <v>1718</v>
      </c>
      <c r="N522" s="2">
        <v>4657</v>
      </c>
      <c r="O522" s="3">
        <v>0.73099999999999998</v>
      </c>
      <c r="P522" s="3">
        <v>0.26900000000000002</v>
      </c>
      <c r="Q522" s="2">
        <v>207</v>
      </c>
      <c r="R522" s="2">
        <v>190</v>
      </c>
      <c r="S522" s="2">
        <v>17</v>
      </c>
      <c r="T522" s="2">
        <v>3.2</v>
      </c>
      <c r="U522" s="2">
        <v>686</v>
      </c>
      <c r="V522" s="2">
        <v>6197</v>
      </c>
      <c r="W522" s="3">
        <v>0.89300000000000002</v>
      </c>
      <c r="X522" s="3">
        <v>9.9000000000000005E-2</v>
      </c>
      <c r="Y522" s="2">
        <v>699</v>
      </c>
      <c r="Z522" s="2">
        <v>412</v>
      </c>
      <c r="AA522" s="2">
        <v>426</v>
      </c>
      <c r="AB522" s="2">
        <v>584</v>
      </c>
      <c r="AC522" s="2">
        <v>385</v>
      </c>
      <c r="AD522" s="2">
        <v>629</v>
      </c>
      <c r="AE522" s="2">
        <v>763</v>
      </c>
      <c r="AF522" s="2">
        <v>589</v>
      </c>
      <c r="AG522" s="2">
        <v>743</v>
      </c>
      <c r="AH522" s="2">
        <v>655</v>
      </c>
      <c r="AI522" s="2">
        <v>872</v>
      </c>
      <c r="AJ522" s="2">
        <v>232</v>
      </c>
      <c r="AK522" s="2">
        <v>18</v>
      </c>
      <c r="AL522" s="2">
        <v>7007</v>
      </c>
      <c r="AM522" s="3">
        <v>0.47199999999999998</v>
      </c>
      <c r="AN522" s="2">
        <v>124.6</v>
      </c>
      <c r="AO522" s="2">
        <v>22463</v>
      </c>
      <c r="AP522" s="3">
        <v>0.127</v>
      </c>
      <c r="AQ522" s="11">
        <v>0.23300000000000001</v>
      </c>
      <c r="AR522" s="2">
        <v>22.8</v>
      </c>
      <c r="AS522" s="7">
        <v>1.6136840406648378E-4</v>
      </c>
      <c r="AT522" s="2">
        <v>919</v>
      </c>
      <c r="AU522" s="2">
        <v>1924</v>
      </c>
      <c r="AV522" s="2">
        <v>3126</v>
      </c>
      <c r="AW522" s="3">
        <v>0.154</v>
      </c>
      <c r="AX522" s="3">
        <v>0.32200000000000001</v>
      </c>
      <c r="AY522" s="3">
        <v>0.52400000000000002</v>
      </c>
      <c r="AZ522" s="37">
        <v>2559</v>
      </c>
      <c r="BA522" s="37">
        <v>39.799999999999997</v>
      </c>
      <c r="BB522" s="43">
        <v>2537.25</v>
      </c>
      <c r="BC522" s="44">
        <v>2226.6828762847213</v>
      </c>
      <c r="BD522" s="44">
        <v>1929.0671237152787</v>
      </c>
      <c r="BE522" s="44">
        <v>190</v>
      </c>
      <c r="BF522">
        <v>6883</v>
      </c>
      <c r="BG522" s="13">
        <v>0.36862559930262967</v>
      </c>
      <c r="BH522" s="13">
        <v>0.32350470380425994</v>
      </c>
      <c r="BI522" s="13">
        <v>0.28026545455691976</v>
      </c>
      <c r="BJ522" s="13">
        <v>2.7604242336190615E-2</v>
      </c>
    </row>
    <row r="523" spans="1:62" hidden="1">
      <c r="A523" s="1" t="s">
        <v>182</v>
      </c>
      <c r="B523" s="1" t="s">
        <v>107</v>
      </c>
      <c r="C523" s="1" t="s">
        <v>93</v>
      </c>
      <c r="D523" s="1" t="s">
        <v>89</v>
      </c>
      <c r="E523" s="2">
        <v>7592</v>
      </c>
      <c r="F523" s="14">
        <v>0.15345100105374079</v>
      </c>
      <c r="G523" s="3">
        <v>0.89900000000000002</v>
      </c>
      <c r="H523" s="3">
        <v>0.84699999999999998</v>
      </c>
      <c r="I523" s="2">
        <v>3193</v>
      </c>
      <c r="J523" s="2">
        <v>2.36</v>
      </c>
      <c r="K523" s="2">
        <v>2935</v>
      </c>
      <c r="L523" s="2">
        <v>510</v>
      </c>
      <c r="M523" s="2">
        <v>553</v>
      </c>
      <c r="N523" s="2">
        <v>2582</v>
      </c>
      <c r="O523" s="3">
        <v>0.82399999999999995</v>
      </c>
      <c r="P523" s="3">
        <v>0.17599999999999999</v>
      </c>
      <c r="Q523" s="2">
        <v>86</v>
      </c>
      <c r="R523" s="2">
        <v>62</v>
      </c>
      <c r="S523" s="2">
        <v>24</v>
      </c>
      <c r="T523" s="2">
        <v>2.7</v>
      </c>
      <c r="U523" s="2">
        <v>438</v>
      </c>
      <c r="V523" s="2">
        <v>3045</v>
      </c>
      <c r="W523" s="3">
        <v>0.874</v>
      </c>
      <c r="X523" s="3">
        <v>0.126</v>
      </c>
      <c r="Y523" s="2">
        <v>462</v>
      </c>
      <c r="Z523" s="2">
        <v>250</v>
      </c>
      <c r="AA523" s="2">
        <v>204</v>
      </c>
      <c r="AB523" s="2">
        <v>198</v>
      </c>
      <c r="AC523" s="2">
        <v>508</v>
      </c>
      <c r="AD523" s="2">
        <v>280</v>
      </c>
      <c r="AE523" s="2">
        <v>316</v>
      </c>
      <c r="AF523" s="2">
        <v>216</v>
      </c>
      <c r="AG523" s="2">
        <v>344</v>
      </c>
      <c r="AH523" s="2">
        <v>283</v>
      </c>
      <c r="AI523" s="2">
        <v>327</v>
      </c>
      <c r="AJ523" s="2">
        <v>113</v>
      </c>
      <c r="AK523" s="2">
        <v>9</v>
      </c>
      <c r="AL523" s="2">
        <v>3510</v>
      </c>
      <c r="AM523" s="3">
        <v>0.46899999999999997</v>
      </c>
      <c r="AN523" s="2">
        <v>136.4</v>
      </c>
      <c r="AO523" s="2">
        <v>20859</v>
      </c>
      <c r="AP523" s="4">
        <v>0.16</v>
      </c>
      <c r="AQ523" s="12">
        <v>0.28000000000000003</v>
      </c>
      <c r="AR523" s="2">
        <v>20.8</v>
      </c>
      <c r="AS523" s="7">
        <v>5.2545155993431857E-3</v>
      </c>
      <c r="AT523" s="2">
        <v>496</v>
      </c>
      <c r="AU523" s="2">
        <v>1134</v>
      </c>
      <c r="AV523" s="2">
        <v>1305</v>
      </c>
      <c r="AW523" s="3">
        <v>0.16900000000000001</v>
      </c>
      <c r="AX523" s="3">
        <v>0.38600000000000001</v>
      </c>
      <c r="AY523" s="3">
        <v>0.44500000000000001</v>
      </c>
      <c r="AZ523" s="37">
        <v>1201</v>
      </c>
      <c r="BA523" s="37">
        <v>37.6</v>
      </c>
      <c r="BB523" s="43">
        <v>1178.76</v>
      </c>
      <c r="BC523" s="44">
        <v>1125.8643043083439</v>
      </c>
      <c r="BD523" s="44">
        <v>1116.3756956916559</v>
      </c>
      <c r="BE523" s="44">
        <v>62</v>
      </c>
      <c r="BF523">
        <v>3483</v>
      </c>
      <c r="BG523" s="13">
        <v>0.33843238587424634</v>
      </c>
      <c r="BH523" s="13">
        <v>0.32324556540578347</v>
      </c>
      <c r="BI523" s="13">
        <v>0.32052130223705311</v>
      </c>
      <c r="BJ523" s="13">
        <v>1.7800746482917025E-2</v>
      </c>
    </row>
    <row r="524" spans="1:62" hidden="1">
      <c r="A524" s="1" t="s">
        <v>183</v>
      </c>
      <c r="B524" s="1" t="s">
        <v>99</v>
      </c>
      <c r="C524" s="1" t="s">
        <v>93</v>
      </c>
      <c r="D524" s="1" t="s">
        <v>89</v>
      </c>
      <c r="E524" s="2">
        <v>11304</v>
      </c>
      <c r="F524" s="14">
        <v>0.1531316348195329</v>
      </c>
      <c r="G524" s="3">
        <v>0.89300000000000002</v>
      </c>
      <c r="H524" s="3">
        <v>0.83799999999999997</v>
      </c>
      <c r="I524" s="2">
        <v>4724</v>
      </c>
      <c r="J524" s="2">
        <v>2.37</v>
      </c>
      <c r="K524" s="2">
        <v>4270</v>
      </c>
      <c r="L524" s="2">
        <v>537</v>
      </c>
      <c r="M524" s="2">
        <v>1173</v>
      </c>
      <c r="N524" s="2">
        <v>3496</v>
      </c>
      <c r="O524" s="3">
        <v>0.749</v>
      </c>
      <c r="P524" s="3">
        <v>0.251</v>
      </c>
      <c r="Q524" s="2">
        <v>278</v>
      </c>
      <c r="R524" s="2">
        <v>271</v>
      </c>
      <c r="S524" s="2">
        <v>7</v>
      </c>
      <c r="T524" s="2">
        <v>6</v>
      </c>
      <c r="U524" s="2">
        <v>539</v>
      </c>
      <c r="V524" s="2">
        <v>4403</v>
      </c>
      <c r="W524" s="3">
        <v>0.877</v>
      </c>
      <c r="X524" s="3">
        <v>0.107</v>
      </c>
      <c r="Y524" s="2">
        <v>296</v>
      </c>
      <c r="Z524" s="2">
        <v>108</v>
      </c>
      <c r="AA524" s="2">
        <v>301</v>
      </c>
      <c r="AB524" s="2">
        <v>193</v>
      </c>
      <c r="AC524" s="2">
        <v>526</v>
      </c>
      <c r="AD524" s="2">
        <v>446</v>
      </c>
      <c r="AE524" s="2">
        <v>806</v>
      </c>
      <c r="AF524" s="2">
        <v>560</v>
      </c>
      <c r="AG524" s="2">
        <v>838</v>
      </c>
      <c r="AH524" s="2">
        <v>471</v>
      </c>
      <c r="AI524" s="2">
        <v>491</v>
      </c>
      <c r="AJ524" s="2">
        <v>207</v>
      </c>
      <c r="AK524" s="2">
        <v>12</v>
      </c>
      <c r="AL524" s="2">
        <v>5255</v>
      </c>
      <c r="AM524" s="3">
        <v>0.46700000000000003</v>
      </c>
      <c r="AN524" s="2">
        <v>135.19999999999999</v>
      </c>
      <c r="AO524" s="2">
        <v>25773</v>
      </c>
      <c r="AP524" s="3">
        <v>0.13900000000000001</v>
      </c>
      <c r="AQ524" s="11">
        <v>0.22500000000000001</v>
      </c>
      <c r="AR524" s="2">
        <v>20.3</v>
      </c>
      <c r="AS524" s="7">
        <v>9.0847149670679082E-4</v>
      </c>
      <c r="AT524" s="2">
        <v>788</v>
      </c>
      <c r="AU524" s="2">
        <v>1018</v>
      </c>
      <c r="AV524" s="2">
        <v>2464</v>
      </c>
      <c r="AW524" s="3">
        <v>0.185</v>
      </c>
      <c r="AX524" s="3">
        <v>0.23799999999999999</v>
      </c>
      <c r="AY524" s="3">
        <v>0.57699999999999996</v>
      </c>
      <c r="AZ524" s="37">
        <v>1818</v>
      </c>
      <c r="BA524" s="37">
        <v>38.5</v>
      </c>
      <c r="BB524" s="43">
        <v>1797.5650000000001</v>
      </c>
      <c r="BC524" s="44">
        <v>1594.9472975073115</v>
      </c>
      <c r="BD524" s="44">
        <v>1278.4877024926884</v>
      </c>
      <c r="BE524" s="44">
        <v>271</v>
      </c>
      <c r="BF524">
        <v>4942</v>
      </c>
      <c r="BG524" s="13">
        <v>0.36373229461756373</v>
      </c>
      <c r="BH524" s="13">
        <v>0.32273316420625486</v>
      </c>
      <c r="BI524" s="13">
        <v>0.2586984424307342</v>
      </c>
      <c r="BJ524" s="13">
        <v>5.483609874544719E-2</v>
      </c>
    </row>
    <row r="525" spans="1:62" hidden="1">
      <c r="A525" s="1" t="s">
        <v>185</v>
      </c>
      <c r="B525" s="1" t="s">
        <v>124</v>
      </c>
      <c r="C525" s="1" t="s">
        <v>93</v>
      </c>
      <c r="D525" s="1" t="s">
        <v>89</v>
      </c>
      <c r="E525" s="2">
        <v>9458</v>
      </c>
      <c r="F525" s="14">
        <v>0.16874603510255867</v>
      </c>
      <c r="G525" s="3">
        <v>0.89900000000000002</v>
      </c>
      <c r="H525" s="3">
        <v>0.86899999999999999</v>
      </c>
      <c r="I525" s="2">
        <v>4167</v>
      </c>
      <c r="J525" s="2">
        <v>2.25</v>
      </c>
      <c r="K525" s="2">
        <v>3347</v>
      </c>
      <c r="L525" s="2">
        <v>846</v>
      </c>
      <c r="M525" s="2">
        <v>1215</v>
      </c>
      <c r="N525" s="2">
        <v>2925</v>
      </c>
      <c r="O525" s="3">
        <v>0.70699999999999996</v>
      </c>
      <c r="P525" s="3">
        <v>0.29299999999999998</v>
      </c>
      <c r="Q525" s="2">
        <v>338</v>
      </c>
      <c r="R525" s="2">
        <v>332</v>
      </c>
      <c r="S525" s="2">
        <v>6</v>
      </c>
      <c r="T525" s="2">
        <v>8.1999999999999993</v>
      </c>
      <c r="U525" s="2">
        <v>834</v>
      </c>
      <c r="V525" s="2">
        <v>3694</v>
      </c>
      <c r="W525" s="3">
        <v>0.80300000000000005</v>
      </c>
      <c r="X525" s="3">
        <v>0.18099999999999999</v>
      </c>
      <c r="Y525" s="2">
        <v>133</v>
      </c>
      <c r="Z525" s="2">
        <v>99</v>
      </c>
      <c r="AA525" s="2">
        <v>163</v>
      </c>
      <c r="AB525" s="2">
        <v>209</v>
      </c>
      <c r="AC525" s="2">
        <v>484</v>
      </c>
      <c r="AD525" s="2">
        <v>515</v>
      </c>
      <c r="AE525" s="2">
        <v>577</v>
      </c>
      <c r="AF525" s="2">
        <v>534</v>
      </c>
      <c r="AG525" s="2">
        <v>574</v>
      </c>
      <c r="AH525" s="2">
        <v>423</v>
      </c>
      <c r="AI525" s="2">
        <v>809</v>
      </c>
      <c r="AJ525" s="2">
        <v>111</v>
      </c>
      <c r="AK525" s="2">
        <v>29</v>
      </c>
      <c r="AL525" s="2">
        <v>4660</v>
      </c>
      <c r="AM525" s="4">
        <v>0.47</v>
      </c>
      <c r="AN525" s="2">
        <v>122.1</v>
      </c>
      <c r="AO525" s="2">
        <v>21699</v>
      </c>
      <c r="AP525" s="3">
        <v>0.155</v>
      </c>
      <c r="AQ525" s="12">
        <v>0.24</v>
      </c>
      <c r="AR525" s="2">
        <v>16.7</v>
      </c>
      <c r="AS525" s="7">
        <v>2.7070925825663239E-4</v>
      </c>
      <c r="AT525" s="2">
        <v>496</v>
      </c>
      <c r="AU525" s="2">
        <v>1413</v>
      </c>
      <c r="AV525" s="2">
        <v>1438</v>
      </c>
      <c r="AW525" s="3">
        <v>0.14799999999999999</v>
      </c>
      <c r="AX525" s="3">
        <v>0.42199999999999999</v>
      </c>
      <c r="AY525" s="4">
        <v>0.43</v>
      </c>
      <c r="AZ525" s="37">
        <v>1412</v>
      </c>
      <c r="BA525" s="37">
        <v>33.799999999999997</v>
      </c>
      <c r="BB525" s="43">
        <v>1399.32</v>
      </c>
      <c r="BC525" s="44">
        <v>1459.6186571915764</v>
      </c>
      <c r="BD525" s="44">
        <v>1337.0613428084239</v>
      </c>
      <c r="BE525" s="44">
        <v>332</v>
      </c>
      <c r="BF525">
        <v>4528</v>
      </c>
      <c r="BG525" s="13">
        <v>0.30903710247349819</v>
      </c>
      <c r="BH525" s="13">
        <v>0.32235394372605486</v>
      </c>
      <c r="BI525" s="13">
        <v>0.29528739903012896</v>
      </c>
      <c r="BJ525" s="13">
        <v>7.3321554770318015E-2</v>
      </c>
    </row>
    <row r="526" spans="1:62" hidden="1">
      <c r="A526" s="1" t="s">
        <v>186</v>
      </c>
      <c r="B526" s="1" t="s">
        <v>87</v>
      </c>
      <c r="C526" s="1" t="s">
        <v>93</v>
      </c>
      <c r="D526" s="1" t="s">
        <v>89</v>
      </c>
      <c r="E526" s="2">
        <v>10412</v>
      </c>
      <c r="F526" s="14">
        <v>0.15645409143296196</v>
      </c>
      <c r="G526" s="3">
        <v>0.92700000000000005</v>
      </c>
      <c r="H526" s="3">
        <v>0.89200000000000002</v>
      </c>
      <c r="I526" s="2">
        <v>4560</v>
      </c>
      <c r="J526" s="2">
        <v>2.25</v>
      </c>
      <c r="K526" s="2">
        <v>3954</v>
      </c>
      <c r="L526" s="2">
        <v>776</v>
      </c>
      <c r="M526" s="2">
        <v>1235</v>
      </c>
      <c r="N526" s="2">
        <v>3317</v>
      </c>
      <c r="O526" s="3">
        <v>0.72899999999999998</v>
      </c>
      <c r="P526" s="3">
        <v>0.27100000000000002</v>
      </c>
      <c r="Q526" s="2">
        <v>371</v>
      </c>
      <c r="R526" s="2">
        <v>358</v>
      </c>
      <c r="S526" s="2">
        <v>13</v>
      </c>
      <c r="T526" s="2">
        <v>8.3000000000000007</v>
      </c>
      <c r="U526" s="2">
        <v>772</v>
      </c>
      <c r="V526" s="2">
        <v>4133</v>
      </c>
      <c r="W526" s="3">
        <v>0.83499999999999996</v>
      </c>
      <c r="X526" s="3">
        <v>0.156</v>
      </c>
      <c r="Y526" s="2">
        <v>358</v>
      </c>
      <c r="Z526" s="2">
        <v>215</v>
      </c>
      <c r="AA526" s="2">
        <v>596</v>
      </c>
      <c r="AB526" s="2">
        <v>213</v>
      </c>
      <c r="AC526" s="2">
        <v>480</v>
      </c>
      <c r="AD526" s="2">
        <v>477</v>
      </c>
      <c r="AE526" s="2">
        <v>482</v>
      </c>
      <c r="AF526" s="2">
        <v>472</v>
      </c>
      <c r="AG526" s="2">
        <v>486</v>
      </c>
      <c r="AH526" s="2">
        <v>515</v>
      </c>
      <c r="AI526" s="2">
        <v>576</v>
      </c>
      <c r="AJ526" s="2">
        <v>112</v>
      </c>
      <c r="AK526" s="2">
        <v>20</v>
      </c>
      <c r="AL526" s="2">
        <v>5002</v>
      </c>
      <c r="AM526" s="3">
        <v>0.45900000000000002</v>
      </c>
      <c r="AN526" s="2">
        <v>117.2</v>
      </c>
      <c r="AO526" s="2">
        <v>20446</v>
      </c>
      <c r="AP526" s="3">
        <v>0.17899999999999999</v>
      </c>
      <c r="AQ526" s="11">
        <v>0.27600000000000002</v>
      </c>
      <c r="AR526" s="2">
        <v>24.2</v>
      </c>
      <c r="AS526" s="7">
        <v>7.2586498911202514E-4</v>
      </c>
      <c r="AT526" s="2">
        <v>1097</v>
      </c>
      <c r="AU526" s="2">
        <v>1427</v>
      </c>
      <c r="AV526" s="2">
        <v>1430</v>
      </c>
      <c r="AW526" s="3">
        <v>0.27700000000000002</v>
      </c>
      <c r="AX526" s="3">
        <v>0.36099999999999999</v>
      </c>
      <c r="AY526" s="3">
        <v>0.36199999999999999</v>
      </c>
      <c r="AZ526" s="37">
        <v>1646</v>
      </c>
      <c r="BA526" s="37">
        <v>36.1</v>
      </c>
      <c r="BB526" s="43">
        <v>1643.2719999999999</v>
      </c>
      <c r="BC526" s="44">
        <v>1574.7570839447831</v>
      </c>
      <c r="BD526" s="44">
        <v>1328.970916055217</v>
      </c>
      <c r="BE526" s="44">
        <v>358</v>
      </c>
      <c r="BF526">
        <v>4905</v>
      </c>
      <c r="BG526" s="13">
        <v>0.33501977573904179</v>
      </c>
      <c r="BH526" s="13">
        <v>0.32105139326091398</v>
      </c>
      <c r="BI526" s="13">
        <v>0.27094208278393822</v>
      </c>
      <c r="BJ526" s="13">
        <v>7.2986748216106012E-2</v>
      </c>
    </row>
    <row r="527" spans="1:62" hidden="1">
      <c r="A527" s="1" t="s">
        <v>191</v>
      </c>
      <c r="B527" s="1" t="s">
        <v>99</v>
      </c>
      <c r="C527" s="1" t="s">
        <v>93</v>
      </c>
      <c r="D527" s="1" t="s">
        <v>89</v>
      </c>
      <c r="E527" s="2">
        <v>12542</v>
      </c>
      <c r="F527" s="14">
        <v>0.16895232020411419</v>
      </c>
      <c r="G527" s="3">
        <v>0.94299999999999995</v>
      </c>
      <c r="H527" s="3">
        <v>0.91700000000000004</v>
      </c>
      <c r="I527" s="2">
        <v>5436</v>
      </c>
      <c r="J527" s="2">
        <v>2.2799999999999998</v>
      </c>
      <c r="K527" s="2">
        <v>4929</v>
      </c>
      <c r="L527" s="2">
        <v>682</v>
      </c>
      <c r="M527" s="2">
        <v>1518</v>
      </c>
      <c r="N527" s="2">
        <v>3867</v>
      </c>
      <c r="O527" s="3">
        <v>0.71799999999999997</v>
      </c>
      <c r="P527" s="3">
        <v>0.28199999999999997</v>
      </c>
      <c r="Q527" s="2">
        <v>181</v>
      </c>
      <c r="R527" s="2">
        <v>167</v>
      </c>
      <c r="S527" s="2">
        <v>14</v>
      </c>
      <c r="T527" s="2">
        <v>3.4</v>
      </c>
      <c r="U527" s="2">
        <v>677</v>
      </c>
      <c r="V527" s="2">
        <v>5107</v>
      </c>
      <c r="W527" s="3">
        <v>0.85099999999999998</v>
      </c>
      <c r="X527" s="3">
        <v>0.113</v>
      </c>
      <c r="Y527" s="2">
        <v>405</v>
      </c>
      <c r="Z527" s="2">
        <v>225</v>
      </c>
      <c r="AA527" s="2">
        <v>436</v>
      </c>
      <c r="AB527" s="2">
        <v>209</v>
      </c>
      <c r="AC527" s="2">
        <v>497</v>
      </c>
      <c r="AD527" s="2">
        <v>672</v>
      </c>
      <c r="AE527" s="2">
        <v>818</v>
      </c>
      <c r="AF527" s="2">
        <v>552</v>
      </c>
      <c r="AG527" s="2">
        <v>601</v>
      </c>
      <c r="AH527" s="2">
        <v>861</v>
      </c>
      <c r="AI527" s="2">
        <v>642</v>
      </c>
      <c r="AJ527" s="2">
        <v>130</v>
      </c>
      <c r="AK527" s="2">
        <v>16</v>
      </c>
      <c r="AL527" s="2">
        <v>6064</v>
      </c>
      <c r="AM527" s="3">
        <v>0.47799999999999998</v>
      </c>
      <c r="AN527" s="2">
        <v>131.1</v>
      </c>
      <c r="AO527" s="2">
        <v>24814</v>
      </c>
      <c r="AP527" s="3">
        <v>0.11899999999999999</v>
      </c>
      <c r="AQ527" s="11">
        <v>0.19800000000000001</v>
      </c>
      <c r="AR527" s="2">
        <v>20.8</v>
      </c>
      <c r="AS527" s="7">
        <v>1.1748580379870766E-3</v>
      </c>
      <c r="AT527" s="2">
        <v>673</v>
      </c>
      <c r="AU527" s="2">
        <v>1556</v>
      </c>
      <c r="AV527" s="2">
        <v>2700</v>
      </c>
      <c r="AW527" s="3">
        <v>0.13700000000000001</v>
      </c>
      <c r="AX527" s="3">
        <v>0.316</v>
      </c>
      <c r="AY527" s="3">
        <v>0.54800000000000004</v>
      </c>
      <c r="AZ527" s="37">
        <v>2085</v>
      </c>
      <c r="BA527" s="37">
        <v>38.299999999999997</v>
      </c>
      <c r="BB527" s="43">
        <v>2062.4549999999999</v>
      </c>
      <c r="BC527" s="44">
        <v>1833.7509332880313</v>
      </c>
      <c r="BD527" s="44">
        <v>1720.7940667119688</v>
      </c>
      <c r="BE527" s="44">
        <v>167</v>
      </c>
      <c r="BF527">
        <v>5784</v>
      </c>
      <c r="BG527" s="13">
        <v>0.35657935684647302</v>
      </c>
      <c r="BH527" s="13">
        <v>0.31703854309959045</v>
      </c>
      <c r="BI527" s="13">
        <v>0.29750934763346626</v>
      </c>
      <c r="BJ527" s="13">
        <v>2.8872752420470264E-2</v>
      </c>
    </row>
    <row r="528" spans="1:62" hidden="1">
      <c r="A528" s="1" t="s">
        <v>192</v>
      </c>
      <c r="B528" s="1" t="s">
        <v>92</v>
      </c>
      <c r="C528" s="1" t="s">
        <v>93</v>
      </c>
      <c r="D528" s="1" t="s">
        <v>89</v>
      </c>
      <c r="E528" s="2">
        <v>9676</v>
      </c>
      <c r="F528" s="14">
        <v>0.15946672178586194</v>
      </c>
      <c r="G528" s="3">
        <v>0.88800000000000001</v>
      </c>
      <c r="H528" s="3">
        <v>0.82899999999999996</v>
      </c>
      <c r="I528" s="2">
        <v>4145</v>
      </c>
      <c r="J528" s="2">
        <v>2.31</v>
      </c>
      <c r="K528" s="2">
        <v>3393</v>
      </c>
      <c r="L528" s="2">
        <v>867</v>
      </c>
      <c r="M528" s="2">
        <v>1066</v>
      </c>
      <c r="N528" s="2">
        <v>2935</v>
      </c>
      <c r="O528" s="3">
        <v>0.73399999999999999</v>
      </c>
      <c r="P528" s="3">
        <v>0.26600000000000001</v>
      </c>
      <c r="Q528" s="2">
        <v>209</v>
      </c>
      <c r="R528" s="2">
        <v>209</v>
      </c>
      <c r="S528" s="2">
        <v>0</v>
      </c>
      <c r="T528" s="2">
        <v>5</v>
      </c>
      <c r="U528" s="2">
        <v>883</v>
      </c>
      <c r="V528" s="2">
        <v>3533</v>
      </c>
      <c r="W528" s="3">
        <v>0.79600000000000004</v>
      </c>
      <c r="X528" s="3">
        <v>0.19900000000000001</v>
      </c>
      <c r="Y528" s="2">
        <v>154</v>
      </c>
      <c r="Z528" s="2">
        <v>161</v>
      </c>
      <c r="AA528" s="2">
        <v>231</v>
      </c>
      <c r="AB528" s="2">
        <v>291</v>
      </c>
      <c r="AC528" s="2">
        <v>599</v>
      </c>
      <c r="AD528" s="2">
        <v>525</v>
      </c>
      <c r="AE528" s="2">
        <v>756</v>
      </c>
      <c r="AF528" s="2">
        <v>402</v>
      </c>
      <c r="AG528" s="2">
        <v>407</v>
      </c>
      <c r="AH528" s="2">
        <v>437</v>
      </c>
      <c r="AI528" s="2">
        <v>431</v>
      </c>
      <c r="AJ528" s="2">
        <v>85</v>
      </c>
      <c r="AK528" s="2">
        <v>18</v>
      </c>
      <c r="AL528" s="2">
        <v>4497</v>
      </c>
      <c r="AM528" s="3">
        <v>0.46899999999999997</v>
      </c>
      <c r="AN528" s="2">
        <v>124</v>
      </c>
      <c r="AO528" s="2">
        <v>24973</v>
      </c>
      <c r="AP528" s="3">
        <v>0.109</v>
      </c>
      <c r="AQ528" s="11">
        <v>0.23699999999999999</v>
      </c>
      <c r="AR528" s="2">
        <v>15</v>
      </c>
      <c r="AS528" s="7">
        <v>2.8304557033682421E-4</v>
      </c>
      <c r="AT528" s="2">
        <v>1001</v>
      </c>
      <c r="AU528" s="2">
        <v>1149</v>
      </c>
      <c r="AV528" s="2">
        <v>1243</v>
      </c>
      <c r="AW528" s="3">
        <v>0.29499999999999998</v>
      </c>
      <c r="AX528" s="3">
        <v>0.33900000000000002</v>
      </c>
      <c r="AY528" s="3">
        <v>0.36599999999999999</v>
      </c>
      <c r="AZ528" s="37">
        <v>1405</v>
      </c>
      <c r="BA528" s="37">
        <v>33.6</v>
      </c>
      <c r="BB528" s="43">
        <v>1344.336</v>
      </c>
      <c r="BC528" s="44">
        <v>1397.0664520599528</v>
      </c>
      <c r="BD528" s="44">
        <v>1465.597547940047</v>
      </c>
      <c r="BE528" s="44">
        <v>209</v>
      </c>
      <c r="BF528">
        <v>4416</v>
      </c>
      <c r="BG528" s="13">
        <v>0.30442391304347827</v>
      </c>
      <c r="BH528" s="13">
        <v>0.31636468570198206</v>
      </c>
      <c r="BI528" s="13">
        <v>0.331883502703815</v>
      </c>
      <c r="BJ528" s="13">
        <v>4.732789855072464E-2</v>
      </c>
    </row>
    <row r="529" spans="1:62" hidden="1">
      <c r="A529" s="1" t="s">
        <v>193</v>
      </c>
      <c r="B529" s="1" t="s">
        <v>92</v>
      </c>
      <c r="C529" s="1" t="s">
        <v>93</v>
      </c>
      <c r="D529" s="1" t="s">
        <v>89</v>
      </c>
      <c r="E529" s="2">
        <v>12533</v>
      </c>
      <c r="F529" s="14">
        <v>0.13739727120402137</v>
      </c>
      <c r="G529" s="3">
        <v>0.878</v>
      </c>
      <c r="H529" s="3">
        <v>0.80200000000000005</v>
      </c>
      <c r="I529" s="2">
        <v>5010</v>
      </c>
      <c r="J529" s="2">
        <v>2.48</v>
      </c>
      <c r="K529" s="2">
        <v>4508</v>
      </c>
      <c r="L529" s="2">
        <v>616</v>
      </c>
      <c r="M529" s="2">
        <v>1016</v>
      </c>
      <c r="N529" s="2">
        <v>3961</v>
      </c>
      <c r="O529" s="3">
        <v>0.79600000000000004</v>
      </c>
      <c r="P529" s="3">
        <v>0.20399999999999999</v>
      </c>
      <c r="Q529" s="2">
        <v>89</v>
      </c>
      <c r="R529" s="2">
        <v>86</v>
      </c>
      <c r="S529" s="2">
        <v>3</v>
      </c>
      <c r="T529" s="2">
        <v>1.8</v>
      </c>
      <c r="U529" s="2">
        <v>617</v>
      </c>
      <c r="V529" s="2">
        <v>4666</v>
      </c>
      <c r="W529" s="3">
        <v>0.874</v>
      </c>
      <c r="X529" s="3">
        <v>0.11600000000000001</v>
      </c>
      <c r="Y529" s="2">
        <v>438</v>
      </c>
      <c r="Z529" s="2">
        <v>264</v>
      </c>
      <c r="AA529" s="2">
        <v>270</v>
      </c>
      <c r="AB529" s="2">
        <v>311</v>
      </c>
      <c r="AC529" s="2">
        <v>578</v>
      </c>
      <c r="AD529" s="2">
        <v>487</v>
      </c>
      <c r="AE529" s="2">
        <v>737</v>
      </c>
      <c r="AF529" s="2">
        <v>539</v>
      </c>
      <c r="AG529" s="2">
        <v>563</v>
      </c>
      <c r="AH529" s="2">
        <v>448</v>
      </c>
      <c r="AI529" s="2">
        <v>623</v>
      </c>
      <c r="AJ529" s="2">
        <v>122</v>
      </c>
      <c r="AK529" s="2">
        <v>12</v>
      </c>
      <c r="AL529" s="2">
        <v>5392</v>
      </c>
      <c r="AM529" s="3">
        <v>0.48199999999999998</v>
      </c>
      <c r="AN529" s="2">
        <v>146.9</v>
      </c>
      <c r="AO529" s="2">
        <v>25318</v>
      </c>
      <c r="AP529" s="3">
        <v>8.5000000000000006E-2</v>
      </c>
      <c r="AQ529" s="11">
        <v>0.17799999999999999</v>
      </c>
      <c r="AR529" s="2">
        <v>10.5</v>
      </c>
      <c r="AS529" s="7">
        <v>8.5726532361765965E-4</v>
      </c>
      <c r="AT529" s="2">
        <v>214</v>
      </c>
      <c r="AU529" s="2">
        <v>1004</v>
      </c>
      <c r="AV529" s="2">
        <v>3290</v>
      </c>
      <c r="AW529" s="3">
        <v>4.7E-2</v>
      </c>
      <c r="AX529" s="3">
        <v>0.223</v>
      </c>
      <c r="AY529" s="4">
        <v>0.73</v>
      </c>
      <c r="AZ529" s="37">
        <v>1989</v>
      </c>
      <c r="BA529" s="37">
        <v>39.700000000000003</v>
      </c>
      <c r="BB529" s="43">
        <v>1975.8690000000001</v>
      </c>
      <c r="BC529" s="44">
        <v>1668.6073678443061</v>
      </c>
      <c r="BD529" s="44">
        <v>1552.5236321556938</v>
      </c>
      <c r="BE529" s="44">
        <v>86</v>
      </c>
      <c r="BF529">
        <v>5283</v>
      </c>
      <c r="BG529" s="13">
        <v>0.37400511073253834</v>
      </c>
      <c r="BH529" s="13">
        <v>0.31584466550147761</v>
      </c>
      <c r="BI529" s="13">
        <v>0.29387159419944991</v>
      </c>
      <c r="BJ529" s="13">
        <v>1.6278629566534166E-2</v>
      </c>
    </row>
    <row r="530" spans="1:62" hidden="1">
      <c r="A530" s="1" t="s">
        <v>194</v>
      </c>
      <c r="B530" s="1" t="s">
        <v>87</v>
      </c>
      <c r="C530" s="1" t="s">
        <v>93</v>
      </c>
      <c r="D530" s="1" t="s">
        <v>89</v>
      </c>
      <c r="E530" s="2">
        <v>8726</v>
      </c>
      <c r="F530" s="14">
        <v>0.14496905798762319</v>
      </c>
      <c r="G530" s="3">
        <v>0.92500000000000004</v>
      </c>
      <c r="H530" s="3">
        <v>0.90200000000000002</v>
      </c>
      <c r="I530" s="2">
        <v>3562</v>
      </c>
      <c r="J530" s="2">
        <v>2.41</v>
      </c>
      <c r="K530" s="2">
        <v>3387</v>
      </c>
      <c r="L530" s="2">
        <v>244</v>
      </c>
      <c r="M530" s="2">
        <v>847</v>
      </c>
      <c r="N530" s="2">
        <v>2701</v>
      </c>
      <c r="O530" s="3">
        <v>0.76100000000000001</v>
      </c>
      <c r="P530" s="3">
        <v>0.23899999999999999</v>
      </c>
      <c r="Q530" s="2">
        <v>203</v>
      </c>
      <c r="R530" s="2">
        <v>196</v>
      </c>
      <c r="S530" s="2">
        <v>7</v>
      </c>
      <c r="T530" s="2">
        <v>5.8</v>
      </c>
      <c r="U530" s="2">
        <v>245</v>
      </c>
      <c r="V530" s="2">
        <v>3529</v>
      </c>
      <c r="W530" s="3">
        <v>0.92300000000000004</v>
      </c>
      <c r="X530" s="3">
        <v>6.4000000000000001E-2</v>
      </c>
      <c r="Y530" s="2">
        <v>426</v>
      </c>
      <c r="Z530" s="2">
        <v>57</v>
      </c>
      <c r="AA530" s="2">
        <v>162</v>
      </c>
      <c r="AB530" s="2">
        <v>225</v>
      </c>
      <c r="AC530" s="2">
        <v>345</v>
      </c>
      <c r="AD530" s="2">
        <v>325</v>
      </c>
      <c r="AE530" s="2">
        <v>443</v>
      </c>
      <c r="AF530" s="2">
        <v>399</v>
      </c>
      <c r="AG530" s="2">
        <v>454</v>
      </c>
      <c r="AH530" s="2">
        <v>442</v>
      </c>
      <c r="AI530" s="2">
        <v>448</v>
      </c>
      <c r="AJ530" s="2">
        <v>106</v>
      </c>
      <c r="AK530" s="2">
        <v>14</v>
      </c>
      <c r="AL530" s="2">
        <v>3846</v>
      </c>
      <c r="AM530" s="3">
        <v>0.49199999999999999</v>
      </c>
      <c r="AN530" s="2">
        <v>131.80000000000001</v>
      </c>
      <c r="AO530" s="2">
        <v>20753</v>
      </c>
      <c r="AP530" s="3">
        <v>0.14199999999999999</v>
      </c>
      <c r="AQ530" s="11">
        <v>0.20100000000000001</v>
      </c>
      <c r="AR530" s="2">
        <v>17</v>
      </c>
      <c r="AS530" s="7">
        <v>2.8336639274582036E-4</v>
      </c>
      <c r="AT530" s="2">
        <v>584</v>
      </c>
      <c r="AU530" s="2">
        <v>1013</v>
      </c>
      <c r="AV530" s="2">
        <v>1790</v>
      </c>
      <c r="AW530" s="3">
        <v>0.17199999999999999</v>
      </c>
      <c r="AX530" s="3">
        <v>0.29899999999999999</v>
      </c>
      <c r="AY530" s="3">
        <v>0.52800000000000002</v>
      </c>
      <c r="AZ530" s="37">
        <v>1563</v>
      </c>
      <c r="BA530" s="37">
        <v>43.9</v>
      </c>
      <c r="BB530" s="43">
        <v>1557.5720000000001</v>
      </c>
      <c r="BC530" s="44">
        <v>1186.3002104987208</v>
      </c>
      <c r="BD530" s="44">
        <v>834.12778950127904</v>
      </c>
      <c r="BE530" s="44">
        <v>196</v>
      </c>
      <c r="BF530">
        <v>3774</v>
      </c>
      <c r="BG530" s="13">
        <v>0.41271118177000532</v>
      </c>
      <c r="BH530" s="13">
        <v>0.3143349789344782</v>
      </c>
      <c r="BI530" s="13">
        <v>0.22101955206711157</v>
      </c>
      <c r="BJ530" s="13">
        <v>5.1934287228404874E-2</v>
      </c>
    </row>
    <row r="531" spans="1:62" hidden="1">
      <c r="A531" s="1" t="s">
        <v>197</v>
      </c>
      <c r="B531" s="1" t="s">
        <v>92</v>
      </c>
      <c r="C531" s="1" t="s">
        <v>93</v>
      </c>
      <c r="D531" s="1" t="s">
        <v>89</v>
      </c>
      <c r="E531" s="2">
        <v>4595</v>
      </c>
      <c r="F531" s="14">
        <v>0.15973884657236126</v>
      </c>
      <c r="G531" s="3">
        <v>0.93700000000000006</v>
      </c>
      <c r="H531" s="4">
        <v>0.9</v>
      </c>
      <c r="I531" s="2">
        <v>1723</v>
      </c>
      <c r="J531" s="2">
        <v>2.59</v>
      </c>
      <c r="K531" s="2">
        <v>1674</v>
      </c>
      <c r="L531" s="2">
        <v>86</v>
      </c>
      <c r="M531" s="2">
        <v>260</v>
      </c>
      <c r="N531" s="2">
        <v>1434</v>
      </c>
      <c r="O531" s="3">
        <v>0.84699999999999998</v>
      </c>
      <c r="P531" s="3">
        <v>0.153</v>
      </c>
      <c r="Q531" s="2">
        <v>13</v>
      </c>
      <c r="R531" s="2">
        <v>8</v>
      </c>
      <c r="S531" s="2">
        <v>5</v>
      </c>
      <c r="T531" s="2">
        <v>0.8</v>
      </c>
      <c r="U531" s="2">
        <v>89</v>
      </c>
      <c r="V531" s="2">
        <v>1730</v>
      </c>
      <c r="W531" s="3">
        <v>0.94499999999999995</v>
      </c>
      <c r="X531" s="3">
        <v>4.9000000000000002E-2</v>
      </c>
      <c r="Y531" s="2">
        <v>372</v>
      </c>
      <c r="Z531" s="2">
        <v>170</v>
      </c>
      <c r="AA531" s="2">
        <v>141</v>
      </c>
      <c r="AB531" s="2">
        <v>54</v>
      </c>
      <c r="AC531" s="2">
        <v>98</v>
      </c>
      <c r="AD531" s="2">
        <v>139</v>
      </c>
      <c r="AE531" s="2">
        <v>210</v>
      </c>
      <c r="AF531" s="2">
        <v>189</v>
      </c>
      <c r="AG531" s="2">
        <v>198</v>
      </c>
      <c r="AH531" s="2">
        <v>127</v>
      </c>
      <c r="AI531" s="2">
        <v>119</v>
      </c>
      <c r="AJ531" s="2">
        <v>30</v>
      </c>
      <c r="AK531" s="2" t="s">
        <v>90</v>
      </c>
      <c r="AL531" s="2">
        <v>1847</v>
      </c>
      <c r="AM531" s="3">
        <v>0.48499999999999999</v>
      </c>
      <c r="AN531" s="2">
        <v>147.1</v>
      </c>
      <c r="AO531" s="2">
        <v>25147</v>
      </c>
      <c r="AP531" s="3">
        <v>0.10199999999999999</v>
      </c>
      <c r="AQ531" s="11">
        <v>0.17299999999999999</v>
      </c>
      <c r="AR531" s="2">
        <v>5.5</v>
      </c>
      <c r="AS531" s="7">
        <v>7.5144508670520228E-3</v>
      </c>
      <c r="AT531" s="2">
        <v>258</v>
      </c>
      <c r="AU531" s="2">
        <v>361</v>
      </c>
      <c r="AV531" s="2">
        <v>1055</v>
      </c>
      <c r="AW531" s="3">
        <v>0.154</v>
      </c>
      <c r="AX531" s="3">
        <v>0.216</v>
      </c>
      <c r="AY531" s="4">
        <v>0.63</v>
      </c>
      <c r="AZ531" s="37">
        <v>743</v>
      </c>
      <c r="BA531" s="37">
        <v>42.9</v>
      </c>
      <c r="BB531" s="43">
        <v>726.726</v>
      </c>
      <c r="BC531" s="44">
        <v>568.51852406417095</v>
      </c>
      <c r="BD531" s="44">
        <v>515.75547593582894</v>
      </c>
      <c r="BE531" s="44">
        <v>8</v>
      </c>
      <c r="BF531">
        <v>1819</v>
      </c>
      <c r="BG531" s="13">
        <v>0.39951951621770204</v>
      </c>
      <c r="BH531" s="13">
        <v>0.31254454319085812</v>
      </c>
      <c r="BI531" s="13">
        <v>0.28353791970084052</v>
      </c>
      <c r="BJ531" s="13">
        <v>4.3980208905992305E-3</v>
      </c>
    </row>
    <row r="532" spans="1:62" hidden="1">
      <c r="A532" s="1" t="s">
        <v>205</v>
      </c>
      <c r="B532" s="1" t="s">
        <v>87</v>
      </c>
      <c r="C532" s="1" t="s">
        <v>93</v>
      </c>
      <c r="D532" s="1" t="s">
        <v>89</v>
      </c>
      <c r="E532" s="2">
        <v>11687</v>
      </c>
      <c r="F532" s="14">
        <v>0.15068024300504834</v>
      </c>
      <c r="G532" s="3">
        <v>0.89900000000000002</v>
      </c>
      <c r="H532" s="3">
        <v>0.877</v>
      </c>
      <c r="I532" s="2">
        <v>4816</v>
      </c>
      <c r="J532" s="2">
        <v>2.39</v>
      </c>
      <c r="K532" s="2">
        <v>4556</v>
      </c>
      <c r="L532" s="2">
        <v>422</v>
      </c>
      <c r="M532" s="2">
        <v>1109</v>
      </c>
      <c r="N532" s="2">
        <v>3646</v>
      </c>
      <c r="O532" s="3">
        <v>0.76700000000000002</v>
      </c>
      <c r="P532" s="3">
        <v>0.23300000000000001</v>
      </c>
      <c r="Q532" s="2">
        <v>253</v>
      </c>
      <c r="R532" s="2">
        <v>227</v>
      </c>
      <c r="S532" s="2">
        <v>26</v>
      </c>
      <c r="T532" s="2">
        <v>5.3</v>
      </c>
      <c r="U532" s="2">
        <v>439</v>
      </c>
      <c r="V532" s="2">
        <v>4792</v>
      </c>
      <c r="W532" s="3">
        <v>0.91600000000000004</v>
      </c>
      <c r="X532" s="3">
        <v>8.4000000000000005E-2</v>
      </c>
      <c r="Y532" s="2">
        <v>104</v>
      </c>
      <c r="Z532" s="2">
        <v>24</v>
      </c>
      <c r="AA532" s="2">
        <v>1225</v>
      </c>
      <c r="AB532" s="2">
        <v>259</v>
      </c>
      <c r="AC532" s="2">
        <v>494</v>
      </c>
      <c r="AD532" s="2">
        <v>405</v>
      </c>
      <c r="AE532" s="2">
        <v>590</v>
      </c>
      <c r="AF532" s="2">
        <v>364</v>
      </c>
      <c r="AG532" s="2">
        <v>590</v>
      </c>
      <c r="AH532" s="2">
        <v>441</v>
      </c>
      <c r="AI532" s="2">
        <v>668</v>
      </c>
      <c r="AJ532" s="2">
        <v>110</v>
      </c>
      <c r="AK532" s="2">
        <v>14</v>
      </c>
      <c r="AL532" s="2">
        <v>5288</v>
      </c>
      <c r="AM532" s="3">
        <v>0.48899999999999999</v>
      </c>
      <c r="AN532" s="2">
        <v>122.7</v>
      </c>
      <c r="AO532" s="2">
        <v>19696</v>
      </c>
      <c r="AP532" s="3">
        <v>0.17499999999999999</v>
      </c>
      <c r="AQ532" s="11">
        <v>0.23300000000000001</v>
      </c>
      <c r="AR532" s="2">
        <v>15.8</v>
      </c>
      <c r="AS532" s="7">
        <v>0</v>
      </c>
      <c r="AT532" s="2">
        <v>829</v>
      </c>
      <c r="AU532" s="2">
        <v>1539</v>
      </c>
      <c r="AV532" s="2">
        <v>2188</v>
      </c>
      <c r="AW532" s="3">
        <v>0.182</v>
      </c>
      <c r="AX532" s="3">
        <v>0.33800000000000002</v>
      </c>
      <c r="AY532" s="4">
        <v>0.48</v>
      </c>
      <c r="AZ532" s="37">
        <v>2158</v>
      </c>
      <c r="BA532" s="37">
        <v>44.7</v>
      </c>
      <c r="BB532" s="43">
        <v>2125.4850000000001</v>
      </c>
      <c r="BC532" s="44">
        <v>1615.5880440118335</v>
      </c>
      <c r="BD532" s="44">
        <v>1262.9269559881664</v>
      </c>
      <c r="BE532" s="44">
        <v>227</v>
      </c>
      <c r="BF532">
        <v>5231</v>
      </c>
      <c r="BG532" s="13">
        <v>0.40632479449436054</v>
      </c>
      <c r="BH532" s="13">
        <v>0.30884879449662272</v>
      </c>
      <c r="BI532" s="13">
        <v>0.24143126667714898</v>
      </c>
      <c r="BJ532" s="13">
        <v>4.339514433186771E-2</v>
      </c>
    </row>
    <row r="533" spans="1:62" hidden="1">
      <c r="A533" s="1" t="s">
        <v>206</v>
      </c>
      <c r="B533" s="1" t="s">
        <v>99</v>
      </c>
      <c r="C533" s="1" t="s">
        <v>93</v>
      </c>
      <c r="D533" s="1" t="s">
        <v>89</v>
      </c>
      <c r="E533" s="2">
        <v>6874</v>
      </c>
      <c r="F533" s="14">
        <v>0.16220541169624672</v>
      </c>
      <c r="G533" s="3">
        <v>0.95199999999999996</v>
      </c>
      <c r="H533" s="3">
        <v>0.92700000000000005</v>
      </c>
      <c r="I533" s="2">
        <v>2882</v>
      </c>
      <c r="J533" s="2">
        <v>2.36</v>
      </c>
      <c r="K533" s="2">
        <v>2722</v>
      </c>
      <c r="L533" s="2">
        <v>367</v>
      </c>
      <c r="M533" s="2">
        <v>478</v>
      </c>
      <c r="N533" s="2">
        <v>2386</v>
      </c>
      <c r="O533" s="3">
        <v>0.83299999999999996</v>
      </c>
      <c r="P533" s="3">
        <v>0.16700000000000001</v>
      </c>
      <c r="Q533" s="2">
        <v>103</v>
      </c>
      <c r="R533" s="2">
        <v>98</v>
      </c>
      <c r="S533" s="2">
        <v>5</v>
      </c>
      <c r="T533" s="2">
        <v>3.6</v>
      </c>
      <c r="U533" s="2">
        <v>339</v>
      </c>
      <c r="V533" s="2">
        <v>2809</v>
      </c>
      <c r="W533" s="3">
        <v>0.89200000000000002</v>
      </c>
      <c r="X533" s="3">
        <v>0.108</v>
      </c>
      <c r="Y533" s="2">
        <v>397</v>
      </c>
      <c r="Z533" s="2">
        <v>184</v>
      </c>
      <c r="AA533" s="2">
        <v>203</v>
      </c>
      <c r="AB533" s="2">
        <v>177</v>
      </c>
      <c r="AC533" s="2">
        <v>415</v>
      </c>
      <c r="AD533" s="2">
        <v>295</v>
      </c>
      <c r="AE533" s="2">
        <v>356</v>
      </c>
      <c r="AF533" s="2">
        <v>260</v>
      </c>
      <c r="AG533" s="2">
        <v>279</v>
      </c>
      <c r="AH533" s="2">
        <v>167</v>
      </c>
      <c r="AI533" s="2">
        <v>378</v>
      </c>
      <c r="AJ533" s="2">
        <v>58</v>
      </c>
      <c r="AK533" s="2">
        <v>5</v>
      </c>
      <c r="AL533" s="2">
        <v>3174</v>
      </c>
      <c r="AM533" s="3">
        <v>0.47299999999999998</v>
      </c>
      <c r="AN533" s="2">
        <v>132.19999999999999</v>
      </c>
      <c r="AO533" s="2">
        <v>22916</v>
      </c>
      <c r="AP533" s="3">
        <v>0.127</v>
      </c>
      <c r="AQ533" s="11">
        <v>0.22900000000000001</v>
      </c>
      <c r="AR533" s="2">
        <v>14</v>
      </c>
      <c r="AS533" s="7">
        <v>3.55998576005696E-4</v>
      </c>
      <c r="AT533" s="2">
        <v>421</v>
      </c>
      <c r="AU533" s="2">
        <v>1035</v>
      </c>
      <c r="AV533" s="2">
        <v>1266</v>
      </c>
      <c r="AW533" s="3">
        <v>0.155</v>
      </c>
      <c r="AX533" s="4">
        <v>0.38</v>
      </c>
      <c r="AY533" s="3">
        <v>0.46500000000000002</v>
      </c>
      <c r="AZ533" s="37">
        <v>1176</v>
      </c>
      <c r="BA533" s="37">
        <v>40.700000000000003</v>
      </c>
      <c r="BB533" s="43">
        <v>1165.6480000000001</v>
      </c>
      <c r="BC533" s="44">
        <v>968.92014774523341</v>
      </c>
      <c r="BD533" s="44">
        <v>915.43185225476645</v>
      </c>
      <c r="BE533" s="44">
        <v>98</v>
      </c>
      <c r="BF533">
        <v>3148</v>
      </c>
      <c r="BG533" s="13">
        <v>0.37028208386277006</v>
      </c>
      <c r="BH533" s="13">
        <v>0.30778911935998521</v>
      </c>
      <c r="BI533" s="13">
        <v>0.29079792003010368</v>
      </c>
      <c r="BJ533" s="13">
        <v>3.1130876747141042E-2</v>
      </c>
    </row>
    <row r="534" spans="1:62" hidden="1">
      <c r="A534" s="1" t="s">
        <v>208</v>
      </c>
      <c r="B534" s="1" t="s">
        <v>124</v>
      </c>
      <c r="C534" s="1" t="s">
        <v>93</v>
      </c>
      <c r="D534" s="1" t="s">
        <v>89</v>
      </c>
      <c r="E534" s="2">
        <v>11576</v>
      </c>
      <c r="F534" s="14">
        <v>0.16611955770559778</v>
      </c>
      <c r="G534" s="3">
        <v>0.91500000000000004</v>
      </c>
      <c r="H534" s="3">
        <v>0.875</v>
      </c>
      <c r="I534" s="2">
        <v>4967</v>
      </c>
      <c r="J534" s="2">
        <v>2.31</v>
      </c>
      <c r="K534" s="2">
        <v>4239</v>
      </c>
      <c r="L534" s="2">
        <v>855</v>
      </c>
      <c r="M534" s="2">
        <v>1011</v>
      </c>
      <c r="N534" s="2">
        <v>3882</v>
      </c>
      <c r="O534" s="3">
        <v>0.79300000000000004</v>
      </c>
      <c r="P534" s="3">
        <v>0.20699999999999999</v>
      </c>
      <c r="Q534" s="2">
        <v>138</v>
      </c>
      <c r="R534" s="2">
        <v>122</v>
      </c>
      <c r="S534" s="2">
        <v>16</v>
      </c>
      <c r="T534" s="2">
        <v>2.8</v>
      </c>
      <c r="U534" s="2">
        <v>861</v>
      </c>
      <c r="V534" s="2">
        <v>4375</v>
      </c>
      <c r="W534" s="3">
        <v>0.83599999999999997</v>
      </c>
      <c r="X534" s="3">
        <v>0.16400000000000001</v>
      </c>
      <c r="Y534" s="2">
        <v>78</v>
      </c>
      <c r="Z534" s="2">
        <v>109</v>
      </c>
      <c r="AA534" s="2">
        <v>233</v>
      </c>
      <c r="AB534" s="2">
        <v>219</v>
      </c>
      <c r="AC534" s="2">
        <v>682</v>
      </c>
      <c r="AD534" s="2">
        <v>637</v>
      </c>
      <c r="AE534" s="2">
        <v>728</v>
      </c>
      <c r="AF534" s="2">
        <v>620</v>
      </c>
      <c r="AG534" s="2">
        <v>700</v>
      </c>
      <c r="AH534" s="2">
        <v>624</v>
      </c>
      <c r="AI534" s="2">
        <v>656</v>
      </c>
      <c r="AJ534" s="2">
        <v>140</v>
      </c>
      <c r="AK534" s="2">
        <v>27</v>
      </c>
      <c r="AL534" s="2">
        <v>5453</v>
      </c>
      <c r="AM534" s="3">
        <v>0.47199999999999998</v>
      </c>
      <c r="AN534" s="2">
        <v>133.6</v>
      </c>
      <c r="AO534" s="2">
        <v>23537</v>
      </c>
      <c r="AP534" s="3">
        <v>0.124</v>
      </c>
      <c r="AQ534" s="11">
        <v>0.215</v>
      </c>
      <c r="AR534" s="2">
        <v>15.8</v>
      </c>
      <c r="AS534" s="7">
        <v>6.857142857142857E-4</v>
      </c>
      <c r="AT534" s="2">
        <v>282</v>
      </c>
      <c r="AU534" s="2">
        <v>1132</v>
      </c>
      <c r="AV534" s="2">
        <v>2825</v>
      </c>
      <c r="AW534" s="3">
        <v>6.7000000000000004E-2</v>
      </c>
      <c r="AX534" s="3">
        <v>0.26700000000000002</v>
      </c>
      <c r="AY534" s="3">
        <v>0.66600000000000004</v>
      </c>
      <c r="AZ534" s="37">
        <v>1783</v>
      </c>
      <c r="BA534" s="37">
        <v>35.6</v>
      </c>
      <c r="BB534" s="43">
        <v>1741.9080000000001</v>
      </c>
      <c r="BC534" s="44">
        <v>1602.363265320005</v>
      </c>
      <c r="BD534" s="44">
        <v>1769.7287346799947</v>
      </c>
      <c r="BE534" s="44">
        <v>122</v>
      </c>
      <c r="BF534">
        <v>5236</v>
      </c>
      <c r="BG534" s="13">
        <v>0.33267914438502677</v>
      </c>
      <c r="BH534" s="13">
        <v>0.30602812553858</v>
      </c>
      <c r="BI534" s="13">
        <v>0.33799250089381105</v>
      </c>
      <c r="BJ534" s="13">
        <v>2.3300229182582125E-2</v>
      </c>
    </row>
    <row r="535" spans="1:62" hidden="1">
      <c r="A535" s="1" t="s">
        <v>211</v>
      </c>
      <c r="B535" s="1" t="s">
        <v>87</v>
      </c>
      <c r="C535" s="1" t="s">
        <v>93</v>
      </c>
      <c r="D535" s="1" t="s">
        <v>89</v>
      </c>
      <c r="E535" s="2">
        <v>11486</v>
      </c>
      <c r="F535" s="14">
        <v>0.16942364617795577</v>
      </c>
      <c r="G535" s="3">
        <v>0.92900000000000005</v>
      </c>
      <c r="H535" s="3">
        <v>0.90100000000000002</v>
      </c>
      <c r="I535" s="2">
        <v>4829</v>
      </c>
      <c r="J535" s="2">
        <v>2.34</v>
      </c>
      <c r="K535" s="2">
        <v>4622</v>
      </c>
      <c r="L535" s="2">
        <v>396</v>
      </c>
      <c r="M535" s="2">
        <v>1079</v>
      </c>
      <c r="N535" s="2">
        <v>3733</v>
      </c>
      <c r="O535" s="3">
        <v>0.77600000000000002</v>
      </c>
      <c r="P535" s="3">
        <v>0.224</v>
      </c>
      <c r="Q535" s="2">
        <v>256</v>
      </c>
      <c r="R535" s="2">
        <v>236</v>
      </c>
      <c r="S535" s="2">
        <v>20</v>
      </c>
      <c r="T535" s="2">
        <v>5.3</v>
      </c>
      <c r="U535" s="2">
        <v>395</v>
      </c>
      <c r="V535" s="2">
        <v>4845</v>
      </c>
      <c r="W535" s="3">
        <v>0.91900000000000004</v>
      </c>
      <c r="X535" s="3">
        <v>7.4999999999999997E-2</v>
      </c>
      <c r="Y535" s="2">
        <v>16</v>
      </c>
      <c r="Z535" s="2">
        <v>41</v>
      </c>
      <c r="AA535" s="2">
        <v>1273</v>
      </c>
      <c r="AB535" s="2">
        <v>198</v>
      </c>
      <c r="AC535" s="2">
        <v>392</v>
      </c>
      <c r="AD535" s="2">
        <v>508</v>
      </c>
      <c r="AE535" s="2">
        <v>821</v>
      </c>
      <c r="AF535" s="2">
        <v>362</v>
      </c>
      <c r="AG535" s="2">
        <v>535</v>
      </c>
      <c r="AH535" s="2">
        <v>528</v>
      </c>
      <c r="AI535" s="2">
        <v>517</v>
      </c>
      <c r="AJ535" s="2">
        <v>103</v>
      </c>
      <c r="AK535" s="2">
        <v>17</v>
      </c>
      <c r="AL535" s="2">
        <v>5311</v>
      </c>
      <c r="AM535" s="4">
        <v>0.47</v>
      </c>
      <c r="AN535" s="2">
        <v>123.7</v>
      </c>
      <c r="AO535" s="2">
        <v>19908</v>
      </c>
      <c r="AP535" s="3">
        <v>0.16500000000000001</v>
      </c>
      <c r="AQ535" s="11">
        <v>0.20699999999999999</v>
      </c>
      <c r="AR535" s="2">
        <v>15.3</v>
      </c>
      <c r="AS535" s="7">
        <v>0</v>
      </c>
      <c r="AT535" s="2">
        <v>1294</v>
      </c>
      <c r="AU535" s="2">
        <v>1592</v>
      </c>
      <c r="AV535" s="2">
        <v>1736</v>
      </c>
      <c r="AW535" s="4">
        <v>0.28000000000000003</v>
      </c>
      <c r="AX535" s="3">
        <v>0.34399999999999997</v>
      </c>
      <c r="AY535" s="3">
        <v>0.376</v>
      </c>
      <c r="AZ535" s="37">
        <v>2103</v>
      </c>
      <c r="BA535" s="37">
        <v>43.5</v>
      </c>
      <c r="BB535" s="43">
        <v>2093.2199999999998</v>
      </c>
      <c r="BC535" s="44">
        <v>1599.9925420742011</v>
      </c>
      <c r="BD535" s="44">
        <v>1310.7874579257991</v>
      </c>
      <c r="BE535" s="44">
        <v>236</v>
      </c>
      <c r="BF535">
        <v>5240</v>
      </c>
      <c r="BG535" s="13">
        <v>0.39946946564885494</v>
      </c>
      <c r="BH535" s="13">
        <v>0.30534208818209946</v>
      </c>
      <c r="BI535" s="13">
        <v>0.25015027823011432</v>
      </c>
      <c r="BJ535" s="13">
        <v>4.5038167938931298E-2</v>
      </c>
    </row>
    <row r="536" spans="1:62" hidden="1">
      <c r="A536" s="1" t="s">
        <v>212</v>
      </c>
      <c r="B536" s="1" t="s">
        <v>124</v>
      </c>
      <c r="C536" s="1" t="s">
        <v>93</v>
      </c>
      <c r="D536" s="1" t="s">
        <v>89</v>
      </c>
      <c r="E536" s="2">
        <v>14854</v>
      </c>
      <c r="F536" s="14">
        <v>0.17200754005655042</v>
      </c>
      <c r="G536" s="3">
        <v>0.93500000000000005</v>
      </c>
      <c r="H536" s="3">
        <v>0.90700000000000003</v>
      </c>
      <c r="I536" s="2">
        <v>6417</v>
      </c>
      <c r="J536" s="2">
        <v>2.2999999999999998</v>
      </c>
      <c r="K536" s="2">
        <v>5585</v>
      </c>
      <c r="L536" s="2">
        <v>650</v>
      </c>
      <c r="M536" s="2">
        <v>1333</v>
      </c>
      <c r="N536" s="2">
        <v>5006</v>
      </c>
      <c r="O536" s="4">
        <v>0.79</v>
      </c>
      <c r="P536" s="4">
        <v>0.21</v>
      </c>
      <c r="Q536" s="2">
        <v>247</v>
      </c>
      <c r="R536" s="2">
        <v>245</v>
      </c>
      <c r="S536" s="2">
        <v>2</v>
      </c>
      <c r="T536" s="2">
        <v>3.9</v>
      </c>
      <c r="U536" s="2">
        <v>669</v>
      </c>
      <c r="V536" s="2">
        <v>5799</v>
      </c>
      <c r="W536" s="3">
        <v>0.88500000000000001</v>
      </c>
      <c r="X536" s="3">
        <v>0.10199999999999999</v>
      </c>
      <c r="Y536" s="2">
        <v>97</v>
      </c>
      <c r="Z536" s="2">
        <v>197</v>
      </c>
      <c r="AA536" s="2">
        <v>187</v>
      </c>
      <c r="AB536" s="2">
        <v>305</v>
      </c>
      <c r="AC536" s="2">
        <v>860</v>
      </c>
      <c r="AD536" s="2">
        <v>1004</v>
      </c>
      <c r="AE536" s="2">
        <v>882</v>
      </c>
      <c r="AF536" s="2">
        <v>1027</v>
      </c>
      <c r="AG536" s="2">
        <v>816</v>
      </c>
      <c r="AH536" s="2">
        <v>716</v>
      </c>
      <c r="AI536" s="2">
        <v>645</v>
      </c>
      <c r="AJ536" s="2">
        <v>171</v>
      </c>
      <c r="AK536" s="2">
        <v>52</v>
      </c>
      <c r="AL536" s="2">
        <v>6959</v>
      </c>
      <c r="AM536" s="3">
        <v>0.45700000000000002</v>
      </c>
      <c r="AN536" s="2">
        <v>129.9</v>
      </c>
      <c r="AO536" s="2">
        <v>21944</v>
      </c>
      <c r="AP536" s="3">
        <v>0.14499999999999999</v>
      </c>
      <c r="AQ536" s="11">
        <v>0.23799999999999999</v>
      </c>
      <c r="AR536" s="2">
        <v>18.3</v>
      </c>
      <c r="AS536" s="7">
        <v>5.1733057423693739E-4</v>
      </c>
      <c r="AT536" s="2">
        <v>233</v>
      </c>
      <c r="AU536" s="2">
        <v>1103</v>
      </c>
      <c r="AV536" s="2">
        <v>4249</v>
      </c>
      <c r="AW536" s="3">
        <v>4.2000000000000003E-2</v>
      </c>
      <c r="AX536" s="3">
        <v>0.19700000000000001</v>
      </c>
      <c r="AY536" s="3">
        <v>0.76100000000000001</v>
      </c>
      <c r="AZ536" s="37">
        <v>2440</v>
      </c>
      <c r="BA536" s="37">
        <v>37.9</v>
      </c>
      <c r="BB536" s="43">
        <v>2402.4810000000002</v>
      </c>
      <c r="BC536" s="44">
        <v>1972.3949878038839</v>
      </c>
      <c r="BD536" s="44">
        <v>1848.1240121961159</v>
      </c>
      <c r="BE536" s="44">
        <v>245</v>
      </c>
      <c r="BF536">
        <v>6468</v>
      </c>
      <c r="BG536" s="13">
        <v>0.37144109461966607</v>
      </c>
      <c r="BH536" s="13">
        <v>0.30494665859676623</v>
      </c>
      <c r="BI536" s="13">
        <v>0.2857334589047798</v>
      </c>
      <c r="BJ536" s="13">
        <v>3.787878787878788E-2</v>
      </c>
    </row>
    <row r="537" spans="1:62" hidden="1">
      <c r="A537" s="1" t="s">
        <v>214</v>
      </c>
      <c r="B537" s="1" t="s">
        <v>87</v>
      </c>
      <c r="C537" s="1" t="s">
        <v>93</v>
      </c>
      <c r="D537" s="1" t="s">
        <v>89</v>
      </c>
      <c r="E537" s="2">
        <v>10139</v>
      </c>
      <c r="F537" s="14">
        <v>0.12851366012427262</v>
      </c>
      <c r="G537" s="3">
        <v>0.89100000000000001</v>
      </c>
      <c r="H537" s="3">
        <v>0.84899999999999998</v>
      </c>
      <c r="I537" s="2">
        <v>4154</v>
      </c>
      <c r="J537" s="2">
        <v>2.4300000000000002</v>
      </c>
      <c r="K537" s="2">
        <v>3849</v>
      </c>
      <c r="L537" s="2">
        <v>444</v>
      </c>
      <c r="M537" s="2">
        <v>984</v>
      </c>
      <c r="N537" s="2">
        <v>3131</v>
      </c>
      <c r="O537" s="3">
        <v>0.76100000000000001</v>
      </c>
      <c r="P537" s="3">
        <v>0.23899999999999999</v>
      </c>
      <c r="Q537" s="2">
        <v>369</v>
      </c>
      <c r="R537" s="2">
        <v>328</v>
      </c>
      <c r="S537" s="2">
        <v>41</v>
      </c>
      <c r="T537" s="2">
        <v>9.1</v>
      </c>
      <c r="U537" s="2">
        <v>460</v>
      </c>
      <c r="V537" s="2">
        <v>3969</v>
      </c>
      <c r="W537" s="3">
        <v>0.89600000000000002</v>
      </c>
      <c r="X537" s="3">
        <v>0.104</v>
      </c>
      <c r="Y537" s="2">
        <v>209</v>
      </c>
      <c r="Z537" s="2">
        <v>180</v>
      </c>
      <c r="AA537" s="2">
        <v>232</v>
      </c>
      <c r="AB537" s="2">
        <v>86</v>
      </c>
      <c r="AC537" s="2">
        <v>522</v>
      </c>
      <c r="AD537" s="2">
        <v>459</v>
      </c>
      <c r="AE537" s="2">
        <v>622</v>
      </c>
      <c r="AF537" s="2">
        <v>366</v>
      </c>
      <c r="AG537" s="2">
        <v>565</v>
      </c>
      <c r="AH537" s="2">
        <v>409</v>
      </c>
      <c r="AI537" s="2">
        <v>595</v>
      </c>
      <c r="AJ537" s="2">
        <v>182</v>
      </c>
      <c r="AK537" s="2">
        <v>34</v>
      </c>
      <c r="AL537" s="2">
        <v>4461</v>
      </c>
      <c r="AM537" s="3">
        <v>0.49099999999999999</v>
      </c>
      <c r="AN537" s="2">
        <v>131.9</v>
      </c>
      <c r="AO537" s="2">
        <v>20291</v>
      </c>
      <c r="AP537" s="3">
        <v>0.14699999999999999</v>
      </c>
      <c r="AQ537" s="11">
        <v>0.216</v>
      </c>
      <c r="AR537" s="2">
        <v>20.3</v>
      </c>
      <c r="AS537" s="7">
        <v>0</v>
      </c>
      <c r="AT537" s="2">
        <v>810</v>
      </c>
      <c r="AU537" s="2">
        <v>1449</v>
      </c>
      <c r="AV537" s="2">
        <v>1590</v>
      </c>
      <c r="AW537" s="4">
        <v>0.21</v>
      </c>
      <c r="AX537" s="3">
        <v>0.376</v>
      </c>
      <c r="AY537" s="3">
        <v>0.41299999999999998</v>
      </c>
      <c r="AZ537" s="37">
        <v>1853</v>
      </c>
      <c r="BA537" s="37">
        <v>44.4</v>
      </c>
      <c r="BB537" s="43">
        <v>1827.06</v>
      </c>
      <c r="BC537" s="44">
        <v>1338.5420392754777</v>
      </c>
      <c r="BD537" s="44">
        <v>935.39796072452236</v>
      </c>
      <c r="BE537" s="44">
        <v>328</v>
      </c>
      <c r="BF537">
        <v>4429</v>
      </c>
      <c r="BG537" s="13">
        <v>0.4125220139986453</v>
      </c>
      <c r="BH537" s="13">
        <v>0.30222218091566444</v>
      </c>
      <c r="BI537" s="13">
        <v>0.21119845579691179</v>
      </c>
      <c r="BJ537" s="13">
        <v>7.405734928877851E-2</v>
      </c>
    </row>
    <row r="538" spans="1:62" hidden="1">
      <c r="A538" s="1" t="s">
        <v>216</v>
      </c>
      <c r="B538" s="1" t="s">
        <v>87</v>
      </c>
      <c r="C538" s="1" t="s">
        <v>93</v>
      </c>
      <c r="D538" s="1" t="s">
        <v>89</v>
      </c>
      <c r="E538" s="2">
        <v>8372</v>
      </c>
      <c r="F538" s="14">
        <v>0.14118490205446727</v>
      </c>
      <c r="G538" s="3">
        <v>0.90300000000000002</v>
      </c>
      <c r="H538" s="3">
        <v>0.877</v>
      </c>
      <c r="I538" s="2">
        <v>3403</v>
      </c>
      <c r="J538" s="2">
        <v>2.36</v>
      </c>
      <c r="K538" s="2">
        <v>3218</v>
      </c>
      <c r="L538" s="2">
        <v>260</v>
      </c>
      <c r="M538" s="2">
        <v>773</v>
      </c>
      <c r="N538" s="2">
        <v>2614</v>
      </c>
      <c r="O538" s="3">
        <v>0.77200000000000002</v>
      </c>
      <c r="P538" s="3">
        <v>0.22800000000000001</v>
      </c>
      <c r="Q538" s="2">
        <v>209</v>
      </c>
      <c r="R538" s="2">
        <v>193</v>
      </c>
      <c r="S538" s="2">
        <v>16</v>
      </c>
      <c r="T538" s="2">
        <v>6.2</v>
      </c>
      <c r="U538" s="2">
        <v>272</v>
      </c>
      <c r="V538" s="2">
        <v>3371</v>
      </c>
      <c r="W538" s="3">
        <v>0.90800000000000003</v>
      </c>
      <c r="X538" s="3">
        <v>7.2999999999999995E-2</v>
      </c>
      <c r="Y538" s="2" t="s">
        <v>90</v>
      </c>
      <c r="Z538" s="2">
        <v>11</v>
      </c>
      <c r="AA538" s="2">
        <v>1326</v>
      </c>
      <c r="AB538" s="2">
        <v>67</v>
      </c>
      <c r="AC538" s="2">
        <v>219</v>
      </c>
      <c r="AD538" s="2">
        <v>239</v>
      </c>
      <c r="AE538" s="2">
        <v>306</v>
      </c>
      <c r="AF538" s="2">
        <v>403</v>
      </c>
      <c r="AG538" s="2">
        <v>308</v>
      </c>
      <c r="AH538" s="2">
        <v>328</v>
      </c>
      <c r="AI538" s="2">
        <v>386</v>
      </c>
      <c r="AJ538" s="2">
        <v>132</v>
      </c>
      <c r="AK538" s="2">
        <v>29</v>
      </c>
      <c r="AL538" s="2">
        <v>3754</v>
      </c>
      <c r="AM538" s="3">
        <v>0.48099999999999998</v>
      </c>
      <c r="AN538" s="2">
        <v>129.1</v>
      </c>
      <c r="AO538" s="2">
        <v>19494</v>
      </c>
      <c r="AP538" s="3">
        <v>0.19900000000000001</v>
      </c>
      <c r="AQ538" s="11">
        <v>0.26700000000000002</v>
      </c>
      <c r="AR538" s="2">
        <v>14</v>
      </c>
      <c r="AS538" s="7">
        <v>0</v>
      </c>
      <c r="AT538" s="2">
        <v>648</v>
      </c>
      <c r="AU538" s="2">
        <v>934</v>
      </c>
      <c r="AV538" s="2">
        <v>1636</v>
      </c>
      <c r="AW538" s="3">
        <v>0.20100000000000001</v>
      </c>
      <c r="AX538" s="4">
        <v>0.28999999999999998</v>
      </c>
      <c r="AY538" s="3">
        <v>0.50800000000000001</v>
      </c>
      <c r="AZ538" s="37">
        <v>1561</v>
      </c>
      <c r="BA538" s="37">
        <v>45.8</v>
      </c>
      <c r="BB538" s="43">
        <v>1551.2459999999999</v>
      </c>
      <c r="BC538" s="44">
        <v>1096.6177810530976</v>
      </c>
      <c r="BD538" s="44">
        <v>802.13621894690243</v>
      </c>
      <c r="BE538" s="44">
        <v>193</v>
      </c>
      <c r="BF538">
        <v>3643</v>
      </c>
      <c r="BG538" s="13">
        <v>0.42581553664562172</v>
      </c>
      <c r="BH538" s="13">
        <v>0.30102052732722967</v>
      </c>
      <c r="BI538" s="13">
        <v>0.22018562145124965</v>
      </c>
      <c r="BJ538" s="13">
        <v>5.2978314575898987E-2</v>
      </c>
    </row>
    <row r="539" spans="1:62" hidden="1">
      <c r="A539" s="1" t="s">
        <v>218</v>
      </c>
      <c r="B539" s="1" t="s">
        <v>92</v>
      </c>
      <c r="C539" s="1" t="s">
        <v>93</v>
      </c>
      <c r="D539" s="1" t="s">
        <v>89</v>
      </c>
      <c r="E539" s="2">
        <v>10246</v>
      </c>
      <c r="F539" s="14">
        <v>0.15069295334764787</v>
      </c>
      <c r="G539" s="3">
        <v>0.85199999999999998</v>
      </c>
      <c r="H539" s="3">
        <v>0.79100000000000004</v>
      </c>
      <c r="I539" s="2">
        <v>4123</v>
      </c>
      <c r="J539" s="2">
        <v>2.46</v>
      </c>
      <c r="K539" s="2">
        <v>3707</v>
      </c>
      <c r="L539" s="2">
        <v>552</v>
      </c>
      <c r="M539" s="2">
        <v>975</v>
      </c>
      <c r="N539" s="2">
        <v>3087</v>
      </c>
      <c r="O539" s="4">
        <v>0.76</v>
      </c>
      <c r="P539" s="4">
        <v>0.24</v>
      </c>
      <c r="Q539" s="2">
        <v>199</v>
      </c>
      <c r="R539" s="2">
        <v>194</v>
      </c>
      <c r="S539" s="2">
        <v>5</v>
      </c>
      <c r="T539" s="2">
        <v>4.8</v>
      </c>
      <c r="U539" s="2">
        <v>563</v>
      </c>
      <c r="V539" s="2">
        <v>3821</v>
      </c>
      <c r="W539" s="3">
        <v>0.872</v>
      </c>
      <c r="X539" s="3">
        <v>0.128</v>
      </c>
      <c r="Y539" s="2">
        <v>412</v>
      </c>
      <c r="Z539" s="2">
        <v>245</v>
      </c>
      <c r="AA539" s="2">
        <v>156</v>
      </c>
      <c r="AB539" s="2">
        <v>230</v>
      </c>
      <c r="AC539" s="2">
        <v>458</v>
      </c>
      <c r="AD539" s="2">
        <v>426</v>
      </c>
      <c r="AE539" s="2">
        <v>617</v>
      </c>
      <c r="AF539" s="2">
        <v>448</v>
      </c>
      <c r="AG539" s="2">
        <v>431</v>
      </c>
      <c r="AH539" s="2">
        <v>393</v>
      </c>
      <c r="AI539" s="2">
        <v>494</v>
      </c>
      <c r="AJ539" s="2">
        <v>121</v>
      </c>
      <c r="AK539" s="2">
        <v>10</v>
      </c>
      <c r="AL539" s="2">
        <v>4441</v>
      </c>
      <c r="AM539" s="3">
        <v>0.46400000000000002</v>
      </c>
      <c r="AN539" s="2">
        <v>132.80000000000001</v>
      </c>
      <c r="AO539" s="2">
        <v>25785</v>
      </c>
      <c r="AP539" s="4">
        <v>0.09</v>
      </c>
      <c r="AQ539" s="11">
        <v>0.17899999999999999</v>
      </c>
      <c r="AR539" s="2">
        <v>13.6</v>
      </c>
      <c r="AS539" s="7">
        <v>0</v>
      </c>
      <c r="AT539" s="2">
        <v>495</v>
      </c>
      <c r="AU539" s="2">
        <v>1280</v>
      </c>
      <c r="AV539" s="2">
        <v>1932</v>
      </c>
      <c r="AW539" s="3">
        <v>0.13400000000000001</v>
      </c>
      <c r="AX539" s="3">
        <v>0.34499999999999997</v>
      </c>
      <c r="AY539" s="3">
        <v>0.52100000000000002</v>
      </c>
      <c r="AZ539" s="37">
        <v>1660</v>
      </c>
      <c r="BA539" s="37">
        <v>40.200000000000003</v>
      </c>
      <c r="BB539" s="43">
        <v>1632.9240000000002</v>
      </c>
      <c r="BC539" s="44">
        <v>1316.2328322859548</v>
      </c>
      <c r="BD539" s="44">
        <v>1240.8431677140452</v>
      </c>
      <c r="BE539" s="44">
        <v>194</v>
      </c>
      <c r="BF539">
        <v>4384</v>
      </c>
      <c r="BG539" s="13">
        <v>0.37247354014598544</v>
      </c>
      <c r="BH539" s="13">
        <v>0.30023559130610283</v>
      </c>
      <c r="BI539" s="13">
        <v>0.28303904373039351</v>
      </c>
      <c r="BJ539" s="13">
        <v>4.425182481751825E-2</v>
      </c>
    </row>
    <row r="540" spans="1:62" hidden="1">
      <c r="A540" s="1" t="s">
        <v>223</v>
      </c>
      <c r="B540" s="1" t="s">
        <v>124</v>
      </c>
      <c r="C540" s="1" t="s">
        <v>93</v>
      </c>
      <c r="D540" s="1" t="s">
        <v>89</v>
      </c>
      <c r="E540" s="2">
        <v>10598</v>
      </c>
      <c r="F540" s="14">
        <v>0.15191545574636725</v>
      </c>
      <c r="G540" s="3">
        <v>0.94199999999999995</v>
      </c>
      <c r="H540" s="4">
        <v>0.91</v>
      </c>
      <c r="I540" s="2">
        <v>4696</v>
      </c>
      <c r="J540" s="2">
        <v>2.2400000000000002</v>
      </c>
      <c r="K540" s="2">
        <v>3813</v>
      </c>
      <c r="L540" s="2">
        <v>887</v>
      </c>
      <c r="M540" s="2">
        <v>1179</v>
      </c>
      <c r="N540" s="2">
        <v>3485</v>
      </c>
      <c r="O540" s="3">
        <v>0.747</v>
      </c>
      <c r="P540" s="3">
        <v>0.253</v>
      </c>
      <c r="Q540" s="2">
        <v>281</v>
      </c>
      <c r="R540" s="2">
        <v>277</v>
      </c>
      <c r="S540" s="2">
        <v>4</v>
      </c>
      <c r="T540" s="2">
        <v>6</v>
      </c>
      <c r="U540" s="2">
        <v>874</v>
      </c>
      <c r="V540" s="2">
        <v>3991</v>
      </c>
      <c r="W540" s="4">
        <v>0.82</v>
      </c>
      <c r="X540" s="4">
        <v>0.18</v>
      </c>
      <c r="Y540" s="2">
        <v>103</v>
      </c>
      <c r="Z540" s="2">
        <v>86</v>
      </c>
      <c r="AA540" s="2">
        <v>80</v>
      </c>
      <c r="AB540" s="2">
        <v>188</v>
      </c>
      <c r="AC540" s="2">
        <v>571</v>
      </c>
      <c r="AD540" s="2">
        <v>621</v>
      </c>
      <c r="AE540" s="2">
        <v>519</v>
      </c>
      <c r="AF540" s="2">
        <v>577</v>
      </c>
      <c r="AG540" s="2">
        <v>750</v>
      </c>
      <c r="AH540" s="2">
        <v>823</v>
      </c>
      <c r="AI540" s="2">
        <v>597</v>
      </c>
      <c r="AJ540" s="2">
        <v>98</v>
      </c>
      <c r="AK540" s="2">
        <v>19</v>
      </c>
      <c r="AL540" s="2">
        <v>5032</v>
      </c>
      <c r="AM540" s="3">
        <v>0.48199999999999998</v>
      </c>
      <c r="AN540" s="2">
        <v>130.1</v>
      </c>
      <c r="AO540" s="2">
        <v>21944</v>
      </c>
      <c r="AP540" s="3">
        <v>0.14399999999999999</v>
      </c>
      <c r="AQ540" s="11">
        <v>0.26400000000000001</v>
      </c>
      <c r="AR540" s="2">
        <v>18.100000000000001</v>
      </c>
      <c r="AS540" s="7">
        <v>0</v>
      </c>
      <c r="AT540" s="2">
        <v>211</v>
      </c>
      <c r="AU540" s="2">
        <v>948</v>
      </c>
      <c r="AV540" s="2">
        <v>2654</v>
      </c>
      <c r="AW540" s="3">
        <v>5.5E-2</v>
      </c>
      <c r="AX540" s="3">
        <v>0.249</v>
      </c>
      <c r="AY540" s="3">
        <v>0.69599999999999995</v>
      </c>
      <c r="AZ540" s="37">
        <v>1678</v>
      </c>
      <c r="BA540" s="37">
        <v>35.700000000000003</v>
      </c>
      <c r="BB540" s="43">
        <v>1665.0480000000002</v>
      </c>
      <c r="BC540" s="44">
        <v>1437.4778291045623</v>
      </c>
      <c r="BD540" s="44">
        <v>1485.4741708954375</v>
      </c>
      <c r="BE540" s="44">
        <v>277</v>
      </c>
      <c r="BF540">
        <v>4865</v>
      </c>
      <c r="BG540" s="13">
        <v>0.34225035971223028</v>
      </c>
      <c r="BH540" s="13">
        <v>0.29547334616743315</v>
      </c>
      <c r="BI540" s="13">
        <v>0.30533898682331706</v>
      </c>
      <c r="BJ540" s="13">
        <v>5.6937307297019527E-2</v>
      </c>
    </row>
    <row r="541" spans="1:62" hidden="1">
      <c r="A541" s="1" t="s">
        <v>224</v>
      </c>
      <c r="B541" s="1" t="s">
        <v>124</v>
      </c>
      <c r="C541" s="1" t="s">
        <v>93</v>
      </c>
      <c r="D541" s="1" t="s">
        <v>89</v>
      </c>
      <c r="E541" s="2">
        <v>12703</v>
      </c>
      <c r="F541" s="14">
        <v>0.15429426119814216</v>
      </c>
      <c r="G541" s="3">
        <v>0.84899999999999998</v>
      </c>
      <c r="H541" s="3">
        <v>0.81200000000000006</v>
      </c>
      <c r="I541" s="2">
        <v>5619</v>
      </c>
      <c r="J541" s="2">
        <v>2.2400000000000002</v>
      </c>
      <c r="K541" s="2">
        <v>4197</v>
      </c>
      <c r="L541" s="2">
        <v>1046</v>
      </c>
      <c r="M541" s="2">
        <v>1225</v>
      </c>
      <c r="N541" s="2">
        <v>3732</v>
      </c>
      <c r="O541" s="3">
        <v>0.753</v>
      </c>
      <c r="P541" s="3">
        <v>0.247</v>
      </c>
      <c r="Q541" s="2">
        <v>165</v>
      </c>
      <c r="R541" s="2">
        <v>123</v>
      </c>
      <c r="S541" s="2">
        <v>42</v>
      </c>
      <c r="T541" s="2">
        <v>3</v>
      </c>
      <c r="U541" s="2">
        <v>966</v>
      </c>
      <c r="V541" s="2">
        <v>4360</v>
      </c>
      <c r="W541" s="3">
        <v>0.79500000000000004</v>
      </c>
      <c r="X541" s="3">
        <v>0.17599999999999999</v>
      </c>
      <c r="Y541" s="2">
        <v>261</v>
      </c>
      <c r="Z541" s="2">
        <v>177</v>
      </c>
      <c r="AA541" s="2">
        <v>299</v>
      </c>
      <c r="AB541" s="2">
        <v>309</v>
      </c>
      <c r="AC541" s="2">
        <v>787</v>
      </c>
      <c r="AD541" s="2">
        <v>739</v>
      </c>
      <c r="AE541" s="2">
        <v>536</v>
      </c>
      <c r="AF541" s="2">
        <v>490</v>
      </c>
      <c r="AG541" s="2">
        <v>1045</v>
      </c>
      <c r="AH541" s="2">
        <v>571</v>
      </c>
      <c r="AI541" s="2">
        <v>644</v>
      </c>
      <c r="AJ541" s="2">
        <v>220</v>
      </c>
      <c r="AK541" s="2">
        <v>26</v>
      </c>
      <c r="AL541" s="2">
        <v>6104</v>
      </c>
      <c r="AM541" s="3">
        <v>0.46300000000000002</v>
      </c>
      <c r="AN541" s="2">
        <v>125</v>
      </c>
      <c r="AO541" s="2">
        <v>21789</v>
      </c>
      <c r="AP541" s="3">
        <v>0.151</v>
      </c>
      <c r="AQ541" s="11">
        <v>0.253</v>
      </c>
      <c r="AR541" s="2">
        <v>15.1</v>
      </c>
      <c r="AS541" s="7">
        <v>9.1743119266055051E-4</v>
      </c>
      <c r="AT541" s="2">
        <v>657</v>
      </c>
      <c r="AU541" s="2">
        <v>1690</v>
      </c>
      <c r="AV541" s="2">
        <v>1850</v>
      </c>
      <c r="AW541" s="3">
        <v>0.157</v>
      </c>
      <c r="AX541" s="3">
        <v>0.40300000000000002</v>
      </c>
      <c r="AY541" s="3">
        <v>0.441</v>
      </c>
      <c r="AZ541" s="37">
        <v>1744</v>
      </c>
      <c r="BA541" s="37">
        <v>34.1</v>
      </c>
      <c r="BB541" s="43">
        <v>1690.3370000000002</v>
      </c>
      <c r="BC541" s="44">
        <v>1569.8043755809881</v>
      </c>
      <c r="BD541" s="44">
        <v>1942.8586244190114</v>
      </c>
      <c r="BE541" s="44">
        <v>123</v>
      </c>
      <c r="BF541">
        <v>5326</v>
      </c>
      <c r="BG541" s="13">
        <v>0.31737457754412324</v>
      </c>
      <c r="BH541" s="13">
        <v>0.29474359286162</v>
      </c>
      <c r="BI541" s="13">
        <v>0.36478757499418163</v>
      </c>
      <c r="BJ541" s="13">
        <v>2.3094254600075102E-2</v>
      </c>
    </row>
    <row r="542" spans="1:62" hidden="1">
      <c r="A542" s="1" t="s">
        <v>225</v>
      </c>
      <c r="B542" s="1" t="s">
        <v>99</v>
      </c>
      <c r="C542" s="1" t="s">
        <v>93</v>
      </c>
      <c r="D542" s="1" t="s">
        <v>89</v>
      </c>
      <c r="E542" s="2">
        <v>8329</v>
      </c>
      <c r="F542" s="14">
        <v>0.15103854004082123</v>
      </c>
      <c r="G542" s="3">
        <v>0.96199999999999997</v>
      </c>
      <c r="H542" s="3">
        <v>0.93700000000000006</v>
      </c>
      <c r="I542" s="2">
        <v>3468</v>
      </c>
      <c r="J542" s="2">
        <v>2.37</v>
      </c>
      <c r="K542" s="2">
        <v>3384</v>
      </c>
      <c r="L542" s="2">
        <v>217</v>
      </c>
      <c r="M542" s="2">
        <v>560</v>
      </c>
      <c r="N542" s="2">
        <v>2841</v>
      </c>
      <c r="O542" s="3">
        <v>0.83499999999999996</v>
      </c>
      <c r="P542" s="3">
        <v>0.16500000000000001</v>
      </c>
      <c r="Q542" s="2">
        <v>86</v>
      </c>
      <c r="R542" s="2">
        <v>75</v>
      </c>
      <c r="S542" s="2">
        <v>11</v>
      </c>
      <c r="T542" s="2">
        <v>2.5</v>
      </c>
      <c r="U542" s="2">
        <v>213</v>
      </c>
      <c r="V542" s="2">
        <v>3538</v>
      </c>
      <c r="W542" s="3">
        <v>0.94299999999999995</v>
      </c>
      <c r="X542" s="3">
        <v>5.7000000000000002E-2</v>
      </c>
      <c r="Y542" s="2">
        <v>548</v>
      </c>
      <c r="Z542" s="2">
        <v>264</v>
      </c>
      <c r="AA542" s="2">
        <v>248</v>
      </c>
      <c r="AB542" s="2">
        <v>199</v>
      </c>
      <c r="AC542" s="2">
        <v>333</v>
      </c>
      <c r="AD542" s="2">
        <v>318</v>
      </c>
      <c r="AE542" s="2">
        <v>410</v>
      </c>
      <c r="AF542" s="2">
        <v>311</v>
      </c>
      <c r="AG542" s="2">
        <v>359</v>
      </c>
      <c r="AH542" s="2">
        <v>362</v>
      </c>
      <c r="AI542" s="2">
        <v>304</v>
      </c>
      <c r="AJ542" s="2">
        <v>121</v>
      </c>
      <c r="AK542" s="2">
        <v>10</v>
      </c>
      <c r="AL542" s="2">
        <v>3787</v>
      </c>
      <c r="AM542" s="3">
        <v>0.48199999999999998</v>
      </c>
      <c r="AN542" s="2">
        <v>132.9</v>
      </c>
      <c r="AO542" s="2">
        <v>24034</v>
      </c>
      <c r="AP542" s="3">
        <v>0.113</v>
      </c>
      <c r="AQ542" s="11">
        <v>0.20499999999999999</v>
      </c>
      <c r="AR542" s="2">
        <v>14.2</v>
      </c>
      <c r="AS542" s="7">
        <v>1.1305822498586771E-3</v>
      </c>
      <c r="AT542" s="2">
        <v>325</v>
      </c>
      <c r="AU542" s="2">
        <v>1201</v>
      </c>
      <c r="AV542" s="2">
        <v>1858</v>
      </c>
      <c r="AW542" s="3">
        <v>9.6000000000000002E-2</v>
      </c>
      <c r="AX542" s="3">
        <v>0.35499999999999998</v>
      </c>
      <c r="AY542" s="3">
        <v>0.54900000000000004</v>
      </c>
      <c r="AZ542" s="37">
        <v>1685</v>
      </c>
      <c r="BA542" s="37">
        <v>48.3</v>
      </c>
      <c r="BB542" s="43">
        <v>1642.683</v>
      </c>
      <c r="BC542" s="44">
        <v>1104.4964630784377</v>
      </c>
      <c r="BD542" s="44">
        <v>928.82053692156228</v>
      </c>
      <c r="BE542" s="44">
        <v>75</v>
      </c>
      <c r="BF542">
        <v>3751</v>
      </c>
      <c r="BG542" s="13">
        <v>0.43793201812849908</v>
      </c>
      <c r="BH542" s="13">
        <v>0.29445386912248406</v>
      </c>
      <c r="BI542" s="13">
        <v>0.24761944466050714</v>
      </c>
      <c r="BJ542" s="13">
        <v>1.9994668088509731E-2</v>
      </c>
    </row>
    <row r="543" spans="1:62" hidden="1">
      <c r="A543" s="1" t="s">
        <v>227</v>
      </c>
      <c r="B543" s="1" t="s">
        <v>87</v>
      </c>
      <c r="C543" s="1" t="s">
        <v>93</v>
      </c>
      <c r="D543" s="1" t="s">
        <v>89</v>
      </c>
      <c r="E543" s="2">
        <v>9777</v>
      </c>
      <c r="F543" s="14">
        <v>0.16477447069653267</v>
      </c>
      <c r="G543" s="3">
        <v>0.93300000000000005</v>
      </c>
      <c r="H543" s="3">
        <v>0.90800000000000003</v>
      </c>
      <c r="I543" s="2">
        <v>4106</v>
      </c>
      <c r="J543" s="2">
        <v>2.36</v>
      </c>
      <c r="K543" s="2">
        <v>3833</v>
      </c>
      <c r="L543" s="2">
        <v>341</v>
      </c>
      <c r="M543" s="2">
        <v>823</v>
      </c>
      <c r="N543" s="2">
        <v>3263</v>
      </c>
      <c r="O543" s="3">
        <v>0.79900000000000004</v>
      </c>
      <c r="P543" s="3">
        <v>0.20100000000000001</v>
      </c>
      <c r="Q543" s="2">
        <v>219</v>
      </c>
      <c r="R543" s="2">
        <v>205</v>
      </c>
      <c r="S543" s="2">
        <v>14</v>
      </c>
      <c r="T543" s="2">
        <v>5.4</v>
      </c>
      <c r="U543" s="2">
        <v>322</v>
      </c>
      <c r="V543" s="2">
        <v>4011</v>
      </c>
      <c r="W543" s="3">
        <v>0.91700000000000004</v>
      </c>
      <c r="X543" s="3">
        <v>7.3999999999999996E-2</v>
      </c>
      <c r="Y543" s="2">
        <v>320</v>
      </c>
      <c r="Z543" s="2">
        <v>106</v>
      </c>
      <c r="AA543" s="2">
        <v>381</v>
      </c>
      <c r="AB543" s="2">
        <v>224</v>
      </c>
      <c r="AC543" s="2">
        <v>467</v>
      </c>
      <c r="AD543" s="2">
        <v>586</v>
      </c>
      <c r="AE543" s="2">
        <v>583</v>
      </c>
      <c r="AF543" s="2">
        <v>433</v>
      </c>
      <c r="AG543" s="2">
        <v>461</v>
      </c>
      <c r="AH543" s="2">
        <v>381</v>
      </c>
      <c r="AI543" s="2">
        <v>410</v>
      </c>
      <c r="AJ543" s="2">
        <v>84</v>
      </c>
      <c r="AK543" s="2">
        <v>9</v>
      </c>
      <c r="AL543" s="2">
        <v>4445</v>
      </c>
      <c r="AM543" s="3">
        <v>0.47699999999999998</v>
      </c>
      <c r="AN543" s="2">
        <v>126.5</v>
      </c>
      <c r="AO543" s="2">
        <v>20159</v>
      </c>
      <c r="AP543" s="3">
        <v>0.155</v>
      </c>
      <c r="AQ543" s="11">
        <v>0.20599999999999999</v>
      </c>
      <c r="AR543" s="2">
        <v>12.6</v>
      </c>
      <c r="AS543" s="7">
        <v>0</v>
      </c>
      <c r="AT543" s="2">
        <v>1189</v>
      </c>
      <c r="AU543" s="2">
        <v>1395</v>
      </c>
      <c r="AV543" s="2">
        <v>1249</v>
      </c>
      <c r="AW543" s="4">
        <v>0.31</v>
      </c>
      <c r="AX543" s="3">
        <v>0.36399999999999999</v>
      </c>
      <c r="AY543" s="3">
        <v>0.32600000000000001</v>
      </c>
      <c r="AZ543" s="37">
        <v>1783</v>
      </c>
      <c r="BA543" s="37">
        <v>43.3</v>
      </c>
      <c r="BB543" s="43">
        <v>1769.2380000000001</v>
      </c>
      <c r="BC543" s="44">
        <v>1271.4455569722418</v>
      </c>
      <c r="BD543" s="44">
        <v>1087.3164430277579</v>
      </c>
      <c r="BE543" s="44">
        <v>205</v>
      </c>
      <c r="BF543">
        <v>4333</v>
      </c>
      <c r="BG543" s="13">
        <v>0.40831710131548582</v>
      </c>
      <c r="BH543" s="13">
        <v>0.29343308492320375</v>
      </c>
      <c r="BI543" s="13">
        <v>0.25093848212041492</v>
      </c>
      <c r="BJ543" s="13">
        <v>4.7311331640895453E-2</v>
      </c>
    </row>
    <row r="544" spans="1:62" hidden="1">
      <c r="A544" s="1" t="s">
        <v>228</v>
      </c>
      <c r="B544" s="1" t="s">
        <v>87</v>
      </c>
      <c r="C544" s="1" t="s">
        <v>93</v>
      </c>
      <c r="D544" s="1" t="s">
        <v>89</v>
      </c>
      <c r="E544" s="2">
        <v>9368</v>
      </c>
      <c r="F544" s="14">
        <v>0.17485055508112723</v>
      </c>
      <c r="G544" s="3">
        <v>0.92300000000000004</v>
      </c>
      <c r="H544" s="3">
        <v>0.90300000000000002</v>
      </c>
      <c r="I544" s="2">
        <v>4073</v>
      </c>
      <c r="J544" s="2">
        <v>2.27</v>
      </c>
      <c r="K544" s="2">
        <v>3811</v>
      </c>
      <c r="L544" s="2">
        <v>480</v>
      </c>
      <c r="M544" s="2">
        <v>1015</v>
      </c>
      <c r="N544" s="2">
        <v>3038</v>
      </c>
      <c r="O544" s="4">
        <v>0.75</v>
      </c>
      <c r="P544" s="4">
        <v>0.25</v>
      </c>
      <c r="Q544" s="2">
        <v>171</v>
      </c>
      <c r="R544" s="2">
        <v>159</v>
      </c>
      <c r="S544" s="2">
        <v>12</v>
      </c>
      <c r="T544" s="2">
        <v>4.2</v>
      </c>
      <c r="U544" s="2">
        <v>471</v>
      </c>
      <c r="V544" s="2">
        <v>3943</v>
      </c>
      <c r="W544" s="3">
        <v>0.89200000000000002</v>
      </c>
      <c r="X544" s="3">
        <v>0.107</v>
      </c>
      <c r="Y544" s="2">
        <v>373</v>
      </c>
      <c r="Z544" s="2">
        <v>215</v>
      </c>
      <c r="AA544" s="2">
        <v>196</v>
      </c>
      <c r="AB544" s="2">
        <v>282</v>
      </c>
      <c r="AC544" s="2">
        <v>446</v>
      </c>
      <c r="AD544" s="2">
        <v>427</v>
      </c>
      <c r="AE544" s="2">
        <v>664</v>
      </c>
      <c r="AF544" s="2">
        <v>489</v>
      </c>
      <c r="AG544" s="2">
        <v>365</v>
      </c>
      <c r="AH544" s="2">
        <v>308</v>
      </c>
      <c r="AI544" s="2">
        <v>500</v>
      </c>
      <c r="AJ544" s="2">
        <v>189</v>
      </c>
      <c r="AK544" s="2">
        <v>18</v>
      </c>
      <c r="AL544" s="2">
        <v>4472</v>
      </c>
      <c r="AM544" s="3">
        <v>0.47299999999999998</v>
      </c>
      <c r="AN544" s="2">
        <v>119.8</v>
      </c>
      <c r="AO544" s="2">
        <v>20761</v>
      </c>
      <c r="AP544" s="3">
        <v>0.16300000000000001</v>
      </c>
      <c r="AQ544" s="11">
        <v>0.22800000000000001</v>
      </c>
      <c r="AR544" s="2">
        <v>15.2</v>
      </c>
      <c r="AS544" s="7">
        <v>2.5361399949277199E-4</v>
      </c>
      <c r="AT544" s="2">
        <v>909</v>
      </c>
      <c r="AU544" s="2">
        <v>1118</v>
      </c>
      <c r="AV544" s="2">
        <v>1784</v>
      </c>
      <c r="AW544" s="3">
        <v>0.23899999999999999</v>
      </c>
      <c r="AX544" s="3">
        <v>0.29299999999999998</v>
      </c>
      <c r="AY544" s="3">
        <v>0.46800000000000003</v>
      </c>
      <c r="AZ544" s="37">
        <v>1711</v>
      </c>
      <c r="BA544" s="37">
        <v>42</v>
      </c>
      <c r="BB544" s="43">
        <v>1702.26</v>
      </c>
      <c r="BC544" s="44">
        <v>1292.7896027078189</v>
      </c>
      <c r="BD544" s="44">
        <v>1259.9503972921809</v>
      </c>
      <c r="BE544" s="44">
        <v>159</v>
      </c>
      <c r="BF544">
        <v>4414</v>
      </c>
      <c r="BG544" s="13">
        <v>0.38565020389669236</v>
      </c>
      <c r="BH544" s="13">
        <v>0.29288391542995446</v>
      </c>
      <c r="BI544" s="13">
        <v>0.28544413169283661</v>
      </c>
      <c r="BJ544" s="13">
        <v>3.6021748980516535E-2</v>
      </c>
    </row>
    <row r="545" spans="1:62" hidden="1">
      <c r="A545" s="1" t="s">
        <v>229</v>
      </c>
      <c r="B545" s="1" t="s">
        <v>99</v>
      </c>
      <c r="C545" s="1" t="s">
        <v>93</v>
      </c>
      <c r="D545" s="1" t="s">
        <v>89</v>
      </c>
      <c r="E545" s="2">
        <v>14061</v>
      </c>
      <c r="F545" s="14">
        <v>0.14543773558068415</v>
      </c>
      <c r="G545" s="3">
        <v>0.95499999999999996</v>
      </c>
      <c r="H545" s="3">
        <v>0.92800000000000005</v>
      </c>
      <c r="I545" s="2">
        <v>5862</v>
      </c>
      <c r="J545" s="2">
        <v>2.38</v>
      </c>
      <c r="K545" s="2">
        <v>5548</v>
      </c>
      <c r="L545" s="2">
        <v>472</v>
      </c>
      <c r="M545" s="2">
        <v>1103</v>
      </c>
      <c r="N545" s="2">
        <v>4720</v>
      </c>
      <c r="O545" s="3">
        <v>0.81100000000000005</v>
      </c>
      <c r="P545" s="3">
        <v>0.189</v>
      </c>
      <c r="Q545" s="2">
        <v>168</v>
      </c>
      <c r="R545" s="2">
        <v>165</v>
      </c>
      <c r="S545" s="2">
        <v>3</v>
      </c>
      <c r="T545" s="2">
        <v>2.9</v>
      </c>
      <c r="U545" s="2">
        <v>468</v>
      </c>
      <c r="V545" s="2">
        <v>5770</v>
      </c>
      <c r="W545" s="3">
        <v>0.92400000000000004</v>
      </c>
      <c r="X545" s="3">
        <v>7.4999999999999997E-2</v>
      </c>
      <c r="Y545" s="2">
        <v>653</v>
      </c>
      <c r="Z545" s="2">
        <v>315</v>
      </c>
      <c r="AA545" s="2">
        <v>305</v>
      </c>
      <c r="AB545" s="2">
        <v>481</v>
      </c>
      <c r="AC545" s="2">
        <v>732</v>
      </c>
      <c r="AD545" s="2">
        <v>511</v>
      </c>
      <c r="AE545" s="2">
        <v>594</v>
      </c>
      <c r="AF545" s="2">
        <v>680</v>
      </c>
      <c r="AG545" s="2">
        <v>603</v>
      </c>
      <c r="AH545" s="2">
        <v>484</v>
      </c>
      <c r="AI545" s="2">
        <v>653</v>
      </c>
      <c r="AJ545" s="2">
        <v>264</v>
      </c>
      <c r="AK545" s="2">
        <v>30</v>
      </c>
      <c r="AL545" s="2">
        <v>6305</v>
      </c>
      <c r="AM545" s="3">
        <v>0.48699999999999999</v>
      </c>
      <c r="AN545" s="2">
        <v>130.80000000000001</v>
      </c>
      <c r="AO545" s="2">
        <v>25162</v>
      </c>
      <c r="AP545" s="3">
        <v>9.4E-2</v>
      </c>
      <c r="AQ545" s="12">
        <v>0.16</v>
      </c>
      <c r="AR545" s="2">
        <v>12.5</v>
      </c>
      <c r="AS545" s="7">
        <v>3.466204506065858E-4</v>
      </c>
      <c r="AT545" s="2">
        <v>761</v>
      </c>
      <c r="AU545" s="2">
        <v>1884</v>
      </c>
      <c r="AV545" s="2">
        <v>2903</v>
      </c>
      <c r="AW545" s="3">
        <v>0.13700000000000001</v>
      </c>
      <c r="AX545" s="4">
        <v>0.34</v>
      </c>
      <c r="AY545" s="3">
        <v>0.52300000000000002</v>
      </c>
      <c r="AZ545" s="37">
        <v>2695</v>
      </c>
      <c r="BA545" s="37">
        <v>45.9</v>
      </c>
      <c r="BB545" s="43">
        <v>2672.7569999999996</v>
      </c>
      <c r="BC545" s="44">
        <v>1826.1849505036689</v>
      </c>
      <c r="BD545" s="44">
        <v>1574.0580494963315</v>
      </c>
      <c r="BE545" s="44">
        <v>165</v>
      </c>
      <c r="BF545">
        <v>6238</v>
      </c>
      <c r="BG545" s="13">
        <v>0.42846377043924327</v>
      </c>
      <c r="BH545" s="13">
        <v>0.29275167529715757</v>
      </c>
      <c r="BI545" s="13">
        <v>0.25233376875542346</v>
      </c>
      <c r="BJ545" s="13">
        <v>2.6450785508175697E-2</v>
      </c>
    </row>
    <row r="546" spans="1:62" hidden="1">
      <c r="A546" s="1" t="s">
        <v>231</v>
      </c>
      <c r="B546" s="1" t="s">
        <v>92</v>
      </c>
      <c r="C546" s="1" t="s">
        <v>93</v>
      </c>
      <c r="D546" s="1" t="s">
        <v>89</v>
      </c>
      <c r="E546" s="2">
        <v>9478</v>
      </c>
      <c r="F546" s="14">
        <v>0.1729267778012239</v>
      </c>
      <c r="G546" s="3">
        <v>0.86899999999999999</v>
      </c>
      <c r="H546" s="3">
        <v>0.79100000000000004</v>
      </c>
      <c r="I546" s="2">
        <v>3766</v>
      </c>
      <c r="J546" s="2">
        <v>2.4700000000000002</v>
      </c>
      <c r="K546" s="2">
        <v>3237</v>
      </c>
      <c r="L546" s="2">
        <v>666</v>
      </c>
      <c r="M546" s="2">
        <v>819</v>
      </c>
      <c r="N546" s="2">
        <v>2900</v>
      </c>
      <c r="O546" s="4">
        <v>0.78</v>
      </c>
      <c r="P546" s="4">
        <v>0.22</v>
      </c>
      <c r="Q546" s="2">
        <v>18</v>
      </c>
      <c r="R546" s="2">
        <v>0</v>
      </c>
      <c r="S546" s="2">
        <v>18</v>
      </c>
      <c r="T546" s="2">
        <v>0.5</v>
      </c>
      <c r="U546" s="2">
        <v>676</v>
      </c>
      <c r="V546" s="2">
        <v>3379</v>
      </c>
      <c r="W546" s="4">
        <v>0.81</v>
      </c>
      <c r="X546" s="3">
        <v>0.16200000000000001</v>
      </c>
      <c r="Y546" s="2">
        <v>345</v>
      </c>
      <c r="Z546" s="2">
        <v>240</v>
      </c>
      <c r="AA546" s="2">
        <v>231</v>
      </c>
      <c r="AB546" s="2">
        <v>211</v>
      </c>
      <c r="AC546" s="2">
        <v>412</v>
      </c>
      <c r="AD546" s="2">
        <v>548</v>
      </c>
      <c r="AE546" s="2">
        <v>560</v>
      </c>
      <c r="AF546" s="2">
        <v>405</v>
      </c>
      <c r="AG546" s="2">
        <v>433</v>
      </c>
      <c r="AH546" s="2">
        <v>269</v>
      </c>
      <c r="AI546" s="2">
        <v>461</v>
      </c>
      <c r="AJ546" s="2">
        <v>100</v>
      </c>
      <c r="AK546" s="2">
        <v>15</v>
      </c>
      <c r="AL546" s="2">
        <v>4230</v>
      </c>
      <c r="AM546" s="3">
        <v>0.46200000000000002</v>
      </c>
      <c r="AN546" s="2">
        <v>136.4</v>
      </c>
      <c r="AO546" s="2">
        <v>25873</v>
      </c>
      <c r="AP546" s="3">
        <v>0.114</v>
      </c>
      <c r="AQ546" s="11">
        <v>0.221</v>
      </c>
      <c r="AR546" s="2">
        <v>13.1</v>
      </c>
      <c r="AS546" s="7">
        <v>1.7756732761171944E-3</v>
      </c>
      <c r="AT546" s="2">
        <v>344</v>
      </c>
      <c r="AU546" s="2">
        <v>771</v>
      </c>
      <c r="AV546" s="2">
        <v>2122</v>
      </c>
      <c r="AW546" s="3">
        <v>0.106</v>
      </c>
      <c r="AX546" s="3">
        <v>0.23799999999999999</v>
      </c>
      <c r="AY546" s="3">
        <v>0.65600000000000003</v>
      </c>
      <c r="AZ546" s="37">
        <v>1372</v>
      </c>
      <c r="BA546" s="37">
        <v>36.4</v>
      </c>
      <c r="BB546" s="43">
        <v>1353.7159999999999</v>
      </c>
      <c r="BC546" s="44">
        <v>1184.7966031066189</v>
      </c>
      <c r="BD546" s="44">
        <v>1516.4873968933812</v>
      </c>
      <c r="BE546" s="44">
        <v>0</v>
      </c>
      <c r="BF546">
        <v>4055</v>
      </c>
      <c r="BG546" s="13">
        <v>0.33383871763255235</v>
      </c>
      <c r="BH546" s="13">
        <v>0.29218165304725496</v>
      </c>
      <c r="BI546" s="13">
        <v>0.37397962932019263</v>
      </c>
      <c r="BJ546" s="13">
        <v>0</v>
      </c>
    </row>
    <row r="547" spans="1:62" hidden="1">
      <c r="A547" s="1" t="s">
        <v>235</v>
      </c>
      <c r="B547" s="1" t="s">
        <v>87</v>
      </c>
      <c r="C547" s="1" t="s">
        <v>88</v>
      </c>
      <c r="D547" s="1" t="s">
        <v>89</v>
      </c>
      <c r="E547" s="2">
        <v>12231</v>
      </c>
      <c r="F547" s="14">
        <v>0.15746872700515085</v>
      </c>
      <c r="G547" s="3">
        <v>0.93300000000000005</v>
      </c>
      <c r="H547" s="3">
        <v>0.90400000000000003</v>
      </c>
      <c r="I547" s="2">
        <v>5303</v>
      </c>
      <c r="J547" s="2">
        <v>2.29</v>
      </c>
      <c r="K547" s="2">
        <v>4511</v>
      </c>
      <c r="L547" s="2">
        <v>948</v>
      </c>
      <c r="M547" s="2">
        <v>1467</v>
      </c>
      <c r="N547" s="2">
        <v>3791</v>
      </c>
      <c r="O547" s="3">
        <v>0.72099999999999997</v>
      </c>
      <c r="P547" s="3">
        <v>0.27900000000000003</v>
      </c>
      <c r="Q547" s="2">
        <v>350</v>
      </c>
      <c r="R547" s="2">
        <v>303</v>
      </c>
      <c r="S547" s="2">
        <v>47</v>
      </c>
      <c r="T547" s="2">
        <v>6.7</v>
      </c>
      <c r="U547" s="2">
        <v>937</v>
      </c>
      <c r="V547" s="2">
        <v>4736</v>
      </c>
      <c r="W547" s="3">
        <v>0.81799999999999995</v>
      </c>
      <c r="X547" s="3">
        <v>0.16200000000000001</v>
      </c>
      <c r="Y547" s="2">
        <v>345</v>
      </c>
      <c r="Z547" s="2">
        <v>315</v>
      </c>
      <c r="AA547" s="2">
        <v>402</v>
      </c>
      <c r="AB547" s="2">
        <v>386</v>
      </c>
      <c r="AC547" s="2">
        <v>520</v>
      </c>
      <c r="AD547" s="2">
        <v>563</v>
      </c>
      <c r="AE547" s="2">
        <v>660</v>
      </c>
      <c r="AF547" s="2">
        <v>459</v>
      </c>
      <c r="AG547" s="2">
        <v>794</v>
      </c>
      <c r="AH547" s="2">
        <v>591</v>
      </c>
      <c r="AI547" s="2">
        <v>646</v>
      </c>
      <c r="AJ547" s="2">
        <v>186</v>
      </c>
      <c r="AK547" s="2">
        <v>5</v>
      </c>
      <c r="AL547" s="2">
        <v>5872</v>
      </c>
      <c r="AM547" s="3">
        <v>0.46300000000000002</v>
      </c>
      <c r="AN547" s="2">
        <v>119.9</v>
      </c>
      <c r="AO547" s="2">
        <v>21180</v>
      </c>
      <c r="AP547" s="3">
        <v>0.153</v>
      </c>
      <c r="AQ547" s="11">
        <v>0.26900000000000002</v>
      </c>
      <c r="AR547" s="2">
        <v>24.2</v>
      </c>
      <c r="AS547" s="7">
        <v>4.2229729729729732E-4</v>
      </c>
      <c r="AT547" s="2">
        <v>1202</v>
      </c>
      <c r="AU547" s="2">
        <v>1323</v>
      </c>
      <c r="AV547" s="2">
        <v>1986</v>
      </c>
      <c r="AW547" s="3">
        <v>0.26600000000000001</v>
      </c>
      <c r="AX547" s="3">
        <v>0.29299999999999998</v>
      </c>
      <c r="AY547" s="4">
        <v>0.44</v>
      </c>
      <c r="AZ547" s="37">
        <v>2055</v>
      </c>
      <c r="BA547" s="37">
        <v>38.5</v>
      </c>
      <c r="BB547" s="43">
        <v>2024.3300000000002</v>
      </c>
      <c r="BC547" s="44">
        <v>1645.1159117446241</v>
      </c>
      <c r="BD547" s="44">
        <v>1700.554088255376</v>
      </c>
      <c r="BE547" s="44">
        <v>303</v>
      </c>
      <c r="BF547">
        <v>5673</v>
      </c>
      <c r="BG547" s="13">
        <v>0.35683588930019394</v>
      </c>
      <c r="BH547" s="13">
        <v>0.28999046566977332</v>
      </c>
      <c r="BI547" s="13">
        <v>0.29976275132299945</v>
      </c>
      <c r="BJ547" s="13">
        <v>5.3410893707033315E-2</v>
      </c>
    </row>
    <row r="548" spans="1:62" hidden="1">
      <c r="A548" s="1" t="s">
        <v>236</v>
      </c>
      <c r="B548" s="1" t="s">
        <v>87</v>
      </c>
      <c r="C548" s="1" t="s">
        <v>93</v>
      </c>
      <c r="D548" s="1" t="s">
        <v>89</v>
      </c>
      <c r="E548" s="2">
        <v>11563</v>
      </c>
      <c r="F548" s="14">
        <v>0.16059846060710889</v>
      </c>
      <c r="G548" s="3">
        <v>0.90600000000000003</v>
      </c>
      <c r="H548" s="3">
        <v>0.88200000000000001</v>
      </c>
      <c r="I548" s="2">
        <v>4984</v>
      </c>
      <c r="J548" s="2">
        <v>2.29</v>
      </c>
      <c r="K548" s="2">
        <v>4450</v>
      </c>
      <c r="L548" s="2">
        <v>688</v>
      </c>
      <c r="M548" s="2">
        <v>1194</v>
      </c>
      <c r="N548" s="2">
        <v>3769</v>
      </c>
      <c r="O548" s="3">
        <v>0.75900000000000001</v>
      </c>
      <c r="P548" s="3">
        <v>0.24099999999999999</v>
      </c>
      <c r="Q548" s="2">
        <v>198</v>
      </c>
      <c r="R548" s="2">
        <v>146</v>
      </c>
      <c r="S548" s="2">
        <v>52</v>
      </c>
      <c r="T548" s="2">
        <v>4</v>
      </c>
      <c r="U548" s="2">
        <v>691</v>
      </c>
      <c r="V548" s="2">
        <v>4635</v>
      </c>
      <c r="W548" s="3">
        <v>0.86299999999999999</v>
      </c>
      <c r="X548" s="3">
        <v>0.129</v>
      </c>
      <c r="Y548" s="2">
        <v>489</v>
      </c>
      <c r="Z548" s="2">
        <v>157</v>
      </c>
      <c r="AA548" s="2">
        <v>340</v>
      </c>
      <c r="AB548" s="2">
        <v>400</v>
      </c>
      <c r="AC548" s="2">
        <v>612</v>
      </c>
      <c r="AD548" s="2">
        <v>580</v>
      </c>
      <c r="AE548" s="2">
        <v>646</v>
      </c>
      <c r="AF548" s="2">
        <v>370</v>
      </c>
      <c r="AG548" s="2">
        <v>604</v>
      </c>
      <c r="AH548" s="2">
        <v>455</v>
      </c>
      <c r="AI548" s="2">
        <v>641</v>
      </c>
      <c r="AJ548" s="2">
        <v>112</v>
      </c>
      <c r="AK548" s="2">
        <v>29</v>
      </c>
      <c r="AL548" s="2">
        <v>5435</v>
      </c>
      <c r="AM548" s="3">
        <v>0.48699999999999999</v>
      </c>
      <c r="AN548" s="2">
        <v>120.6</v>
      </c>
      <c r="AO548" s="2">
        <v>20640</v>
      </c>
      <c r="AP548" s="4">
        <v>0.16</v>
      </c>
      <c r="AQ548" s="11">
        <v>0.245</v>
      </c>
      <c r="AR548" s="2">
        <v>16.8</v>
      </c>
      <c r="AS548" s="7">
        <v>0</v>
      </c>
      <c r="AT548" s="2">
        <v>1356</v>
      </c>
      <c r="AU548" s="2">
        <v>1590</v>
      </c>
      <c r="AV548" s="2">
        <v>1504</v>
      </c>
      <c r="AW548" s="3">
        <v>0.30499999999999999</v>
      </c>
      <c r="AX548" s="3">
        <v>0.35699999999999998</v>
      </c>
      <c r="AY548" s="3">
        <v>0.33800000000000002</v>
      </c>
      <c r="AZ548" s="37">
        <v>2050</v>
      </c>
      <c r="BA548" s="37">
        <v>41.1</v>
      </c>
      <c r="BB548" s="43">
        <v>2039.7930000000001</v>
      </c>
      <c r="BC548" s="44">
        <v>1540.5136691923235</v>
      </c>
      <c r="BD548" s="44">
        <v>1599.6933308076764</v>
      </c>
      <c r="BE548" s="44">
        <v>146</v>
      </c>
      <c r="BF548">
        <v>5326</v>
      </c>
      <c r="BG548" s="13">
        <v>0.38298779571911379</v>
      </c>
      <c r="BH548" s="13">
        <v>0.28924402350588124</v>
      </c>
      <c r="BI548" s="13">
        <v>0.30035548832288328</v>
      </c>
      <c r="BJ548" s="13">
        <v>2.7412692452121669E-2</v>
      </c>
    </row>
    <row r="549" spans="1:62" hidden="1">
      <c r="A549" s="1" t="s">
        <v>239</v>
      </c>
      <c r="B549" s="1" t="s">
        <v>99</v>
      </c>
      <c r="C549" s="1" t="s">
        <v>93</v>
      </c>
      <c r="D549" s="1" t="s">
        <v>89</v>
      </c>
      <c r="E549" s="2">
        <v>10685</v>
      </c>
      <c r="F549" s="14">
        <v>0.15189518015910156</v>
      </c>
      <c r="G549" s="3">
        <v>0.94099999999999995</v>
      </c>
      <c r="H549" s="3">
        <v>0.91100000000000003</v>
      </c>
      <c r="I549" s="2">
        <v>4524</v>
      </c>
      <c r="J549" s="2">
        <v>2.34</v>
      </c>
      <c r="K549" s="2">
        <v>4061</v>
      </c>
      <c r="L549" s="2">
        <v>660</v>
      </c>
      <c r="M549" s="2">
        <v>921</v>
      </c>
      <c r="N549" s="2">
        <v>3572</v>
      </c>
      <c r="O549" s="3">
        <v>0.79500000000000004</v>
      </c>
      <c r="P549" s="3">
        <v>0.20499999999999999</v>
      </c>
      <c r="Q549" s="2">
        <v>42</v>
      </c>
      <c r="R549" s="2">
        <v>22</v>
      </c>
      <c r="S549" s="2">
        <v>20</v>
      </c>
      <c r="T549" s="2">
        <v>0.9</v>
      </c>
      <c r="U549" s="2">
        <v>660</v>
      </c>
      <c r="V549" s="2">
        <v>4233</v>
      </c>
      <c r="W549" s="3">
        <v>0.86299999999999999</v>
      </c>
      <c r="X549" s="3">
        <v>0.13500000000000001</v>
      </c>
      <c r="Y549" s="2">
        <v>266</v>
      </c>
      <c r="Z549" s="2">
        <v>247</v>
      </c>
      <c r="AA549" s="2">
        <v>215</v>
      </c>
      <c r="AB549" s="2">
        <v>429</v>
      </c>
      <c r="AC549" s="2">
        <v>621</v>
      </c>
      <c r="AD549" s="2">
        <v>478</v>
      </c>
      <c r="AE549" s="2">
        <v>460</v>
      </c>
      <c r="AF549" s="2">
        <v>345</v>
      </c>
      <c r="AG549" s="2">
        <v>515</v>
      </c>
      <c r="AH549" s="2">
        <v>609</v>
      </c>
      <c r="AI549" s="2">
        <v>550</v>
      </c>
      <c r="AJ549" s="2">
        <v>170</v>
      </c>
      <c r="AK549" s="2">
        <v>28</v>
      </c>
      <c r="AL549" s="2">
        <v>4933</v>
      </c>
      <c r="AM549" s="3">
        <v>0.49099999999999999</v>
      </c>
      <c r="AN549" s="2">
        <v>129.30000000000001</v>
      </c>
      <c r="AO549" s="2">
        <v>23564</v>
      </c>
      <c r="AP549" s="3">
        <v>0.11600000000000001</v>
      </c>
      <c r="AQ549" s="11">
        <v>0.186</v>
      </c>
      <c r="AR549" s="2">
        <v>11.9</v>
      </c>
      <c r="AS549" s="7">
        <v>9.4495629577132057E-4</v>
      </c>
      <c r="AT549" s="2">
        <v>890</v>
      </c>
      <c r="AU549" s="2">
        <v>1585</v>
      </c>
      <c r="AV549" s="2">
        <v>1586</v>
      </c>
      <c r="AW549" s="3">
        <v>0.219</v>
      </c>
      <c r="AX549" s="4">
        <v>0.39</v>
      </c>
      <c r="AY549" s="3">
        <v>0.39100000000000001</v>
      </c>
      <c r="AZ549" s="37">
        <v>1907</v>
      </c>
      <c r="BA549" s="37">
        <v>42.1</v>
      </c>
      <c r="BB549" s="43">
        <v>1891.5530000000001</v>
      </c>
      <c r="BC549" s="44">
        <v>1406.8925361424151</v>
      </c>
      <c r="BD549" s="44">
        <v>1572.554463857585</v>
      </c>
      <c r="BE549" s="44">
        <v>22</v>
      </c>
      <c r="BF549">
        <v>4893</v>
      </c>
      <c r="BG549" s="13">
        <v>0.38658348661352954</v>
      </c>
      <c r="BH549" s="13">
        <v>0.28753168529376971</v>
      </c>
      <c r="BI549" s="13">
        <v>0.32138860900420702</v>
      </c>
      <c r="BJ549" s="13">
        <v>4.4962190884937662E-3</v>
      </c>
    </row>
    <row r="550" spans="1:62" hidden="1">
      <c r="A550" s="1" t="s">
        <v>241</v>
      </c>
      <c r="B550" s="1" t="s">
        <v>107</v>
      </c>
      <c r="C550" s="1" t="s">
        <v>88</v>
      </c>
      <c r="D550" s="1" t="s">
        <v>89</v>
      </c>
      <c r="E550" s="2">
        <v>9555</v>
      </c>
      <c r="F550" s="14">
        <v>0.17121925693354265</v>
      </c>
      <c r="G550" s="3">
        <v>0.90900000000000003</v>
      </c>
      <c r="H550" s="3">
        <v>0.86799999999999999</v>
      </c>
      <c r="I550" s="2">
        <v>4117</v>
      </c>
      <c r="J550" s="2">
        <v>2.29</v>
      </c>
      <c r="K550" s="2">
        <v>3456</v>
      </c>
      <c r="L550" s="2">
        <v>759</v>
      </c>
      <c r="M550" s="2">
        <v>889</v>
      </c>
      <c r="N550" s="2">
        <v>3185</v>
      </c>
      <c r="O550" s="3">
        <v>0.78200000000000003</v>
      </c>
      <c r="P550" s="3">
        <v>0.218</v>
      </c>
      <c r="Q550" s="2">
        <v>163</v>
      </c>
      <c r="R550" s="2">
        <v>158</v>
      </c>
      <c r="S550" s="2">
        <v>5</v>
      </c>
      <c r="T550" s="2">
        <v>4</v>
      </c>
      <c r="U550" s="2">
        <v>762</v>
      </c>
      <c r="V550" s="2">
        <v>3575</v>
      </c>
      <c r="W550" s="4">
        <v>0.82</v>
      </c>
      <c r="X550" s="3">
        <v>0.17499999999999999</v>
      </c>
      <c r="Y550" s="2">
        <v>145</v>
      </c>
      <c r="Z550" s="2">
        <v>112</v>
      </c>
      <c r="AA550" s="2">
        <v>155</v>
      </c>
      <c r="AB550" s="2">
        <v>243</v>
      </c>
      <c r="AC550" s="2">
        <v>665</v>
      </c>
      <c r="AD550" s="2">
        <v>478</v>
      </c>
      <c r="AE550" s="2">
        <v>546</v>
      </c>
      <c r="AF550" s="2">
        <v>420</v>
      </c>
      <c r="AG550" s="2">
        <v>516</v>
      </c>
      <c r="AH550" s="2">
        <v>596</v>
      </c>
      <c r="AI550" s="2">
        <v>452</v>
      </c>
      <c r="AJ550" s="2">
        <v>62</v>
      </c>
      <c r="AK550" s="2">
        <v>5</v>
      </c>
      <c r="AL550" s="2">
        <v>4395</v>
      </c>
      <c r="AM550" s="3">
        <v>0.46600000000000003</v>
      </c>
      <c r="AN550" s="2">
        <v>130.4</v>
      </c>
      <c r="AO550" s="2">
        <v>22400</v>
      </c>
      <c r="AP550" s="3">
        <v>0.14799999999999999</v>
      </c>
      <c r="AQ550" s="11">
        <v>0.223</v>
      </c>
      <c r="AR550" s="2">
        <v>18.600000000000001</v>
      </c>
      <c r="AS550" s="7">
        <v>5.5944055944055944E-4</v>
      </c>
      <c r="AT550" s="2">
        <v>237</v>
      </c>
      <c r="AU550" s="2">
        <v>883</v>
      </c>
      <c r="AV550" s="2">
        <v>2336</v>
      </c>
      <c r="AW550" s="3">
        <v>6.9000000000000006E-2</v>
      </c>
      <c r="AX550" s="3">
        <v>0.255</v>
      </c>
      <c r="AY550" s="3">
        <v>0.67600000000000005</v>
      </c>
      <c r="AZ550" s="37">
        <v>1496</v>
      </c>
      <c r="BA550" s="37">
        <v>36.200000000000003</v>
      </c>
      <c r="BB550" s="43">
        <v>1474.7880000000002</v>
      </c>
      <c r="BC550" s="44">
        <v>1242.2418343197514</v>
      </c>
      <c r="BD550" s="44">
        <v>1461.9701656802481</v>
      </c>
      <c r="BE550" s="44">
        <v>158</v>
      </c>
      <c r="BF550">
        <v>4337</v>
      </c>
      <c r="BG550" s="13">
        <v>0.34004795941895327</v>
      </c>
      <c r="BH550" s="13">
        <v>0.28642882967944466</v>
      </c>
      <c r="BI550" s="13">
        <v>0.33709249842754163</v>
      </c>
      <c r="BJ550" s="13">
        <v>3.6430712474060413E-2</v>
      </c>
    </row>
    <row r="551" spans="1:62" hidden="1">
      <c r="A551" s="1" t="s">
        <v>242</v>
      </c>
      <c r="B551" s="1" t="s">
        <v>92</v>
      </c>
      <c r="C551" s="1" t="s">
        <v>93</v>
      </c>
      <c r="D551" s="1" t="s">
        <v>89</v>
      </c>
      <c r="E551" s="2">
        <v>11610</v>
      </c>
      <c r="F551" s="14">
        <v>0.15434969853574504</v>
      </c>
      <c r="G551" s="3">
        <v>0.89600000000000002</v>
      </c>
      <c r="H551" s="3">
        <v>0.85899999999999999</v>
      </c>
      <c r="I551" s="2">
        <v>4817</v>
      </c>
      <c r="J551" s="2">
        <v>2.4</v>
      </c>
      <c r="K551" s="2">
        <v>4329</v>
      </c>
      <c r="L551" s="2">
        <v>504</v>
      </c>
      <c r="M551" s="2">
        <v>1010</v>
      </c>
      <c r="N551" s="2">
        <v>3690</v>
      </c>
      <c r="O551" s="3">
        <v>0.78500000000000003</v>
      </c>
      <c r="P551" s="3">
        <v>0.215</v>
      </c>
      <c r="Q551" s="2">
        <v>161</v>
      </c>
      <c r="R551" s="2">
        <v>127</v>
      </c>
      <c r="S551" s="2">
        <v>34</v>
      </c>
      <c r="T551" s="2">
        <v>3.4</v>
      </c>
      <c r="U551" s="2">
        <v>506</v>
      </c>
      <c r="V551" s="2">
        <v>4531</v>
      </c>
      <c r="W551" s="3">
        <v>0.89800000000000002</v>
      </c>
      <c r="X551" s="4">
        <v>0.1</v>
      </c>
      <c r="Y551" s="2">
        <v>183</v>
      </c>
      <c r="Z551" s="2">
        <v>96</v>
      </c>
      <c r="AA551" s="2">
        <v>336</v>
      </c>
      <c r="AB551" s="2">
        <v>266</v>
      </c>
      <c r="AC551" s="2">
        <v>610</v>
      </c>
      <c r="AD551" s="2">
        <v>550</v>
      </c>
      <c r="AE551" s="2">
        <v>697</v>
      </c>
      <c r="AF551" s="2">
        <v>474</v>
      </c>
      <c r="AG551" s="2">
        <v>590</v>
      </c>
      <c r="AH551" s="2">
        <v>534</v>
      </c>
      <c r="AI551" s="2">
        <v>525</v>
      </c>
      <c r="AJ551" s="2">
        <v>280</v>
      </c>
      <c r="AK551" s="2">
        <v>16</v>
      </c>
      <c r="AL551" s="2">
        <v>5157</v>
      </c>
      <c r="AM551" s="3">
        <v>0.47199999999999998</v>
      </c>
      <c r="AN551" s="2">
        <v>136.69999999999999</v>
      </c>
      <c r="AO551" s="2">
        <v>23508</v>
      </c>
      <c r="AP551" s="3">
        <v>0.124</v>
      </c>
      <c r="AQ551" s="11">
        <v>0.25600000000000001</v>
      </c>
      <c r="AR551" s="2">
        <v>10.7</v>
      </c>
      <c r="AS551" s="7">
        <v>2.2070183182520413E-3</v>
      </c>
      <c r="AT551" s="2">
        <v>172</v>
      </c>
      <c r="AU551" s="2">
        <v>872</v>
      </c>
      <c r="AV551" s="2">
        <v>3285</v>
      </c>
      <c r="AW551" s="4">
        <v>0.04</v>
      </c>
      <c r="AX551" s="3">
        <v>0.20100000000000001</v>
      </c>
      <c r="AY551" s="3">
        <v>0.75900000000000001</v>
      </c>
      <c r="AZ551" s="37">
        <v>2104</v>
      </c>
      <c r="BA551" s="37">
        <v>43.5</v>
      </c>
      <c r="BB551" s="43">
        <v>2044.5</v>
      </c>
      <c r="BC551" s="44">
        <v>1442.2154686662882</v>
      </c>
      <c r="BD551" s="44">
        <v>1423.2845313337118</v>
      </c>
      <c r="BE551" s="44">
        <v>127</v>
      </c>
      <c r="BF551">
        <v>5037</v>
      </c>
      <c r="BG551" s="13">
        <v>0.40589636688505065</v>
      </c>
      <c r="BH551" s="13">
        <v>0.28632429395796866</v>
      </c>
      <c r="BI551" s="13">
        <v>0.2825659184700639</v>
      </c>
      <c r="BJ551" s="13">
        <v>2.5213420686916815E-2</v>
      </c>
    </row>
    <row r="552" spans="1:62" hidden="1">
      <c r="A552" s="1" t="s">
        <v>246</v>
      </c>
      <c r="B552" s="1" t="s">
        <v>92</v>
      </c>
      <c r="C552" s="1" t="s">
        <v>93</v>
      </c>
      <c r="D552" s="1" t="s">
        <v>89</v>
      </c>
      <c r="E552" s="2">
        <v>5428</v>
      </c>
      <c r="F552" s="14">
        <v>0.16543846720707442</v>
      </c>
      <c r="G552" s="3">
        <v>0.93700000000000006</v>
      </c>
      <c r="H552" s="3">
        <v>0.90600000000000003</v>
      </c>
      <c r="I552" s="2">
        <v>2225</v>
      </c>
      <c r="J552" s="2">
        <v>2.42</v>
      </c>
      <c r="K552" s="2">
        <v>2195</v>
      </c>
      <c r="L552" s="2">
        <v>126</v>
      </c>
      <c r="M552" s="2">
        <v>224</v>
      </c>
      <c r="N552" s="2">
        <v>1960</v>
      </c>
      <c r="O552" s="3">
        <v>0.89700000000000002</v>
      </c>
      <c r="P552" s="3">
        <v>0.10299999999999999</v>
      </c>
      <c r="Q552" s="2">
        <v>32</v>
      </c>
      <c r="R552" s="2">
        <v>23</v>
      </c>
      <c r="S552" s="2">
        <v>9</v>
      </c>
      <c r="T552" s="2">
        <v>1.4</v>
      </c>
      <c r="U552" s="2">
        <v>129</v>
      </c>
      <c r="V552" s="2">
        <v>2256</v>
      </c>
      <c r="W552" s="3">
        <v>0.94499999999999995</v>
      </c>
      <c r="X552" s="3">
        <v>5.3999999999999999E-2</v>
      </c>
      <c r="Y552" s="2">
        <v>152</v>
      </c>
      <c r="Z552" s="2">
        <v>131</v>
      </c>
      <c r="AA552" s="2">
        <v>161</v>
      </c>
      <c r="AB552" s="2">
        <v>196</v>
      </c>
      <c r="AC552" s="2">
        <v>354</v>
      </c>
      <c r="AD552" s="2">
        <v>256</v>
      </c>
      <c r="AE552" s="2">
        <v>258</v>
      </c>
      <c r="AF552" s="2">
        <v>218</v>
      </c>
      <c r="AG552" s="2">
        <v>266</v>
      </c>
      <c r="AH552" s="2">
        <v>159</v>
      </c>
      <c r="AI552" s="2">
        <v>148</v>
      </c>
      <c r="AJ552" s="2">
        <v>105</v>
      </c>
      <c r="AK552" s="2" t="s">
        <v>90</v>
      </c>
      <c r="AL552" s="2">
        <v>2404</v>
      </c>
      <c r="AM552" s="4">
        <v>0.48</v>
      </c>
      <c r="AN552" s="2">
        <v>144.80000000000001</v>
      </c>
      <c r="AO552" s="2">
        <v>24320</v>
      </c>
      <c r="AP552" s="3">
        <v>0.108</v>
      </c>
      <c r="AQ552" s="11">
        <v>0.20100000000000001</v>
      </c>
      <c r="AR552" s="2">
        <v>6.2</v>
      </c>
      <c r="AS552" s="7">
        <v>1.7730496453900709E-3</v>
      </c>
      <c r="AT552" s="2">
        <v>73</v>
      </c>
      <c r="AU552" s="2">
        <v>683</v>
      </c>
      <c r="AV552" s="2">
        <v>1439</v>
      </c>
      <c r="AW552" s="3">
        <v>3.3000000000000002E-2</v>
      </c>
      <c r="AX552" s="3">
        <v>0.311</v>
      </c>
      <c r="AY552" s="3">
        <v>0.65600000000000003</v>
      </c>
      <c r="AZ552" s="37">
        <v>1055</v>
      </c>
      <c r="BA552" s="37">
        <v>47.3</v>
      </c>
      <c r="BB552" s="43">
        <v>1033.0319999999999</v>
      </c>
      <c r="BC552" s="44">
        <v>680.30358354664577</v>
      </c>
      <c r="BD552" s="44">
        <v>648.66441645335431</v>
      </c>
      <c r="BE552" s="44">
        <v>23</v>
      </c>
      <c r="BF552">
        <v>2385</v>
      </c>
      <c r="BG552" s="13">
        <v>0.43313710691823898</v>
      </c>
      <c r="BH552" s="13">
        <v>0.28524259268203178</v>
      </c>
      <c r="BI552" s="13">
        <v>0.2719766945297083</v>
      </c>
      <c r="BJ552" s="13">
        <v>9.6436058700209645E-3</v>
      </c>
    </row>
    <row r="553" spans="1:62" hidden="1">
      <c r="A553" s="1" t="s">
        <v>251</v>
      </c>
      <c r="B553" s="1" t="s">
        <v>92</v>
      </c>
      <c r="C553" s="1" t="s">
        <v>93</v>
      </c>
      <c r="D553" s="1" t="s">
        <v>89</v>
      </c>
      <c r="E553" s="2">
        <v>13346</v>
      </c>
      <c r="F553" s="14">
        <v>0.15128128278135772</v>
      </c>
      <c r="G553" s="3">
        <v>0.90200000000000002</v>
      </c>
      <c r="H553" s="4">
        <v>0.84</v>
      </c>
      <c r="I553" s="2">
        <v>5367</v>
      </c>
      <c r="J553" s="2">
        <v>2.4700000000000002</v>
      </c>
      <c r="K553" s="2">
        <v>4839</v>
      </c>
      <c r="L553" s="2">
        <v>647</v>
      </c>
      <c r="M553" s="2">
        <v>940</v>
      </c>
      <c r="N553" s="2">
        <v>4343</v>
      </c>
      <c r="O553" s="3">
        <v>0.82199999999999995</v>
      </c>
      <c r="P553" s="3">
        <v>0.17799999999999999</v>
      </c>
      <c r="Q553" s="2">
        <v>59</v>
      </c>
      <c r="R553" s="2">
        <v>53</v>
      </c>
      <c r="S553" s="2">
        <v>6</v>
      </c>
      <c r="T553" s="2">
        <v>1.1000000000000001</v>
      </c>
      <c r="U553" s="2">
        <v>639</v>
      </c>
      <c r="V553" s="2">
        <v>4997</v>
      </c>
      <c r="W553" s="3">
        <v>0.88600000000000001</v>
      </c>
      <c r="X553" s="3">
        <v>0.113</v>
      </c>
      <c r="Y553" s="2">
        <v>163</v>
      </c>
      <c r="Z553" s="2">
        <v>205</v>
      </c>
      <c r="AA553" s="2">
        <v>273</v>
      </c>
      <c r="AB553" s="2">
        <v>381</v>
      </c>
      <c r="AC553" s="2">
        <v>686</v>
      </c>
      <c r="AD553" s="2">
        <v>688</v>
      </c>
      <c r="AE553" s="2">
        <v>833</v>
      </c>
      <c r="AF553" s="2">
        <v>549</v>
      </c>
      <c r="AG553" s="2">
        <v>558</v>
      </c>
      <c r="AH553" s="2">
        <v>397</v>
      </c>
      <c r="AI553" s="2">
        <v>830</v>
      </c>
      <c r="AJ553" s="2">
        <v>224</v>
      </c>
      <c r="AK553" s="2" t="s">
        <v>90</v>
      </c>
      <c r="AL553" s="2">
        <v>5787</v>
      </c>
      <c r="AM553" s="3">
        <v>0.47199999999999998</v>
      </c>
      <c r="AN553" s="2">
        <v>137.6</v>
      </c>
      <c r="AO553" s="2">
        <v>26899</v>
      </c>
      <c r="AP553" s="3">
        <v>8.6999999999999994E-2</v>
      </c>
      <c r="AQ553" s="11">
        <v>0.158</v>
      </c>
      <c r="AR553" s="2">
        <v>12</v>
      </c>
      <c r="AS553" s="7">
        <v>6.0036021612967783E-4</v>
      </c>
      <c r="AT553" s="2">
        <v>213</v>
      </c>
      <c r="AU553" s="2">
        <v>1256</v>
      </c>
      <c r="AV553" s="2">
        <v>3370</v>
      </c>
      <c r="AW553" s="3">
        <v>4.3999999999999997E-2</v>
      </c>
      <c r="AX553" s="4">
        <v>0.26</v>
      </c>
      <c r="AY553" s="3">
        <v>0.69599999999999995</v>
      </c>
      <c r="AZ553" s="37">
        <v>2269</v>
      </c>
      <c r="BA553" s="37">
        <v>42.1</v>
      </c>
      <c r="BB553" s="43">
        <v>2224.143</v>
      </c>
      <c r="BC553" s="44">
        <v>1601.0216375548061</v>
      </c>
      <c r="BD553" s="44">
        <v>1757.8353624451938</v>
      </c>
      <c r="BE553" s="44">
        <v>53</v>
      </c>
      <c r="BF553">
        <v>5636</v>
      </c>
      <c r="BG553" s="13">
        <v>0.39463147622427253</v>
      </c>
      <c r="BH553" s="13">
        <v>0.28407055315024948</v>
      </c>
      <c r="BI553" s="13">
        <v>0.31189413812015504</v>
      </c>
      <c r="BJ553" s="13">
        <v>9.4038325053229233E-3</v>
      </c>
    </row>
    <row r="554" spans="1:62" hidden="1">
      <c r="A554" s="1" t="s">
        <v>253</v>
      </c>
      <c r="B554" s="1" t="s">
        <v>99</v>
      </c>
      <c r="C554" s="1" t="s">
        <v>93</v>
      </c>
      <c r="D554" s="1" t="s">
        <v>89</v>
      </c>
      <c r="E554" s="2">
        <v>14959</v>
      </c>
      <c r="F554" s="14">
        <v>0.15903469483254229</v>
      </c>
      <c r="G554" s="3">
        <v>0.91600000000000004</v>
      </c>
      <c r="H554" s="3">
        <v>0.878</v>
      </c>
      <c r="I554" s="2">
        <v>6365</v>
      </c>
      <c r="J554" s="2">
        <v>2.33</v>
      </c>
      <c r="K554" s="2">
        <v>5570</v>
      </c>
      <c r="L554" s="2">
        <v>1027</v>
      </c>
      <c r="M554" s="2">
        <v>1368</v>
      </c>
      <c r="N554" s="2">
        <v>4929</v>
      </c>
      <c r="O554" s="3">
        <v>0.78300000000000003</v>
      </c>
      <c r="P554" s="3">
        <v>0.217</v>
      </c>
      <c r="Q554" s="2">
        <v>256</v>
      </c>
      <c r="R554" s="2">
        <v>218</v>
      </c>
      <c r="S554" s="2">
        <v>38</v>
      </c>
      <c r="T554" s="2">
        <v>4.0999999999999996</v>
      </c>
      <c r="U554" s="2">
        <v>1060</v>
      </c>
      <c r="V554" s="2">
        <v>5741</v>
      </c>
      <c r="W554" s="3">
        <v>0.84099999999999997</v>
      </c>
      <c r="X554" s="3">
        <v>0.155</v>
      </c>
      <c r="Y554" s="2">
        <v>239</v>
      </c>
      <c r="Z554" s="2">
        <v>257</v>
      </c>
      <c r="AA554" s="2">
        <v>456</v>
      </c>
      <c r="AB554" s="2">
        <v>355</v>
      </c>
      <c r="AC554" s="2">
        <v>877</v>
      </c>
      <c r="AD554" s="2">
        <v>769</v>
      </c>
      <c r="AE554" s="2">
        <v>973</v>
      </c>
      <c r="AF554" s="2">
        <v>738</v>
      </c>
      <c r="AG554" s="2">
        <v>756</v>
      </c>
      <c r="AH554" s="2">
        <v>571</v>
      </c>
      <c r="AI554" s="2">
        <v>667</v>
      </c>
      <c r="AJ554" s="2">
        <v>183</v>
      </c>
      <c r="AK554" s="2">
        <v>15</v>
      </c>
      <c r="AL554" s="2">
        <v>6856</v>
      </c>
      <c r="AM554" s="3">
        <v>0.46800000000000003</v>
      </c>
      <c r="AN554" s="2">
        <v>127</v>
      </c>
      <c r="AO554" s="2">
        <v>23698</v>
      </c>
      <c r="AP554" s="3">
        <v>0.124</v>
      </c>
      <c r="AQ554" s="11">
        <v>0.22600000000000001</v>
      </c>
      <c r="AR554" s="2">
        <v>18.3</v>
      </c>
      <c r="AS554" s="7">
        <v>6.9674272774777912E-4</v>
      </c>
      <c r="AT554" s="2">
        <v>1309</v>
      </c>
      <c r="AU554" s="2">
        <v>2262</v>
      </c>
      <c r="AV554" s="2">
        <v>1999</v>
      </c>
      <c r="AW554" s="3">
        <v>0.23499999999999999</v>
      </c>
      <c r="AX554" s="3">
        <v>0.40600000000000003</v>
      </c>
      <c r="AY554" s="3">
        <v>0.35899999999999999</v>
      </c>
      <c r="AZ554" s="37">
        <v>2588</v>
      </c>
      <c r="BA554" s="37">
        <v>40.5</v>
      </c>
      <c r="BB554" s="43">
        <v>2550.2850000000003</v>
      </c>
      <c r="BC554" s="44">
        <v>1901.7387504164508</v>
      </c>
      <c r="BD554" s="44">
        <v>2130.9762495835494</v>
      </c>
      <c r="BE554" s="44">
        <v>218</v>
      </c>
      <c r="BF554">
        <v>6801</v>
      </c>
      <c r="BG554" s="13">
        <v>0.37498676665196301</v>
      </c>
      <c r="BH554" s="13">
        <v>0.27962634177568751</v>
      </c>
      <c r="BI554" s="13">
        <v>0.31333278188259805</v>
      </c>
      <c r="BJ554" s="13">
        <v>3.205410968975151E-2</v>
      </c>
    </row>
    <row r="555" spans="1:62" hidden="1">
      <c r="A555" s="1" t="s">
        <v>254</v>
      </c>
      <c r="B555" s="1" t="s">
        <v>92</v>
      </c>
      <c r="C555" s="1" t="s">
        <v>93</v>
      </c>
      <c r="D555" s="1" t="s">
        <v>89</v>
      </c>
      <c r="E555" s="2">
        <v>8633</v>
      </c>
      <c r="F555" s="14">
        <v>0.14595158114212903</v>
      </c>
      <c r="G555" s="3">
        <v>0.89400000000000002</v>
      </c>
      <c r="H555" s="3">
        <v>0.84099999999999997</v>
      </c>
      <c r="I555" s="2">
        <v>3419</v>
      </c>
      <c r="J555" s="2">
        <v>2.5099999999999998</v>
      </c>
      <c r="K555" s="2">
        <v>3263</v>
      </c>
      <c r="L555" s="2">
        <v>270</v>
      </c>
      <c r="M555" s="2">
        <v>485</v>
      </c>
      <c r="N555" s="2">
        <v>2874</v>
      </c>
      <c r="O555" s="3">
        <v>0.85599999999999998</v>
      </c>
      <c r="P555" s="3">
        <v>0.14399999999999999</v>
      </c>
      <c r="Q555" s="2">
        <v>62</v>
      </c>
      <c r="R555" s="2">
        <v>56</v>
      </c>
      <c r="S555" s="2">
        <v>6</v>
      </c>
      <c r="T555" s="2">
        <v>1.9</v>
      </c>
      <c r="U555" s="2">
        <v>257</v>
      </c>
      <c r="V555" s="2">
        <v>3374</v>
      </c>
      <c r="W555" s="3">
        <v>0.92900000000000005</v>
      </c>
      <c r="X555" s="3">
        <v>7.0999999999999994E-2</v>
      </c>
      <c r="Y555" s="2">
        <v>330</v>
      </c>
      <c r="Z555" s="2">
        <v>242</v>
      </c>
      <c r="AA555" s="2">
        <v>219</v>
      </c>
      <c r="AB555" s="2">
        <v>223</v>
      </c>
      <c r="AC555" s="2">
        <v>432</v>
      </c>
      <c r="AD555" s="2">
        <v>296</v>
      </c>
      <c r="AE555" s="2">
        <v>410</v>
      </c>
      <c r="AF555" s="2">
        <v>238</v>
      </c>
      <c r="AG555" s="2">
        <v>411</v>
      </c>
      <c r="AH555" s="2">
        <v>300</v>
      </c>
      <c r="AI555" s="2">
        <v>364</v>
      </c>
      <c r="AJ555" s="2">
        <v>198</v>
      </c>
      <c r="AK555" s="2">
        <v>16</v>
      </c>
      <c r="AL555" s="2">
        <v>3679</v>
      </c>
      <c r="AM555" s="4">
        <v>0.48</v>
      </c>
      <c r="AN555" s="2">
        <v>137.19999999999999</v>
      </c>
      <c r="AO555" s="2">
        <v>26032</v>
      </c>
      <c r="AP555" s="3">
        <v>8.5999999999999993E-2</v>
      </c>
      <c r="AQ555" s="11">
        <v>0.17499999999999999</v>
      </c>
      <c r="AR555" s="2">
        <v>14.8</v>
      </c>
      <c r="AS555" s="7">
        <v>3.5566093657379964E-3</v>
      </c>
      <c r="AT555" s="2">
        <v>252</v>
      </c>
      <c r="AU555" s="2">
        <v>1211</v>
      </c>
      <c r="AV555" s="2">
        <v>1800</v>
      </c>
      <c r="AW555" s="3">
        <v>7.6999999999999999E-2</v>
      </c>
      <c r="AX555" s="3">
        <v>0.371</v>
      </c>
      <c r="AY555" s="3">
        <v>0.55200000000000005</v>
      </c>
      <c r="AZ555" s="37">
        <v>1640</v>
      </c>
      <c r="BA555" s="37">
        <v>47</v>
      </c>
      <c r="BB555" s="43">
        <v>1578.73</v>
      </c>
      <c r="BC555" s="44">
        <v>1013.3968428370549</v>
      </c>
      <c r="BD555" s="44">
        <v>982.87315716294506</v>
      </c>
      <c r="BE555" s="44">
        <v>56</v>
      </c>
      <c r="BF555">
        <v>3631</v>
      </c>
      <c r="BG555" s="13">
        <v>0.43479206830074363</v>
      </c>
      <c r="BH555" s="13">
        <v>0.27909579808236157</v>
      </c>
      <c r="BI555" s="13">
        <v>0.27068938506277751</v>
      </c>
      <c r="BJ555" s="13">
        <v>1.5422748554117323E-2</v>
      </c>
    </row>
    <row r="556" spans="1:62" hidden="1">
      <c r="A556" s="1" t="s">
        <v>260</v>
      </c>
      <c r="B556" s="1" t="s">
        <v>87</v>
      </c>
      <c r="C556" s="1" t="s">
        <v>88</v>
      </c>
      <c r="D556" s="1" t="s">
        <v>89</v>
      </c>
      <c r="E556" s="2">
        <v>12551</v>
      </c>
      <c r="F556" s="14">
        <v>0.19735479244681697</v>
      </c>
      <c r="G556" s="3">
        <v>0.92900000000000005</v>
      </c>
      <c r="H556" s="3">
        <v>0.89300000000000002</v>
      </c>
      <c r="I556" s="2">
        <v>5735</v>
      </c>
      <c r="J556" s="2">
        <v>2.15</v>
      </c>
      <c r="K556" s="2">
        <v>4600</v>
      </c>
      <c r="L556" s="2">
        <v>1401</v>
      </c>
      <c r="M556" s="2">
        <v>1950</v>
      </c>
      <c r="N556" s="2">
        <v>3748</v>
      </c>
      <c r="O556" s="3">
        <v>0.65800000000000003</v>
      </c>
      <c r="P556" s="3">
        <v>0.34200000000000003</v>
      </c>
      <c r="Q556" s="2">
        <v>577</v>
      </c>
      <c r="R556" s="2">
        <v>546</v>
      </c>
      <c r="S556" s="2">
        <v>31</v>
      </c>
      <c r="T556" s="2">
        <v>10.199999999999999</v>
      </c>
      <c r="U556" s="2">
        <v>1404</v>
      </c>
      <c r="V556" s="2">
        <v>4873</v>
      </c>
      <c r="W556" s="3">
        <v>0.76600000000000001</v>
      </c>
      <c r="X556" s="3">
        <v>0.221</v>
      </c>
      <c r="Y556" s="2">
        <v>1085</v>
      </c>
      <c r="Z556" s="2">
        <v>313</v>
      </c>
      <c r="AA556" s="2">
        <v>483</v>
      </c>
      <c r="AB556" s="2">
        <v>365</v>
      </c>
      <c r="AC556" s="2">
        <v>446</v>
      </c>
      <c r="AD556" s="2">
        <v>367</v>
      </c>
      <c r="AE556" s="2">
        <v>554</v>
      </c>
      <c r="AF556" s="2">
        <v>433</v>
      </c>
      <c r="AG556" s="2">
        <v>780</v>
      </c>
      <c r="AH556" s="2">
        <v>430</v>
      </c>
      <c r="AI556" s="2">
        <v>1050</v>
      </c>
      <c r="AJ556" s="2">
        <v>136</v>
      </c>
      <c r="AK556" s="2">
        <v>28</v>
      </c>
      <c r="AL556" s="2">
        <v>6470</v>
      </c>
      <c r="AM556" s="3">
        <v>0.45300000000000001</v>
      </c>
      <c r="AN556" s="2">
        <v>106.7</v>
      </c>
      <c r="AO556" s="2">
        <v>20440</v>
      </c>
      <c r="AP556" s="3">
        <v>0.189</v>
      </c>
      <c r="AQ556" s="11">
        <v>0.29899999999999999</v>
      </c>
      <c r="AR556" s="2">
        <v>14.9</v>
      </c>
      <c r="AS556" s="7">
        <v>2.4625487379437718E-3</v>
      </c>
      <c r="AT556" s="2">
        <v>1841</v>
      </c>
      <c r="AU556" s="2">
        <v>1208</v>
      </c>
      <c r="AV556" s="2">
        <v>1551</v>
      </c>
      <c r="AW556" s="4">
        <v>0.4</v>
      </c>
      <c r="AX556" s="3">
        <v>0.26300000000000001</v>
      </c>
      <c r="AY556" s="3">
        <v>0.33700000000000002</v>
      </c>
      <c r="AZ556" s="37">
        <v>1976</v>
      </c>
      <c r="BA556" s="37">
        <v>34.299999999999997</v>
      </c>
      <c r="BB556" s="43">
        <v>1954.4139999999998</v>
      </c>
      <c r="BC556" s="44">
        <v>1727.1066000425953</v>
      </c>
      <c r="BD556" s="44">
        <v>2049.4793999574049</v>
      </c>
      <c r="BE556" s="44">
        <v>546</v>
      </c>
      <c r="BF556">
        <v>6277</v>
      </c>
      <c r="BG556" s="13">
        <v>0.31136115978970841</v>
      </c>
      <c r="BH556" s="13">
        <v>0.2751484148546432</v>
      </c>
      <c r="BI556" s="13">
        <v>0.32650619722118923</v>
      </c>
      <c r="BJ556" s="13">
        <v>8.6984228134459135E-2</v>
      </c>
    </row>
    <row r="557" spans="1:62" hidden="1">
      <c r="A557" s="1" t="s">
        <v>261</v>
      </c>
      <c r="B557" s="1" t="s">
        <v>124</v>
      </c>
      <c r="C557" s="1" t="s">
        <v>93</v>
      </c>
      <c r="D557" s="1" t="s">
        <v>89</v>
      </c>
      <c r="E557" s="2">
        <v>12840</v>
      </c>
      <c r="F557" s="14">
        <v>0.14478193146417445</v>
      </c>
      <c r="G557" s="3">
        <v>0.90900000000000003</v>
      </c>
      <c r="H557" s="3">
        <v>0.86799999999999999</v>
      </c>
      <c r="I557" s="2">
        <v>5456</v>
      </c>
      <c r="J557" s="2">
        <v>2.34</v>
      </c>
      <c r="K557" s="2">
        <v>4577</v>
      </c>
      <c r="L557" s="2">
        <v>938</v>
      </c>
      <c r="M557" s="2">
        <v>1340</v>
      </c>
      <c r="N557" s="2">
        <v>4063</v>
      </c>
      <c r="O557" s="3">
        <v>0.752</v>
      </c>
      <c r="P557" s="3">
        <v>0.248</v>
      </c>
      <c r="Q557" s="2">
        <v>452</v>
      </c>
      <c r="R557" s="2">
        <v>437</v>
      </c>
      <c r="S557" s="2">
        <v>15</v>
      </c>
      <c r="T557" s="2">
        <v>8.4</v>
      </c>
      <c r="U557" s="2">
        <v>944</v>
      </c>
      <c r="V557" s="2">
        <v>4741</v>
      </c>
      <c r="W557" s="3">
        <v>0.82599999999999996</v>
      </c>
      <c r="X557" s="3">
        <v>0.16400000000000001</v>
      </c>
      <c r="Y557" s="2">
        <v>74</v>
      </c>
      <c r="Z557" s="2">
        <v>60</v>
      </c>
      <c r="AA557" s="2">
        <v>332</v>
      </c>
      <c r="AB557" s="2">
        <v>240</v>
      </c>
      <c r="AC557" s="2">
        <v>632</v>
      </c>
      <c r="AD557" s="2">
        <v>659</v>
      </c>
      <c r="AE557" s="2">
        <v>858</v>
      </c>
      <c r="AF557" s="2">
        <v>674</v>
      </c>
      <c r="AG557" s="2">
        <v>653</v>
      </c>
      <c r="AH557" s="2">
        <v>770</v>
      </c>
      <c r="AI557" s="2">
        <v>679</v>
      </c>
      <c r="AJ557" s="2">
        <v>179</v>
      </c>
      <c r="AK557" s="2">
        <v>26</v>
      </c>
      <c r="AL557" s="2">
        <v>5836</v>
      </c>
      <c r="AM557" s="3">
        <v>0.46300000000000002</v>
      </c>
      <c r="AN557" s="2">
        <v>124.8</v>
      </c>
      <c r="AO557" s="2">
        <v>21869</v>
      </c>
      <c r="AP557" s="3">
        <v>0.13300000000000001</v>
      </c>
      <c r="AQ557" s="11">
        <v>0.23100000000000001</v>
      </c>
      <c r="AR557" s="2">
        <v>17.3</v>
      </c>
      <c r="AS557" s="7">
        <v>4.2185192997257963E-4</v>
      </c>
      <c r="AT557" s="2">
        <v>627</v>
      </c>
      <c r="AU557" s="2">
        <v>1097</v>
      </c>
      <c r="AV557" s="2">
        <v>2853</v>
      </c>
      <c r="AW557" s="3">
        <v>0.13700000000000001</v>
      </c>
      <c r="AX557" s="4">
        <v>0.24</v>
      </c>
      <c r="AY557" s="3">
        <v>0.623</v>
      </c>
      <c r="AZ557" s="37">
        <v>2171</v>
      </c>
      <c r="BA557" s="37">
        <v>39.700000000000003</v>
      </c>
      <c r="BB557" s="43">
        <v>2144.991</v>
      </c>
      <c r="BC557" s="44">
        <v>1561.8448365759887</v>
      </c>
      <c r="BD557" s="44">
        <v>1541.1641634240113</v>
      </c>
      <c r="BE557" s="44">
        <v>437</v>
      </c>
      <c r="BF557">
        <v>5685</v>
      </c>
      <c r="BG557" s="13">
        <v>0.37730712401055411</v>
      </c>
      <c r="BH557" s="13">
        <v>0.27473084196587311</v>
      </c>
      <c r="BI557" s="13">
        <v>0.27109308063746901</v>
      </c>
      <c r="BJ557" s="13">
        <v>7.6868953386103778E-2</v>
      </c>
    </row>
    <row r="558" spans="1:62" hidden="1">
      <c r="A558" s="1" t="s">
        <v>264</v>
      </c>
      <c r="B558" s="1" t="s">
        <v>124</v>
      </c>
      <c r="C558" s="1" t="s">
        <v>93</v>
      </c>
      <c r="D558" s="1" t="s">
        <v>89</v>
      </c>
      <c r="E558" s="2">
        <v>12565</v>
      </c>
      <c r="F558" s="14">
        <v>0.13712693991245523</v>
      </c>
      <c r="G558" s="3">
        <v>0.85499999999999998</v>
      </c>
      <c r="H558" s="3">
        <v>0.80300000000000005</v>
      </c>
      <c r="I558" s="2">
        <v>5057</v>
      </c>
      <c r="J558" s="2">
        <v>2.46</v>
      </c>
      <c r="K558" s="2">
        <v>4119</v>
      </c>
      <c r="L558" s="2">
        <v>917</v>
      </c>
      <c r="M558" s="2">
        <v>1286</v>
      </c>
      <c r="N558" s="2">
        <v>3682</v>
      </c>
      <c r="O558" s="3">
        <v>0.74099999999999999</v>
      </c>
      <c r="P558" s="3">
        <v>0.25900000000000001</v>
      </c>
      <c r="Q558" s="2">
        <v>277</v>
      </c>
      <c r="R558" s="2">
        <v>276</v>
      </c>
      <c r="S558" s="2">
        <v>1</v>
      </c>
      <c r="T558" s="2">
        <v>5.5</v>
      </c>
      <c r="U558" s="2">
        <v>932</v>
      </c>
      <c r="V558" s="2">
        <v>4255</v>
      </c>
      <c r="W558" s="4">
        <v>0.82</v>
      </c>
      <c r="X558" s="4">
        <v>0.18</v>
      </c>
      <c r="Y558" s="2">
        <v>141</v>
      </c>
      <c r="Z558" s="2">
        <v>189</v>
      </c>
      <c r="AA558" s="2">
        <v>125</v>
      </c>
      <c r="AB558" s="2">
        <v>220</v>
      </c>
      <c r="AC558" s="2">
        <v>557</v>
      </c>
      <c r="AD558" s="2">
        <v>673</v>
      </c>
      <c r="AE558" s="2">
        <v>801</v>
      </c>
      <c r="AF558" s="2">
        <v>490</v>
      </c>
      <c r="AG558" s="2">
        <v>643</v>
      </c>
      <c r="AH558" s="2">
        <v>710</v>
      </c>
      <c r="AI558" s="2">
        <v>669</v>
      </c>
      <c r="AJ558" s="2">
        <v>145</v>
      </c>
      <c r="AK558" s="2">
        <v>47</v>
      </c>
      <c r="AL558" s="2">
        <v>5410</v>
      </c>
      <c r="AM558" s="3">
        <v>0.46700000000000003</v>
      </c>
      <c r="AN558" s="2">
        <v>124.2</v>
      </c>
      <c r="AO558" s="2">
        <v>20266</v>
      </c>
      <c r="AP558" s="3">
        <v>0.126</v>
      </c>
      <c r="AQ558" s="11">
        <v>0.22900000000000001</v>
      </c>
      <c r="AR558" s="2">
        <v>17.3</v>
      </c>
      <c r="AS558" s="7">
        <v>0</v>
      </c>
      <c r="AT558" s="2">
        <v>280</v>
      </c>
      <c r="AU558" s="2">
        <v>1459</v>
      </c>
      <c r="AV558" s="2">
        <v>2380</v>
      </c>
      <c r="AW558" s="3">
        <v>6.8000000000000005E-2</v>
      </c>
      <c r="AX558" s="3">
        <v>0.35399999999999998</v>
      </c>
      <c r="AY558" s="3">
        <v>0.57799999999999996</v>
      </c>
      <c r="AZ558" s="37">
        <v>1943</v>
      </c>
      <c r="BA558" s="37">
        <v>38.299999999999997</v>
      </c>
      <c r="BB558" s="43">
        <v>1902.7439999999997</v>
      </c>
      <c r="BC558" s="44">
        <v>1422.2582744305175</v>
      </c>
      <c r="BD558" s="44">
        <v>1585.9977255694828</v>
      </c>
      <c r="BE558" s="44">
        <v>276</v>
      </c>
      <c r="BF558">
        <v>5187</v>
      </c>
      <c r="BG558" s="13">
        <v>0.36682938114517055</v>
      </c>
      <c r="BH558" s="13">
        <v>0.27419669836717131</v>
      </c>
      <c r="BI558" s="13">
        <v>0.30576397254086807</v>
      </c>
      <c r="BJ558" s="13">
        <v>5.320994794679005E-2</v>
      </c>
    </row>
    <row r="559" spans="1:62" hidden="1">
      <c r="A559" s="1" t="s">
        <v>270</v>
      </c>
      <c r="B559" s="1" t="s">
        <v>99</v>
      </c>
      <c r="C559" s="1" t="s">
        <v>93</v>
      </c>
      <c r="D559" s="1" t="s">
        <v>89</v>
      </c>
      <c r="E559" s="2">
        <v>6659</v>
      </c>
      <c r="F559" s="14">
        <v>0.16894428592881813</v>
      </c>
      <c r="G559" s="3">
        <v>0.94099999999999995</v>
      </c>
      <c r="H559" s="3">
        <v>0.91100000000000003</v>
      </c>
      <c r="I559" s="2">
        <v>2808</v>
      </c>
      <c r="J559" s="2">
        <v>2.34</v>
      </c>
      <c r="K559" s="2">
        <v>2593</v>
      </c>
      <c r="L559" s="2">
        <v>337</v>
      </c>
      <c r="M559" s="2">
        <v>773</v>
      </c>
      <c r="N559" s="2">
        <v>2012</v>
      </c>
      <c r="O559" s="3">
        <v>0.72199999999999998</v>
      </c>
      <c r="P559" s="3">
        <v>0.27800000000000002</v>
      </c>
      <c r="Q559" s="2">
        <v>65</v>
      </c>
      <c r="R559" s="2">
        <v>59</v>
      </c>
      <c r="S559" s="2">
        <v>6</v>
      </c>
      <c r="T559" s="2">
        <v>2.4</v>
      </c>
      <c r="U559" s="2">
        <v>345</v>
      </c>
      <c r="V559" s="2">
        <v>2703</v>
      </c>
      <c r="W559" s="3">
        <v>0.88200000000000001</v>
      </c>
      <c r="X559" s="3">
        <v>0.113</v>
      </c>
      <c r="Y559" s="2">
        <v>289</v>
      </c>
      <c r="Z559" s="2">
        <v>98</v>
      </c>
      <c r="AA559" s="2">
        <v>140</v>
      </c>
      <c r="AB559" s="2">
        <v>184</v>
      </c>
      <c r="AC559" s="2">
        <v>196</v>
      </c>
      <c r="AD559" s="2">
        <v>246</v>
      </c>
      <c r="AE559" s="2">
        <v>393</v>
      </c>
      <c r="AF559" s="2">
        <v>286</v>
      </c>
      <c r="AG559" s="2">
        <v>345</v>
      </c>
      <c r="AH559" s="2">
        <v>387</v>
      </c>
      <c r="AI559" s="2">
        <v>386</v>
      </c>
      <c r="AJ559" s="2">
        <v>143</v>
      </c>
      <c r="AK559" s="2">
        <v>13</v>
      </c>
      <c r="AL559" s="2">
        <v>3106</v>
      </c>
      <c r="AM559" s="3">
        <v>0.47299999999999998</v>
      </c>
      <c r="AN559" s="2">
        <v>132.30000000000001</v>
      </c>
      <c r="AO559" s="2">
        <v>23267</v>
      </c>
      <c r="AP559" s="3">
        <v>0.104</v>
      </c>
      <c r="AQ559" s="11">
        <v>0.20899999999999999</v>
      </c>
      <c r="AR559" s="2">
        <v>15.7</v>
      </c>
      <c r="AS559" s="7">
        <v>7.3991860895301518E-4</v>
      </c>
      <c r="AT559" s="2">
        <v>351</v>
      </c>
      <c r="AU559" s="2">
        <v>701</v>
      </c>
      <c r="AV559" s="2">
        <v>1541</v>
      </c>
      <c r="AW559" s="3">
        <v>0.13500000000000001</v>
      </c>
      <c r="AX559" s="4">
        <v>0.27</v>
      </c>
      <c r="AY559" s="3">
        <v>0.59399999999999997</v>
      </c>
      <c r="AZ559" s="37">
        <v>1257</v>
      </c>
      <c r="BA559" s="37">
        <v>44.6</v>
      </c>
      <c r="BB559" s="43">
        <v>1242.1100000000001</v>
      </c>
      <c r="BC559" s="44">
        <v>827.55318380755955</v>
      </c>
      <c r="BD559" s="44">
        <v>919.33681619244032</v>
      </c>
      <c r="BE559" s="44">
        <v>59</v>
      </c>
      <c r="BF559">
        <v>3048</v>
      </c>
      <c r="BG559" s="13">
        <v>0.4075164041994751</v>
      </c>
      <c r="BH559" s="13">
        <v>0.27150695006809694</v>
      </c>
      <c r="BI559" s="13">
        <v>0.30161969035185049</v>
      </c>
      <c r="BJ559" s="13">
        <v>1.9356955380577429E-2</v>
      </c>
    </row>
    <row r="560" spans="1:62" hidden="1">
      <c r="A560" s="1" t="s">
        <v>271</v>
      </c>
      <c r="B560" s="1" t="s">
        <v>107</v>
      </c>
      <c r="C560" s="1" t="s">
        <v>93</v>
      </c>
      <c r="D560" s="1" t="s">
        <v>89</v>
      </c>
      <c r="E560" s="2">
        <v>7302</v>
      </c>
      <c r="F560" s="14">
        <v>0.15954533004656257</v>
      </c>
      <c r="G560" s="3">
        <v>0.90400000000000003</v>
      </c>
      <c r="H560" s="3">
        <v>0.873</v>
      </c>
      <c r="I560" s="2">
        <v>3084</v>
      </c>
      <c r="J560" s="2">
        <v>2.35</v>
      </c>
      <c r="K560" s="2">
        <v>2824</v>
      </c>
      <c r="L560" s="2">
        <v>285</v>
      </c>
      <c r="M560" s="2">
        <v>494</v>
      </c>
      <c r="N560" s="2">
        <v>2527</v>
      </c>
      <c r="O560" s="3">
        <v>0.83599999999999997</v>
      </c>
      <c r="P560" s="3">
        <v>0.16400000000000001</v>
      </c>
      <c r="Q560" s="2">
        <v>92</v>
      </c>
      <c r="R560" s="2">
        <v>84</v>
      </c>
      <c r="S560" s="2">
        <v>8</v>
      </c>
      <c r="T560" s="2">
        <v>3.1</v>
      </c>
      <c r="U560" s="2">
        <v>287</v>
      </c>
      <c r="V560" s="2">
        <v>2938</v>
      </c>
      <c r="W560" s="3">
        <v>0.90400000000000003</v>
      </c>
      <c r="X560" s="3">
        <v>8.7999999999999995E-2</v>
      </c>
      <c r="Y560" s="2">
        <v>78</v>
      </c>
      <c r="Z560" s="2">
        <v>97</v>
      </c>
      <c r="AA560" s="2">
        <v>88</v>
      </c>
      <c r="AB560" s="2">
        <v>108</v>
      </c>
      <c r="AC560" s="2">
        <v>454</v>
      </c>
      <c r="AD560" s="2">
        <v>426</v>
      </c>
      <c r="AE560" s="2">
        <v>487</v>
      </c>
      <c r="AF560" s="2">
        <v>326</v>
      </c>
      <c r="AG560" s="2">
        <v>406</v>
      </c>
      <c r="AH560" s="2">
        <v>299</v>
      </c>
      <c r="AI560" s="2">
        <v>341</v>
      </c>
      <c r="AJ560" s="2">
        <v>154</v>
      </c>
      <c r="AK560" s="2">
        <v>7</v>
      </c>
      <c r="AL560" s="2">
        <v>3271</v>
      </c>
      <c r="AM560" s="4">
        <v>0.47</v>
      </c>
      <c r="AN560" s="2">
        <v>135.69999999999999</v>
      </c>
      <c r="AO560" s="2">
        <v>20986</v>
      </c>
      <c r="AP560" s="3">
        <v>0.14199999999999999</v>
      </c>
      <c r="AQ560" s="11">
        <v>0.215</v>
      </c>
      <c r="AR560" s="2">
        <v>11.4</v>
      </c>
      <c r="AS560" s="7">
        <v>3.4036759700476512E-4</v>
      </c>
      <c r="AT560" s="2">
        <v>99</v>
      </c>
      <c r="AU560" s="2">
        <v>874</v>
      </c>
      <c r="AV560" s="2">
        <v>1851</v>
      </c>
      <c r="AW560" s="3">
        <v>3.5000000000000003E-2</v>
      </c>
      <c r="AX560" s="3">
        <v>0.309</v>
      </c>
      <c r="AY560" s="3">
        <v>0.65500000000000003</v>
      </c>
      <c r="AZ560" s="37">
        <v>1408</v>
      </c>
      <c r="BA560" s="37">
        <v>45.6</v>
      </c>
      <c r="BB560" s="43">
        <v>1377.576</v>
      </c>
      <c r="BC560" s="44">
        <v>875.12790764091824</v>
      </c>
      <c r="BD560" s="44">
        <v>888.29609235908174</v>
      </c>
      <c r="BE560" s="44">
        <v>84</v>
      </c>
      <c r="BF560">
        <v>3225</v>
      </c>
      <c r="BG560" s="13">
        <v>0.42715534883720929</v>
      </c>
      <c r="BH560" s="13">
        <v>0.27135749074137</v>
      </c>
      <c r="BI560" s="13">
        <v>0.27544064879351371</v>
      </c>
      <c r="BJ560" s="13">
        <v>2.6046511627906978E-2</v>
      </c>
    </row>
    <row r="561" spans="1:62" hidden="1">
      <c r="A561" s="1" t="s">
        <v>272</v>
      </c>
      <c r="B561" s="1" t="s">
        <v>87</v>
      </c>
      <c r="C561" s="1" t="s">
        <v>93</v>
      </c>
      <c r="D561" s="1" t="s">
        <v>89</v>
      </c>
      <c r="E561" s="2">
        <v>12667</v>
      </c>
      <c r="F561" s="14">
        <v>0.15275913791742324</v>
      </c>
      <c r="G561" s="3">
        <v>0.91900000000000004</v>
      </c>
      <c r="H561" s="3">
        <v>0.88400000000000001</v>
      </c>
      <c r="I561" s="2">
        <v>5395</v>
      </c>
      <c r="J561" s="2">
        <v>2.33</v>
      </c>
      <c r="K561" s="2">
        <v>4875</v>
      </c>
      <c r="L561" s="2">
        <v>663</v>
      </c>
      <c r="M561" s="2">
        <v>1161</v>
      </c>
      <c r="N561" s="2">
        <v>4213</v>
      </c>
      <c r="O561" s="3">
        <v>0.78400000000000003</v>
      </c>
      <c r="P561" s="3">
        <v>0.216</v>
      </c>
      <c r="Q561" s="2">
        <v>294</v>
      </c>
      <c r="R561" s="2">
        <v>255</v>
      </c>
      <c r="S561" s="2">
        <v>39</v>
      </c>
      <c r="T561" s="2">
        <v>5.5</v>
      </c>
      <c r="U561" s="2">
        <v>684</v>
      </c>
      <c r="V561" s="2">
        <v>5068</v>
      </c>
      <c r="W561" s="3">
        <v>0.874</v>
      </c>
      <c r="X561" s="3">
        <v>0.11799999999999999</v>
      </c>
      <c r="Y561" s="2">
        <v>199</v>
      </c>
      <c r="Z561" s="2">
        <v>143</v>
      </c>
      <c r="AA561" s="2">
        <v>440</v>
      </c>
      <c r="AB561" s="2">
        <v>449</v>
      </c>
      <c r="AC561" s="2">
        <v>691</v>
      </c>
      <c r="AD561" s="2">
        <v>690</v>
      </c>
      <c r="AE561" s="2">
        <v>731</v>
      </c>
      <c r="AF561" s="2">
        <v>544</v>
      </c>
      <c r="AG561" s="2">
        <v>562</v>
      </c>
      <c r="AH561" s="2">
        <v>362</v>
      </c>
      <c r="AI561" s="2">
        <v>767</v>
      </c>
      <c r="AJ561" s="2">
        <v>245</v>
      </c>
      <c r="AK561" s="2">
        <v>37</v>
      </c>
      <c r="AL561" s="2">
        <v>5860</v>
      </c>
      <c r="AM561" s="3">
        <v>0.48899999999999999</v>
      </c>
      <c r="AN561" s="2">
        <v>127.8</v>
      </c>
      <c r="AO561" s="2">
        <v>22072</v>
      </c>
      <c r="AP561" s="3">
        <v>0.14499999999999999</v>
      </c>
      <c r="AQ561" s="11">
        <v>0.222</v>
      </c>
      <c r="AR561" s="2">
        <v>14.4</v>
      </c>
      <c r="AS561" s="7">
        <v>0</v>
      </c>
      <c r="AT561" s="2">
        <v>1328</v>
      </c>
      <c r="AU561" s="2">
        <v>1887</v>
      </c>
      <c r="AV561" s="2">
        <v>1660</v>
      </c>
      <c r="AW561" s="3">
        <v>0.27200000000000002</v>
      </c>
      <c r="AX561" s="3">
        <v>0.38700000000000001</v>
      </c>
      <c r="AY561" s="3">
        <v>0.34100000000000003</v>
      </c>
      <c r="AZ561" s="37">
        <v>2409</v>
      </c>
      <c r="BA561" s="37">
        <v>44.6</v>
      </c>
      <c r="BB561" s="43">
        <v>2396.8040000000001</v>
      </c>
      <c r="BC561" s="44">
        <v>1558.5817046019429</v>
      </c>
      <c r="BD561" s="44">
        <v>1541.614295398057</v>
      </c>
      <c r="BE561" s="44">
        <v>255</v>
      </c>
      <c r="BF561">
        <v>5752</v>
      </c>
      <c r="BG561" s="13">
        <v>0.41669054242002784</v>
      </c>
      <c r="BH561" s="13">
        <v>0.27096343960395392</v>
      </c>
      <c r="BI561" s="13">
        <v>0.26801361185640771</v>
      </c>
      <c r="BJ561" s="13">
        <v>4.4332406119610569E-2</v>
      </c>
    </row>
    <row r="562" spans="1:62" hidden="1">
      <c r="A562" s="1" t="s">
        <v>274</v>
      </c>
      <c r="B562" s="1" t="s">
        <v>87</v>
      </c>
      <c r="C562" s="1" t="s">
        <v>93</v>
      </c>
      <c r="D562" s="1" t="s">
        <v>89</v>
      </c>
      <c r="E562" s="2">
        <v>12711</v>
      </c>
      <c r="F562" s="14">
        <v>0.14971284714027219</v>
      </c>
      <c r="G562" s="3">
        <v>0.94899999999999995</v>
      </c>
      <c r="H562" s="3">
        <v>0.92100000000000004</v>
      </c>
      <c r="I562" s="2">
        <v>5350</v>
      </c>
      <c r="J562" s="2">
        <v>2.35</v>
      </c>
      <c r="K562" s="2">
        <v>4806</v>
      </c>
      <c r="L562" s="2">
        <v>468</v>
      </c>
      <c r="M562" s="2">
        <v>1161</v>
      </c>
      <c r="N562" s="2">
        <v>4134</v>
      </c>
      <c r="O562" s="3">
        <v>0.78100000000000003</v>
      </c>
      <c r="P562" s="3">
        <v>0.219</v>
      </c>
      <c r="Q562" s="2">
        <v>287</v>
      </c>
      <c r="R562" s="2">
        <v>281</v>
      </c>
      <c r="S562" s="2">
        <v>6</v>
      </c>
      <c r="T562" s="2">
        <v>5.4</v>
      </c>
      <c r="U562" s="2">
        <v>496</v>
      </c>
      <c r="V562" s="2">
        <v>5033</v>
      </c>
      <c r="W562" s="3">
        <v>0.90100000000000002</v>
      </c>
      <c r="X562" s="3">
        <v>8.8999999999999996E-2</v>
      </c>
      <c r="Y562" s="2">
        <v>14</v>
      </c>
      <c r="Z562" s="2">
        <v>8</v>
      </c>
      <c r="AA562" s="2">
        <v>2123</v>
      </c>
      <c r="AB562" s="2">
        <v>97</v>
      </c>
      <c r="AC562" s="2">
        <v>256</v>
      </c>
      <c r="AD562" s="2">
        <v>386</v>
      </c>
      <c r="AE562" s="2">
        <v>591</v>
      </c>
      <c r="AF562" s="2">
        <v>406</v>
      </c>
      <c r="AG562" s="2">
        <v>513</v>
      </c>
      <c r="AH562" s="2">
        <v>615</v>
      </c>
      <c r="AI562" s="2">
        <v>635</v>
      </c>
      <c r="AJ562" s="2">
        <v>177</v>
      </c>
      <c r="AK562" s="2">
        <v>14</v>
      </c>
      <c r="AL562" s="2">
        <v>5835</v>
      </c>
      <c r="AM562" s="3">
        <v>0.495</v>
      </c>
      <c r="AN562" s="2">
        <v>129</v>
      </c>
      <c r="AO562" s="2">
        <v>20173</v>
      </c>
      <c r="AP562" s="4">
        <v>0.17</v>
      </c>
      <c r="AQ562" s="11">
        <v>0.20499999999999999</v>
      </c>
      <c r="AR562" s="2">
        <v>14.9</v>
      </c>
      <c r="AS562" s="7">
        <v>0</v>
      </c>
      <c r="AT562" s="2">
        <v>920</v>
      </c>
      <c r="AU562" s="2">
        <v>1423</v>
      </c>
      <c r="AV562" s="2">
        <v>2463</v>
      </c>
      <c r="AW562" s="3">
        <v>0.191</v>
      </c>
      <c r="AX562" s="3">
        <v>0.29599999999999999</v>
      </c>
      <c r="AY562" s="3">
        <v>0.51200000000000001</v>
      </c>
      <c r="AZ562" s="37">
        <v>2448</v>
      </c>
      <c r="BA562" s="37">
        <v>45.8</v>
      </c>
      <c r="BB562" s="43">
        <v>2425.1099999999997</v>
      </c>
      <c r="BC562" s="44">
        <v>1494.8119084886209</v>
      </c>
      <c r="BD562" s="44">
        <v>1328.0780915113794</v>
      </c>
      <c r="BE562" s="44">
        <v>281</v>
      </c>
      <c r="BF562">
        <v>5529</v>
      </c>
      <c r="BG562" s="13">
        <v>0.43861638632664129</v>
      </c>
      <c r="BH562" s="13">
        <v>0.27035845695218319</v>
      </c>
      <c r="BI562" s="13">
        <v>0.24020222309845893</v>
      </c>
      <c r="BJ562" s="13">
        <v>5.0822933622716587E-2</v>
      </c>
    </row>
    <row r="563" spans="1:62" hidden="1">
      <c r="A563" s="1" t="s">
        <v>276</v>
      </c>
      <c r="B563" s="1" t="s">
        <v>124</v>
      </c>
      <c r="C563" s="1" t="s">
        <v>93</v>
      </c>
      <c r="D563" s="1" t="s">
        <v>89</v>
      </c>
      <c r="E563" s="2">
        <v>8039</v>
      </c>
      <c r="F563" s="14">
        <v>0.16208483642244059</v>
      </c>
      <c r="G563" s="3">
        <v>0.94399999999999995</v>
      </c>
      <c r="H563" s="3">
        <v>0.91100000000000003</v>
      </c>
      <c r="I563" s="2">
        <v>3474</v>
      </c>
      <c r="J563" s="2">
        <v>2.29</v>
      </c>
      <c r="K563" s="2">
        <v>2946</v>
      </c>
      <c r="L563" s="2">
        <v>601</v>
      </c>
      <c r="M563" s="2">
        <v>757</v>
      </c>
      <c r="N563" s="2">
        <v>2681</v>
      </c>
      <c r="O563" s="4">
        <v>0.78</v>
      </c>
      <c r="P563" s="4">
        <v>0.22</v>
      </c>
      <c r="Q563" s="2">
        <v>162</v>
      </c>
      <c r="R563" s="2">
        <v>155</v>
      </c>
      <c r="S563" s="2">
        <v>7</v>
      </c>
      <c r="T563" s="2">
        <v>4.7</v>
      </c>
      <c r="U563" s="2">
        <v>603</v>
      </c>
      <c r="V563" s="2">
        <v>3066</v>
      </c>
      <c r="W563" s="3">
        <v>0.83599999999999997</v>
      </c>
      <c r="X563" s="3">
        <v>0.16400000000000001</v>
      </c>
      <c r="Y563" s="2">
        <v>40</v>
      </c>
      <c r="Z563" s="2">
        <v>57</v>
      </c>
      <c r="AA563" s="2">
        <v>195</v>
      </c>
      <c r="AB563" s="2">
        <v>137</v>
      </c>
      <c r="AC563" s="2">
        <v>427</v>
      </c>
      <c r="AD563" s="2">
        <v>453</v>
      </c>
      <c r="AE563" s="2">
        <v>581</v>
      </c>
      <c r="AF563" s="2">
        <v>443</v>
      </c>
      <c r="AG563" s="2">
        <v>424</v>
      </c>
      <c r="AH563" s="2">
        <v>353</v>
      </c>
      <c r="AI563" s="2">
        <v>513</v>
      </c>
      <c r="AJ563" s="2">
        <v>104</v>
      </c>
      <c r="AK563" s="2">
        <v>19</v>
      </c>
      <c r="AL563" s="2">
        <v>3746</v>
      </c>
      <c r="AM563" s="3">
        <v>0.46200000000000002</v>
      </c>
      <c r="AN563" s="2">
        <v>124.9</v>
      </c>
      <c r="AO563" s="2">
        <v>21985</v>
      </c>
      <c r="AP563" s="3">
        <v>0.14199999999999999</v>
      </c>
      <c r="AQ563" s="11">
        <v>0.23200000000000001</v>
      </c>
      <c r="AR563" s="2">
        <v>13</v>
      </c>
      <c r="AS563" s="7">
        <v>9.7847358121330719E-4</v>
      </c>
      <c r="AT563" s="2">
        <v>134</v>
      </c>
      <c r="AU563" s="2">
        <v>792</v>
      </c>
      <c r="AV563" s="2">
        <v>2020</v>
      </c>
      <c r="AW563" s="3">
        <v>4.4999999999999998E-2</v>
      </c>
      <c r="AX563" s="3">
        <v>0.26900000000000002</v>
      </c>
      <c r="AY563" s="3">
        <v>0.68600000000000005</v>
      </c>
      <c r="AZ563" s="37">
        <v>1389</v>
      </c>
      <c r="BA563" s="37">
        <v>39.9</v>
      </c>
      <c r="BB563" s="43">
        <v>1371.7619999999999</v>
      </c>
      <c r="BC563" s="44">
        <v>988.54257630384382</v>
      </c>
      <c r="BD563" s="44">
        <v>1153.6954236961565</v>
      </c>
      <c r="BE563" s="44">
        <v>155</v>
      </c>
      <c r="BF563">
        <v>3669</v>
      </c>
      <c r="BG563" s="13">
        <v>0.37387898609975467</v>
      </c>
      <c r="BH563" s="13">
        <v>0.26943106467807137</v>
      </c>
      <c r="BI563" s="13">
        <v>0.31444410566807207</v>
      </c>
      <c r="BJ563" s="13">
        <v>4.2245843554101936E-2</v>
      </c>
    </row>
    <row r="564" spans="1:62" hidden="1">
      <c r="A564" s="1" t="s">
        <v>277</v>
      </c>
      <c r="B564" s="1" t="s">
        <v>87</v>
      </c>
      <c r="C564" s="1" t="s">
        <v>93</v>
      </c>
      <c r="D564" s="1" t="s">
        <v>89</v>
      </c>
      <c r="E564" s="2">
        <v>14170</v>
      </c>
      <c r="F564" s="14">
        <v>0.16358503881439662</v>
      </c>
      <c r="G564" s="3">
        <v>0.872</v>
      </c>
      <c r="H564" s="3">
        <v>0.82499999999999996</v>
      </c>
      <c r="I564" s="2">
        <v>5989</v>
      </c>
      <c r="J564" s="2">
        <v>2.33</v>
      </c>
      <c r="K564" s="2">
        <v>5054</v>
      </c>
      <c r="L564" s="2">
        <v>1131</v>
      </c>
      <c r="M564" s="2">
        <v>1487</v>
      </c>
      <c r="N564" s="2">
        <v>4481</v>
      </c>
      <c r="O564" s="3">
        <v>0.751</v>
      </c>
      <c r="P564" s="3">
        <v>0.249</v>
      </c>
      <c r="Q564" s="2">
        <v>507</v>
      </c>
      <c r="R564" s="2">
        <v>490</v>
      </c>
      <c r="S564" s="2">
        <v>17</v>
      </c>
      <c r="T564" s="2">
        <v>8.5</v>
      </c>
      <c r="U564" s="2">
        <v>1135</v>
      </c>
      <c r="V564" s="2">
        <v>5244</v>
      </c>
      <c r="W564" s="3">
        <v>0.81899999999999995</v>
      </c>
      <c r="X564" s="3">
        <v>0.17699999999999999</v>
      </c>
      <c r="Y564" s="2">
        <v>390</v>
      </c>
      <c r="Z564" s="2">
        <v>209</v>
      </c>
      <c r="AA564" s="2">
        <v>466</v>
      </c>
      <c r="AB564" s="2">
        <v>253</v>
      </c>
      <c r="AC564" s="2">
        <v>736</v>
      </c>
      <c r="AD564" s="2">
        <v>846</v>
      </c>
      <c r="AE564" s="2">
        <v>1029</v>
      </c>
      <c r="AF564" s="2">
        <v>602</v>
      </c>
      <c r="AG564" s="2">
        <v>590</v>
      </c>
      <c r="AH564" s="2">
        <v>522</v>
      </c>
      <c r="AI564" s="2">
        <v>633</v>
      </c>
      <c r="AJ564" s="2">
        <v>164</v>
      </c>
      <c r="AK564" s="2">
        <v>10</v>
      </c>
      <c r="AL564" s="2">
        <v>6450</v>
      </c>
      <c r="AM564" s="3">
        <v>0.45600000000000002</v>
      </c>
      <c r="AN564" s="2">
        <v>117.5</v>
      </c>
      <c r="AO564" s="2">
        <v>20743</v>
      </c>
      <c r="AP564" s="3">
        <v>0.191</v>
      </c>
      <c r="AQ564" s="11">
        <v>0.27500000000000002</v>
      </c>
      <c r="AR564" s="2">
        <v>22.9</v>
      </c>
      <c r="AS564" s="7">
        <v>0</v>
      </c>
      <c r="AT564" s="2">
        <v>2161</v>
      </c>
      <c r="AU564" s="2">
        <v>1765</v>
      </c>
      <c r="AV564" s="2">
        <v>1128</v>
      </c>
      <c r="AW564" s="3">
        <v>0.42799999999999999</v>
      </c>
      <c r="AX564" s="3">
        <v>0.34899999999999998</v>
      </c>
      <c r="AY564" s="3">
        <v>0.223</v>
      </c>
      <c r="AZ564" s="37">
        <v>2311</v>
      </c>
      <c r="BA564" s="37">
        <v>38.6</v>
      </c>
      <c r="BB564" s="43">
        <v>2303.6480000000001</v>
      </c>
      <c r="BC564" s="44">
        <v>1714.1976635901069</v>
      </c>
      <c r="BD564" s="44">
        <v>1871.1543364098929</v>
      </c>
      <c r="BE564" s="44">
        <v>490</v>
      </c>
      <c r="BF564">
        <v>6379</v>
      </c>
      <c r="BG564" s="13">
        <v>0.36112995767361655</v>
      </c>
      <c r="BH564" s="13">
        <v>0.26872513929927999</v>
      </c>
      <c r="BI564" s="13">
        <v>0.2933303552923488</v>
      </c>
      <c r="BJ564" s="13">
        <v>7.6814547734754657E-2</v>
      </c>
    </row>
    <row r="565" spans="1:62" hidden="1">
      <c r="A565" s="1" t="s">
        <v>280</v>
      </c>
      <c r="B565" s="1" t="s">
        <v>92</v>
      </c>
      <c r="C565" s="1" t="s">
        <v>93</v>
      </c>
      <c r="D565" s="1" t="s">
        <v>89</v>
      </c>
      <c r="E565" s="2">
        <v>10620</v>
      </c>
      <c r="F565" s="14">
        <v>0.16760828625235405</v>
      </c>
      <c r="G565" s="3">
        <v>0.94599999999999995</v>
      </c>
      <c r="H565" s="3">
        <v>0.91700000000000004</v>
      </c>
      <c r="I565" s="2">
        <v>4512</v>
      </c>
      <c r="J565" s="2">
        <v>2.34</v>
      </c>
      <c r="K565" s="2">
        <v>4063</v>
      </c>
      <c r="L565" s="2">
        <v>565</v>
      </c>
      <c r="M565" s="2">
        <v>692</v>
      </c>
      <c r="N565" s="2">
        <v>3799</v>
      </c>
      <c r="O565" s="3">
        <v>0.84599999999999997</v>
      </c>
      <c r="P565" s="3">
        <v>0.154</v>
      </c>
      <c r="Q565" s="2">
        <v>34</v>
      </c>
      <c r="R565" s="2">
        <v>32</v>
      </c>
      <c r="S565" s="2">
        <v>2</v>
      </c>
      <c r="T565" s="2">
        <v>0.8</v>
      </c>
      <c r="U565" s="2">
        <v>571</v>
      </c>
      <c r="V565" s="2">
        <v>4207</v>
      </c>
      <c r="W565" s="4">
        <v>0.88</v>
      </c>
      <c r="X565" s="4">
        <v>0.12</v>
      </c>
      <c r="Y565" s="2">
        <v>145</v>
      </c>
      <c r="Z565" s="2">
        <v>88</v>
      </c>
      <c r="AA565" s="2">
        <v>149</v>
      </c>
      <c r="AB565" s="2">
        <v>166</v>
      </c>
      <c r="AC565" s="2">
        <v>644</v>
      </c>
      <c r="AD565" s="2">
        <v>525</v>
      </c>
      <c r="AE565" s="2">
        <v>664</v>
      </c>
      <c r="AF565" s="2">
        <v>461</v>
      </c>
      <c r="AG565" s="2">
        <v>634</v>
      </c>
      <c r="AH565" s="2">
        <v>559</v>
      </c>
      <c r="AI565" s="2">
        <v>531</v>
      </c>
      <c r="AJ565" s="2">
        <v>224</v>
      </c>
      <c r="AK565" s="2">
        <v>5</v>
      </c>
      <c r="AL565" s="2">
        <v>4795</v>
      </c>
      <c r="AM565" s="3">
        <v>0.47099999999999997</v>
      </c>
      <c r="AN565" s="2">
        <v>137.9</v>
      </c>
      <c r="AO565" s="2">
        <v>23711</v>
      </c>
      <c r="AP565" s="3">
        <v>0.107</v>
      </c>
      <c r="AQ565" s="11">
        <v>0.20499999999999999</v>
      </c>
      <c r="AR565" s="2">
        <v>8</v>
      </c>
      <c r="AS565" s="7">
        <v>0</v>
      </c>
      <c r="AT565" s="2">
        <v>65</v>
      </c>
      <c r="AU565" s="2">
        <v>697</v>
      </c>
      <c r="AV565" s="2">
        <v>3301</v>
      </c>
      <c r="AW565" s="3">
        <v>1.6E-2</v>
      </c>
      <c r="AX565" s="3">
        <v>0.17199999999999999</v>
      </c>
      <c r="AY565" s="3">
        <v>0.81200000000000006</v>
      </c>
      <c r="AZ565" s="37">
        <v>1944</v>
      </c>
      <c r="BA565" s="37">
        <v>43</v>
      </c>
      <c r="BB565" s="43">
        <v>1931.1299999999999</v>
      </c>
      <c r="BC565" s="44">
        <v>1275.8103636363633</v>
      </c>
      <c r="BD565" s="44">
        <v>1539.0596363636366</v>
      </c>
      <c r="BE565" s="44">
        <v>32</v>
      </c>
      <c r="BF565">
        <v>4778</v>
      </c>
      <c r="BG565" s="13">
        <v>0.40417120133947254</v>
      </c>
      <c r="BH565" s="13">
        <v>0.2670176566840442</v>
      </c>
      <c r="BI565" s="13">
        <v>0.32211377906313032</v>
      </c>
      <c r="BJ565" s="13">
        <v>6.6973629133528674E-3</v>
      </c>
    </row>
    <row r="566" spans="1:62" hidden="1">
      <c r="A566" s="1" t="s">
        <v>283</v>
      </c>
      <c r="B566" s="1" t="s">
        <v>124</v>
      </c>
      <c r="C566" s="1" t="s">
        <v>93</v>
      </c>
      <c r="D566" s="1" t="s">
        <v>89</v>
      </c>
      <c r="E566" s="2">
        <v>8622</v>
      </c>
      <c r="F566" s="14">
        <v>0.15692414752957551</v>
      </c>
      <c r="G566" s="3">
        <v>0.89400000000000002</v>
      </c>
      <c r="H566" s="3">
        <v>0.82099999999999995</v>
      </c>
      <c r="I566" s="2">
        <v>3625</v>
      </c>
      <c r="J566" s="2">
        <v>2.35</v>
      </c>
      <c r="K566" s="2">
        <v>2797</v>
      </c>
      <c r="L566" s="2">
        <v>874</v>
      </c>
      <c r="M566" s="2">
        <v>967</v>
      </c>
      <c r="N566" s="2">
        <v>2618</v>
      </c>
      <c r="O566" s="4">
        <v>0.73</v>
      </c>
      <c r="P566" s="4">
        <v>0.27</v>
      </c>
      <c r="Q566" s="2">
        <v>430</v>
      </c>
      <c r="R566" s="2">
        <v>425</v>
      </c>
      <c r="S566" s="2">
        <v>5</v>
      </c>
      <c r="T566" s="2">
        <v>11.8</v>
      </c>
      <c r="U566" s="2">
        <v>886</v>
      </c>
      <c r="V566" s="2">
        <v>2861</v>
      </c>
      <c r="W566" s="3">
        <v>0.752</v>
      </c>
      <c r="X566" s="3">
        <v>0.23300000000000001</v>
      </c>
      <c r="Y566" s="2">
        <v>72</v>
      </c>
      <c r="Z566" s="2">
        <v>69</v>
      </c>
      <c r="AA566" s="2">
        <v>264</v>
      </c>
      <c r="AB566" s="2">
        <v>176</v>
      </c>
      <c r="AC566" s="2">
        <v>442</v>
      </c>
      <c r="AD566" s="2">
        <v>624</v>
      </c>
      <c r="AE566" s="2">
        <v>616</v>
      </c>
      <c r="AF566" s="2">
        <v>249</v>
      </c>
      <c r="AG566" s="2">
        <v>517</v>
      </c>
      <c r="AH566" s="2">
        <v>338</v>
      </c>
      <c r="AI566" s="2">
        <v>396</v>
      </c>
      <c r="AJ566" s="2">
        <v>54</v>
      </c>
      <c r="AK566" s="2">
        <v>51</v>
      </c>
      <c r="AL566" s="2">
        <v>3868</v>
      </c>
      <c r="AM566" s="3">
        <v>0.45300000000000001</v>
      </c>
      <c r="AN566" s="2">
        <v>120.4</v>
      </c>
      <c r="AO566" s="2">
        <v>23321</v>
      </c>
      <c r="AP566" s="3">
        <v>0.124</v>
      </c>
      <c r="AQ566" s="11">
        <v>0.23300000000000001</v>
      </c>
      <c r="AR566" s="2">
        <v>16.3</v>
      </c>
      <c r="AS566" s="7">
        <v>0</v>
      </c>
      <c r="AT566" s="2">
        <v>1599</v>
      </c>
      <c r="AU566" s="2">
        <v>758</v>
      </c>
      <c r="AV566" s="2">
        <v>440</v>
      </c>
      <c r="AW566" s="3">
        <v>0.57199999999999995</v>
      </c>
      <c r="AX566" s="3">
        <v>0.27100000000000002</v>
      </c>
      <c r="AY566" s="3">
        <v>0.157</v>
      </c>
      <c r="AZ566" s="37">
        <v>1219</v>
      </c>
      <c r="BA566" s="37">
        <v>33.6</v>
      </c>
      <c r="BB566" s="43">
        <v>1204.5600000000002</v>
      </c>
      <c r="BC566" s="44">
        <v>995.08634513902098</v>
      </c>
      <c r="BD566" s="44">
        <v>1122.3536548609786</v>
      </c>
      <c r="BE566" s="44">
        <v>425</v>
      </c>
      <c r="BF566">
        <v>3747</v>
      </c>
      <c r="BG566" s="13">
        <v>0.3214731785428343</v>
      </c>
      <c r="BH566" s="13">
        <v>0.26556881375474273</v>
      </c>
      <c r="BI566" s="13">
        <v>0.29953393511101645</v>
      </c>
      <c r="BJ566" s="13">
        <v>0.11342407259140645</v>
      </c>
    </row>
    <row r="567" spans="1:62" hidden="1">
      <c r="A567" s="1" t="s">
        <v>284</v>
      </c>
      <c r="B567" s="1" t="s">
        <v>87</v>
      </c>
      <c r="C567" s="1" t="s">
        <v>88</v>
      </c>
      <c r="D567" s="1" t="s">
        <v>89</v>
      </c>
      <c r="E567" s="2">
        <v>9928</v>
      </c>
      <c r="F567" s="14">
        <v>0.16690169218372281</v>
      </c>
      <c r="G567" s="4">
        <v>0.93</v>
      </c>
      <c r="H567" s="3">
        <v>0.89700000000000002</v>
      </c>
      <c r="I567" s="2">
        <v>4333</v>
      </c>
      <c r="J567" s="2">
        <v>2.27</v>
      </c>
      <c r="K567" s="2">
        <v>3736</v>
      </c>
      <c r="L567" s="2">
        <v>767</v>
      </c>
      <c r="M567" s="2">
        <v>1076</v>
      </c>
      <c r="N567" s="2">
        <v>3222</v>
      </c>
      <c r="O567" s="4">
        <v>0.75</v>
      </c>
      <c r="P567" s="4">
        <v>0.25</v>
      </c>
      <c r="Q567" s="2">
        <v>233</v>
      </c>
      <c r="R567" s="2">
        <v>175</v>
      </c>
      <c r="S567" s="2">
        <v>58</v>
      </c>
      <c r="T567" s="2">
        <v>5.4</v>
      </c>
      <c r="U567" s="2">
        <v>766</v>
      </c>
      <c r="V567" s="2">
        <v>3889</v>
      </c>
      <c r="W567" s="3">
        <v>0.83499999999999996</v>
      </c>
      <c r="X567" s="3">
        <v>0.16500000000000001</v>
      </c>
      <c r="Y567" s="2">
        <v>331</v>
      </c>
      <c r="Z567" s="2">
        <v>231</v>
      </c>
      <c r="AA567" s="2">
        <v>169</v>
      </c>
      <c r="AB567" s="2">
        <v>198</v>
      </c>
      <c r="AC567" s="2">
        <v>487</v>
      </c>
      <c r="AD567" s="2">
        <v>456</v>
      </c>
      <c r="AE567" s="2">
        <v>616</v>
      </c>
      <c r="AF567" s="2">
        <v>344</v>
      </c>
      <c r="AG567" s="2">
        <v>585</v>
      </c>
      <c r="AH567" s="2">
        <v>391</v>
      </c>
      <c r="AI567" s="2">
        <v>721</v>
      </c>
      <c r="AJ567" s="2">
        <v>161</v>
      </c>
      <c r="AK567" s="2">
        <v>8</v>
      </c>
      <c r="AL567" s="2">
        <v>4698</v>
      </c>
      <c r="AM567" s="4">
        <v>0.47</v>
      </c>
      <c r="AN567" s="2">
        <v>121.3</v>
      </c>
      <c r="AO567" s="2">
        <v>21056</v>
      </c>
      <c r="AP567" s="3">
        <v>0.14699999999999999</v>
      </c>
      <c r="AQ567" s="11">
        <v>0.26500000000000001</v>
      </c>
      <c r="AR567" s="2">
        <v>18.2</v>
      </c>
      <c r="AS567" s="7">
        <v>1.0285420416559527E-3</v>
      </c>
      <c r="AT567" s="2">
        <v>861</v>
      </c>
      <c r="AU567" s="2">
        <v>1105</v>
      </c>
      <c r="AV567" s="2">
        <v>1770</v>
      </c>
      <c r="AW567" s="4">
        <v>0.23</v>
      </c>
      <c r="AX567" s="3">
        <v>0.29599999999999999</v>
      </c>
      <c r="AY567" s="3">
        <v>0.47399999999999998</v>
      </c>
      <c r="AZ567" s="37">
        <v>1769</v>
      </c>
      <c r="BA567" s="37">
        <v>40.799999999999997</v>
      </c>
      <c r="BB567" s="43">
        <v>1753.5839999999998</v>
      </c>
      <c r="BC567" s="44">
        <v>1235.9461492504702</v>
      </c>
      <c r="BD567" s="44">
        <v>1490.46985074953</v>
      </c>
      <c r="BE567" s="44">
        <v>175</v>
      </c>
      <c r="BF567">
        <v>4655</v>
      </c>
      <c r="BG567" s="13">
        <v>0.37670977443609022</v>
      </c>
      <c r="BH567" s="13">
        <v>0.2655093768529474</v>
      </c>
      <c r="BI567" s="13">
        <v>0.32018686374855637</v>
      </c>
      <c r="BJ567" s="13">
        <v>3.7593984962406013E-2</v>
      </c>
    </row>
    <row r="568" spans="1:62" hidden="1">
      <c r="A568" s="1" t="s">
        <v>288</v>
      </c>
      <c r="B568" s="1" t="s">
        <v>87</v>
      </c>
      <c r="C568" s="1" t="s">
        <v>93</v>
      </c>
      <c r="D568" s="1" t="s">
        <v>89</v>
      </c>
      <c r="E568" s="2">
        <v>5893</v>
      </c>
      <c r="F568" s="14">
        <v>0.17834719158323434</v>
      </c>
      <c r="G568" s="3">
        <v>0.93600000000000005</v>
      </c>
      <c r="H568" s="3">
        <v>0.91400000000000003</v>
      </c>
      <c r="I568" s="2">
        <v>2540</v>
      </c>
      <c r="J568" s="2">
        <v>2.2799999999999998</v>
      </c>
      <c r="K568" s="2">
        <v>2229</v>
      </c>
      <c r="L568" s="2">
        <v>341</v>
      </c>
      <c r="M568" s="2">
        <v>554</v>
      </c>
      <c r="N568" s="2">
        <v>1966</v>
      </c>
      <c r="O568" s="4">
        <v>0.78</v>
      </c>
      <c r="P568" s="4">
        <v>0.22</v>
      </c>
      <c r="Q568" s="2">
        <v>83</v>
      </c>
      <c r="R568" s="2">
        <v>78</v>
      </c>
      <c r="S568" s="2">
        <v>5</v>
      </c>
      <c r="T568" s="2">
        <v>3.3</v>
      </c>
      <c r="U568" s="2">
        <v>369</v>
      </c>
      <c r="V568" s="2">
        <v>2321</v>
      </c>
      <c r="W568" s="4">
        <v>0.86</v>
      </c>
      <c r="X568" s="3">
        <v>0.13700000000000001</v>
      </c>
      <c r="Y568" s="2">
        <v>197</v>
      </c>
      <c r="Z568" s="2">
        <v>51</v>
      </c>
      <c r="AA568" s="2">
        <v>212</v>
      </c>
      <c r="AB568" s="2">
        <v>133</v>
      </c>
      <c r="AC568" s="2">
        <v>269</v>
      </c>
      <c r="AD568" s="2">
        <v>346</v>
      </c>
      <c r="AE568" s="2">
        <v>341</v>
      </c>
      <c r="AF568" s="2">
        <v>288</v>
      </c>
      <c r="AG568" s="2">
        <v>269</v>
      </c>
      <c r="AH568" s="2">
        <v>294</v>
      </c>
      <c r="AI568" s="2">
        <v>248</v>
      </c>
      <c r="AJ568" s="2">
        <v>72</v>
      </c>
      <c r="AK568" s="2">
        <v>15</v>
      </c>
      <c r="AL568" s="2">
        <v>2735</v>
      </c>
      <c r="AM568" s="3">
        <v>0.46400000000000002</v>
      </c>
      <c r="AN568" s="2">
        <v>122.4</v>
      </c>
      <c r="AO568" s="2">
        <v>21161</v>
      </c>
      <c r="AP568" s="3">
        <v>0.14399999999999999</v>
      </c>
      <c r="AQ568" s="11">
        <v>0.20699999999999999</v>
      </c>
      <c r="AR568" s="2">
        <v>8.3000000000000007</v>
      </c>
      <c r="AS568" s="7">
        <v>0</v>
      </c>
      <c r="AT568" s="2">
        <v>684</v>
      </c>
      <c r="AU568" s="2">
        <v>674</v>
      </c>
      <c r="AV568" s="2">
        <v>871</v>
      </c>
      <c r="AW568" s="3">
        <v>0.307</v>
      </c>
      <c r="AX568" s="3">
        <v>0.30199999999999999</v>
      </c>
      <c r="AY568" s="3">
        <v>0.39100000000000001</v>
      </c>
      <c r="AZ568" s="37">
        <v>1072</v>
      </c>
      <c r="BA568" s="37">
        <v>42.1</v>
      </c>
      <c r="BB568" s="43">
        <v>1060.92</v>
      </c>
      <c r="BC568" s="44">
        <v>712.91850383903102</v>
      </c>
      <c r="BD568" s="44">
        <v>838.16149616096891</v>
      </c>
      <c r="BE568" s="44">
        <v>78</v>
      </c>
      <c r="BF568">
        <v>2690</v>
      </c>
      <c r="BG568" s="13">
        <v>0.3943940520446097</v>
      </c>
      <c r="BH568" s="13">
        <v>0.26502546611116395</v>
      </c>
      <c r="BI568" s="13">
        <v>0.31158419931634534</v>
      </c>
      <c r="BJ568" s="13">
        <v>2.8996282527881039E-2</v>
      </c>
    </row>
    <row r="569" spans="1:62" hidden="1">
      <c r="A569" s="1" t="s">
        <v>289</v>
      </c>
      <c r="B569" s="1" t="s">
        <v>92</v>
      </c>
      <c r="C569" s="1" t="s">
        <v>93</v>
      </c>
      <c r="D569" s="1" t="s">
        <v>89</v>
      </c>
      <c r="E569" s="2">
        <v>11493</v>
      </c>
      <c r="F569" s="14">
        <v>0.16627512398851474</v>
      </c>
      <c r="G569" s="4">
        <v>0.88</v>
      </c>
      <c r="H569" s="3">
        <v>0.83199999999999996</v>
      </c>
      <c r="I569" s="2">
        <v>4499</v>
      </c>
      <c r="J569" s="2">
        <v>2.54</v>
      </c>
      <c r="K569" s="2">
        <v>4283</v>
      </c>
      <c r="L569" s="2">
        <v>481</v>
      </c>
      <c r="M569" s="2">
        <v>806</v>
      </c>
      <c r="N569" s="2">
        <v>3652</v>
      </c>
      <c r="O569" s="3">
        <v>0.81899999999999995</v>
      </c>
      <c r="P569" s="3">
        <v>0.18099999999999999</v>
      </c>
      <c r="Q569" s="2">
        <v>51</v>
      </c>
      <c r="R569" s="2">
        <v>40</v>
      </c>
      <c r="S569" s="2">
        <v>11</v>
      </c>
      <c r="T569" s="2">
        <v>1.1000000000000001</v>
      </c>
      <c r="U569" s="2">
        <v>450</v>
      </c>
      <c r="V569" s="2">
        <v>4380</v>
      </c>
      <c r="W569" s="3">
        <v>0.90700000000000003</v>
      </c>
      <c r="X569" s="3">
        <v>9.2999999999999999E-2</v>
      </c>
      <c r="Y569" s="2">
        <v>396</v>
      </c>
      <c r="Z569" s="2">
        <v>113</v>
      </c>
      <c r="AA569" s="2">
        <v>166</v>
      </c>
      <c r="AB569" s="2">
        <v>277</v>
      </c>
      <c r="AC569" s="2">
        <v>491</v>
      </c>
      <c r="AD569" s="2">
        <v>566</v>
      </c>
      <c r="AE569" s="2">
        <v>815</v>
      </c>
      <c r="AF569" s="2">
        <v>466</v>
      </c>
      <c r="AG569" s="2">
        <v>526</v>
      </c>
      <c r="AH569" s="2">
        <v>538</v>
      </c>
      <c r="AI569" s="2">
        <v>397</v>
      </c>
      <c r="AJ569" s="2">
        <v>131</v>
      </c>
      <c r="AK569" s="2">
        <v>11</v>
      </c>
      <c r="AL569" s="2">
        <v>4893</v>
      </c>
      <c r="AM569" s="3">
        <v>0.45100000000000001</v>
      </c>
      <c r="AN569" s="2">
        <v>135.80000000000001</v>
      </c>
      <c r="AO569" s="2">
        <v>30166</v>
      </c>
      <c r="AP569" s="4">
        <v>0.08</v>
      </c>
      <c r="AQ569" s="11">
        <v>0.157</v>
      </c>
      <c r="AR569" s="2">
        <v>5.8</v>
      </c>
      <c r="AS569" s="7">
        <v>4.5662100456621003E-4</v>
      </c>
      <c r="AT569" s="2">
        <v>312</v>
      </c>
      <c r="AU569" s="2">
        <v>1308</v>
      </c>
      <c r="AV569" s="2">
        <v>2663</v>
      </c>
      <c r="AW569" s="3">
        <v>7.2999999999999995E-2</v>
      </c>
      <c r="AX569" s="3">
        <v>0.30499999999999999</v>
      </c>
      <c r="AY569" s="3">
        <v>0.622</v>
      </c>
      <c r="AZ569" s="37">
        <v>2000</v>
      </c>
      <c r="BA569" s="37">
        <v>44.4</v>
      </c>
      <c r="BB569" s="43">
        <v>1979.3520000000001</v>
      </c>
      <c r="BC569" s="44">
        <v>1278.8166670887269</v>
      </c>
      <c r="BD569" s="44">
        <v>1531.8313329112732</v>
      </c>
      <c r="BE569" s="44">
        <v>40</v>
      </c>
      <c r="BF569">
        <v>4830</v>
      </c>
      <c r="BG569" s="13">
        <v>0.40980372670807458</v>
      </c>
      <c r="BH569" s="13">
        <v>0.26476535550491243</v>
      </c>
      <c r="BI569" s="13">
        <v>0.31714934428804831</v>
      </c>
      <c r="BJ569" s="13">
        <v>8.2815734989648039E-3</v>
      </c>
    </row>
    <row r="570" spans="1:62" hidden="1">
      <c r="A570" s="1" t="s">
        <v>290</v>
      </c>
      <c r="B570" s="1" t="s">
        <v>124</v>
      </c>
      <c r="C570" s="1" t="s">
        <v>93</v>
      </c>
      <c r="D570" s="1" t="s">
        <v>89</v>
      </c>
      <c r="E570" s="2">
        <v>13851</v>
      </c>
      <c r="F570" s="14">
        <v>0.14511587611002816</v>
      </c>
      <c r="G570" s="3">
        <v>0.77300000000000002</v>
      </c>
      <c r="H570" s="3">
        <v>0.71199999999999997</v>
      </c>
      <c r="I570" s="2">
        <v>5951</v>
      </c>
      <c r="J570" s="2">
        <v>2.31</v>
      </c>
      <c r="K570" s="2">
        <v>4624</v>
      </c>
      <c r="L570" s="2">
        <v>1041</v>
      </c>
      <c r="M570" s="2">
        <v>1369</v>
      </c>
      <c r="N570" s="2">
        <v>4168</v>
      </c>
      <c r="O570" s="3">
        <v>0.753</v>
      </c>
      <c r="P570" s="3">
        <v>0.247</v>
      </c>
      <c r="Q570" s="2">
        <v>291</v>
      </c>
      <c r="R570" s="2">
        <v>272</v>
      </c>
      <c r="S570" s="2">
        <v>19</v>
      </c>
      <c r="T570" s="2">
        <v>4.9000000000000004</v>
      </c>
      <c r="U570" s="2">
        <v>1065</v>
      </c>
      <c r="V570" s="2">
        <v>4783</v>
      </c>
      <c r="W570" s="4">
        <v>0.73</v>
      </c>
      <c r="X570" s="3">
        <v>0.16300000000000001</v>
      </c>
      <c r="Y570" s="2">
        <v>174</v>
      </c>
      <c r="Z570" s="2">
        <v>90</v>
      </c>
      <c r="AA570" s="2">
        <v>184</v>
      </c>
      <c r="AB570" s="2">
        <v>453</v>
      </c>
      <c r="AC570" s="2">
        <v>690</v>
      </c>
      <c r="AD570" s="2">
        <v>1434</v>
      </c>
      <c r="AE570" s="2">
        <v>740</v>
      </c>
      <c r="AF570" s="2">
        <v>552</v>
      </c>
      <c r="AG570" s="2">
        <v>767</v>
      </c>
      <c r="AH570" s="2">
        <v>691</v>
      </c>
      <c r="AI570" s="2">
        <v>745</v>
      </c>
      <c r="AJ570" s="2">
        <v>135</v>
      </c>
      <c r="AK570" s="2">
        <v>39</v>
      </c>
      <c r="AL570" s="2">
        <v>6694</v>
      </c>
      <c r="AM570" s="3">
        <v>0.41899999999999998</v>
      </c>
      <c r="AN570" s="2">
        <v>123.8</v>
      </c>
      <c r="AO570" s="2">
        <v>19436</v>
      </c>
      <c r="AP570" s="3">
        <v>0.14399999999999999</v>
      </c>
      <c r="AQ570" s="11">
        <v>0.248</v>
      </c>
      <c r="AR570" s="2">
        <v>18.100000000000001</v>
      </c>
      <c r="AS570" s="7">
        <v>4.1814760610495502E-4</v>
      </c>
      <c r="AT570" s="2">
        <v>635</v>
      </c>
      <c r="AU570" s="2">
        <v>1552</v>
      </c>
      <c r="AV570" s="2">
        <v>2437</v>
      </c>
      <c r="AW570" s="3">
        <v>0.13700000000000001</v>
      </c>
      <c r="AX570" s="3">
        <v>0.33600000000000002</v>
      </c>
      <c r="AY570" s="3">
        <v>0.52700000000000002</v>
      </c>
      <c r="AZ570" s="37">
        <v>2206</v>
      </c>
      <c r="BA570" s="37">
        <v>39.299999999999997</v>
      </c>
      <c r="BB570" s="43">
        <v>2176.0409999999997</v>
      </c>
      <c r="BC570" s="44">
        <v>1545.0063221535747</v>
      </c>
      <c r="BD570" s="44">
        <v>1854.9526778464256</v>
      </c>
      <c r="BE570" s="44">
        <v>272</v>
      </c>
      <c r="BF570">
        <v>5848</v>
      </c>
      <c r="BG570" s="13">
        <v>0.37210003419972637</v>
      </c>
      <c r="BH570" s="13">
        <v>0.26419396753652097</v>
      </c>
      <c r="BI570" s="13">
        <v>0.31719437035677589</v>
      </c>
      <c r="BJ570" s="13">
        <v>4.6511627906976744E-2</v>
      </c>
    </row>
    <row r="571" spans="1:62" hidden="1">
      <c r="A571" s="1" t="s">
        <v>293</v>
      </c>
      <c r="B571" s="1" t="s">
        <v>87</v>
      </c>
      <c r="C571" s="1" t="s">
        <v>93</v>
      </c>
      <c r="D571" s="1" t="s">
        <v>89</v>
      </c>
      <c r="E571" s="2">
        <v>10234</v>
      </c>
      <c r="F571" s="14">
        <v>0.15663474692202461</v>
      </c>
      <c r="G571" s="3">
        <v>0.93100000000000005</v>
      </c>
      <c r="H571" s="3">
        <v>0.91100000000000003</v>
      </c>
      <c r="I571" s="2">
        <v>4225</v>
      </c>
      <c r="J571" s="2">
        <v>2.38</v>
      </c>
      <c r="K571" s="2">
        <v>3881</v>
      </c>
      <c r="L571" s="2">
        <v>418</v>
      </c>
      <c r="M571" s="2">
        <v>999</v>
      </c>
      <c r="N571" s="2">
        <v>3171</v>
      </c>
      <c r="O571" s="4">
        <v>0.76</v>
      </c>
      <c r="P571" s="4">
        <v>0.24</v>
      </c>
      <c r="Q571" s="2">
        <v>153</v>
      </c>
      <c r="R571" s="2">
        <v>137</v>
      </c>
      <c r="S571" s="2">
        <v>16</v>
      </c>
      <c r="T571" s="2">
        <v>3.7</v>
      </c>
      <c r="U571" s="2">
        <v>404</v>
      </c>
      <c r="V571" s="2">
        <v>4062</v>
      </c>
      <c r="W571" s="4">
        <v>0.9</v>
      </c>
      <c r="X571" s="4">
        <v>0.09</v>
      </c>
      <c r="Y571" s="2">
        <v>338</v>
      </c>
      <c r="Z571" s="2">
        <v>136</v>
      </c>
      <c r="AA571" s="2">
        <v>354</v>
      </c>
      <c r="AB571" s="2">
        <v>165</v>
      </c>
      <c r="AC571" s="2">
        <v>383</v>
      </c>
      <c r="AD571" s="2">
        <v>521</v>
      </c>
      <c r="AE571" s="2">
        <v>565</v>
      </c>
      <c r="AF571" s="2">
        <v>430</v>
      </c>
      <c r="AG571" s="2">
        <v>621</v>
      </c>
      <c r="AH571" s="2">
        <v>441</v>
      </c>
      <c r="AI571" s="2">
        <v>475</v>
      </c>
      <c r="AJ571" s="2">
        <v>139</v>
      </c>
      <c r="AK571" s="2">
        <v>13</v>
      </c>
      <c r="AL571" s="2">
        <v>4581</v>
      </c>
      <c r="AM571" s="3">
        <v>0.49199999999999999</v>
      </c>
      <c r="AN571" s="2">
        <v>125.8</v>
      </c>
      <c r="AO571" s="2">
        <v>21392</v>
      </c>
      <c r="AP571" s="3">
        <v>0.14499999999999999</v>
      </c>
      <c r="AQ571" s="11">
        <v>0.19600000000000001</v>
      </c>
      <c r="AR571" s="2">
        <v>16.3</v>
      </c>
      <c r="AS571" s="7">
        <v>2.461841457410143E-4</v>
      </c>
      <c r="AT571" s="2">
        <v>578</v>
      </c>
      <c r="AU571" s="2">
        <v>1062</v>
      </c>
      <c r="AV571" s="2">
        <v>2241</v>
      </c>
      <c r="AW571" s="3">
        <v>0.14899999999999999</v>
      </c>
      <c r="AX571" s="3">
        <v>0.27400000000000002</v>
      </c>
      <c r="AY571" s="3">
        <v>0.57699999999999996</v>
      </c>
      <c r="AZ571" s="37">
        <v>1963</v>
      </c>
      <c r="BA571" s="37">
        <v>46.3</v>
      </c>
      <c r="BB571" s="43">
        <v>1930.7099999999998</v>
      </c>
      <c r="BC571" s="44">
        <v>1175.804576059847</v>
      </c>
      <c r="BD571" s="44">
        <v>1222.4854239401529</v>
      </c>
      <c r="BE571" s="44">
        <v>137</v>
      </c>
      <c r="BF571">
        <v>4466</v>
      </c>
      <c r="BG571" s="13">
        <v>0.43231303179579039</v>
      </c>
      <c r="BH571" s="13">
        <v>0.26327912585307817</v>
      </c>
      <c r="BI571" s="13">
        <v>0.27373162201973866</v>
      </c>
      <c r="BJ571" s="13">
        <v>3.0676220331392744E-2</v>
      </c>
    </row>
    <row r="572" spans="1:62" hidden="1">
      <c r="A572" s="1" t="s">
        <v>295</v>
      </c>
      <c r="B572" s="1" t="s">
        <v>107</v>
      </c>
      <c r="C572" s="1" t="s">
        <v>93</v>
      </c>
      <c r="D572" s="1" t="s">
        <v>89</v>
      </c>
      <c r="E572" s="2">
        <v>7494</v>
      </c>
      <c r="F572" s="14">
        <v>0.16826794769148654</v>
      </c>
      <c r="G572" s="3">
        <v>0.93600000000000005</v>
      </c>
      <c r="H572" s="3">
        <v>0.89700000000000002</v>
      </c>
      <c r="I572" s="2">
        <v>3265</v>
      </c>
      <c r="J572" s="2">
        <v>2.27</v>
      </c>
      <c r="K572" s="2">
        <v>2869</v>
      </c>
      <c r="L572" s="2">
        <v>499</v>
      </c>
      <c r="M572" s="2">
        <v>557</v>
      </c>
      <c r="N572" s="2">
        <v>2666</v>
      </c>
      <c r="O572" s="3">
        <v>0.82699999999999996</v>
      </c>
      <c r="P572" s="3">
        <v>0.17299999999999999</v>
      </c>
      <c r="Q572" s="2">
        <v>87</v>
      </c>
      <c r="R572" s="2">
        <v>84</v>
      </c>
      <c r="S572" s="2">
        <v>3</v>
      </c>
      <c r="T572" s="2">
        <v>2.7</v>
      </c>
      <c r="U572" s="2">
        <v>500</v>
      </c>
      <c r="V572" s="2">
        <v>2998</v>
      </c>
      <c r="W572" s="3">
        <v>0.85299999999999998</v>
      </c>
      <c r="X572" s="3">
        <v>0.14199999999999999</v>
      </c>
      <c r="Y572" s="2">
        <v>229</v>
      </c>
      <c r="Z572" s="2">
        <v>130</v>
      </c>
      <c r="AA572" s="2">
        <v>122</v>
      </c>
      <c r="AB572" s="2">
        <v>203</v>
      </c>
      <c r="AC572" s="2">
        <v>424</v>
      </c>
      <c r="AD572" s="2">
        <v>413</v>
      </c>
      <c r="AE572" s="2">
        <v>394</v>
      </c>
      <c r="AF572" s="2">
        <v>355</v>
      </c>
      <c r="AG572" s="2">
        <v>360</v>
      </c>
      <c r="AH572" s="2">
        <v>481</v>
      </c>
      <c r="AI572" s="2">
        <v>311</v>
      </c>
      <c r="AJ572" s="2">
        <v>96</v>
      </c>
      <c r="AK572" s="2" t="s">
        <v>90</v>
      </c>
      <c r="AL572" s="2">
        <v>3518</v>
      </c>
      <c r="AM572" s="3">
        <v>0.46899999999999997</v>
      </c>
      <c r="AN572" s="2">
        <v>134</v>
      </c>
      <c r="AO572" s="2">
        <v>21985</v>
      </c>
      <c r="AP572" s="3">
        <v>0.13600000000000001</v>
      </c>
      <c r="AQ572" s="11">
        <v>0.218</v>
      </c>
      <c r="AR572" s="2">
        <v>7.5</v>
      </c>
      <c r="AS572" s="7">
        <v>3.33555703802535E-4</v>
      </c>
      <c r="AT572" s="2">
        <v>124</v>
      </c>
      <c r="AU572" s="2">
        <v>985</v>
      </c>
      <c r="AV572" s="2">
        <v>1760</v>
      </c>
      <c r="AW572" s="3">
        <v>4.2999999999999997E-2</v>
      </c>
      <c r="AX572" s="3">
        <v>0.34300000000000003</v>
      </c>
      <c r="AY572" s="3">
        <v>0.61299999999999999</v>
      </c>
      <c r="AZ572" s="37">
        <v>1403</v>
      </c>
      <c r="BA572" s="37">
        <v>42.9</v>
      </c>
      <c r="BB572" s="43">
        <v>1382.6669999999999</v>
      </c>
      <c r="BC572" s="44">
        <v>918.46874776125105</v>
      </c>
      <c r="BD572" s="44">
        <v>1112.864252238749</v>
      </c>
      <c r="BE572" s="44">
        <v>84</v>
      </c>
      <c r="BF572">
        <v>3498</v>
      </c>
      <c r="BG572" s="13">
        <v>0.39527358490566034</v>
      </c>
      <c r="BH572" s="13">
        <v>0.2625696820358065</v>
      </c>
      <c r="BI572" s="13">
        <v>0.31814301093160352</v>
      </c>
      <c r="BJ572" s="13">
        <v>2.4013722126929673E-2</v>
      </c>
    </row>
    <row r="573" spans="1:62" hidden="1">
      <c r="A573" s="1" t="s">
        <v>296</v>
      </c>
      <c r="B573" s="1" t="s">
        <v>92</v>
      </c>
      <c r="C573" s="1" t="s">
        <v>93</v>
      </c>
      <c r="D573" s="1" t="s">
        <v>89</v>
      </c>
      <c r="E573" s="2">
        <v>14873</v>
      </c>
      <c r="F573" s="14">
        <v>0.14751563235392995</v>
      </c>
      <c r="G573" s="3">
        <v>0.877</v>
      </c>
      <c r="H573" s="3">
        <v>0.82199999999999995</v>
      </c>
      <c r="I573" s="2">
        <v>6080</v>
      </c>
      <c r="J573" s="2">
        <v>2.4300000000000002</v>
      </c>
      <c r="K573" s="2">
        <v>4986</v>
      </c>
      <c r="L573" s="2">
        <v>1310</v>
      </c>
      <c r="M573" s="2">
        <v>1389</v>
      </c>
      <c r="N573" s="2">
        <v>4624</v>
      </c>
      <c r="O573" s="3">
        <v>0.76900000000000002</v>
      </c>
      <c r="P573" s="3">
        <v>0.23100000000000001</v>
      </c>
      <c r="Q573" s="2">
        <v>106</v>
      </c>
      <c r="R573" s="2">
        <v>86</v>
      </c>
      <c r="S573" s="2">
        <v>20</v>
      </c>
      <c r="T573" s="2">
        <v>1.8</v>
      </c>
      <c r="U573" s="2">
        <v>1295</v>
      </c>
      <c r="V573" s="2">
        <v>5196</v>
      </c>
      <c r="W573" s="3">
        <v>0.79500000000000004</v>
      </c>
      <c r="X573" s="3">
        <v>0.19800000000000001</v>
      </c>
      <c r="Y573" s="2">
        <v>239</v>
      </c>
      <c r="Z573" s="2">
        <v>244</v>
      </c>
      <c r="AA573" s="2">
        <v>357</v>
      </c>
      <c r="AB573" s="2">
        <v>444</v>
      </c>
      <c r="AC573" s="2">
        <v>792</v>
      </c>
      <c r="AD573" s="2">
        <v>601</v>
      </c>
      <c r="AE573" s="2">
        <v>942</v>
      </c>
      <c r="AF573" s="2">
        <v>455</v>
      </c>
      <c r="AG573" s="2">
        <v>574</v>
      </c>
      <c r="AH573" s="2">
        <v>1119</v>
      </c>
      <c r="AI573" s="2">
        <v>703</v>
      </c>
      <c r="AJ573" s="2">
        <v>90</v>
      </c>
      <c r="AK573" s="2">
        <v>27</v>
      </c>
      <c r="AL573" s="2">
        <v>6587</v>
      </c>
      <c r="AM573" s="4">
        <v>0.47</v>
      </c>
      <c r="AN573" s="2">
        <v>126.1</v>
      </c>
      <c r="AO573" s="2">
        <v>23337</v>
      </c>
      <c r="AP573" s="3">
        <v>0.10299999999999999</v>
      </c>
      <c r="AQ573" s="11">
        <v>0.22800000000000001</v>
      </c>
      <c r="AR573" s="2">
        <v>21.4</v>
      </c>
      <c r="AS573" s="7">
        <v>1.9245573518090838E-4</v>
      </c>
      <c r="AT573" s="2">
        <v>1139</v>
      </c>
      <c r="AU573" s="2">
        <v>1968</v>
      </c>
      <c r="AV573" s="2">
        <v>1879</v>
      </c>
      <c r="AW573" s="3">
        <v>0.22800000000000001</v>
      </c>
      <c r="AX573" s="3">
        <v>0.39500000000000002</v>
      </c>
      <c r="AY573" s="3">
        <v>0.377</v>
      </c>
      <c r="AZ573" s="37">
        <v>2356</v>
      </c>
      <c r="BA573" s="37">
        <v>38.6</v>
      </c>
      <c r="BB573" s="43">
        <v>2321.018</v>
      </c>
      <c r="BC573" s="44">
        <v>1702.5395374705267</v>
      </c>
      <c r="BD573" s="44">
        <v>2381.4424625294732</v>
      </c>
      <c r="BE573" s="44">
        <v>86</v>
      </c>
      <c r="BF573">
        <v>6491</v>
      </c>
      <c r="BG573" s="13">
        <v>0.35757479587120627</v>
      </c>
      <c r="BH573" s="13">
        <v>0.26229233361123505</v>
      </c>
      <c r="BI573" s="13">
        <v>0.36688375635949366</v>
      </c>
      <c r="BJ573" s="13">
        <v>1.3249114158065014E-2</v>
      </c>
    </row>
    <row r="574" spans="1:62" hidden="1">
      <c r="A574" s="1" t="s">
        <v>298</v>
      </c>
      <c r="B574" s="1" t="s">
        <v>124</v>
      </c>
      <c r="C574" s="1" t="s">
        <v>93</v>
      </c>
      <c r="D574" s="1" t="s">
        <v>89</v>
      </c>
      <c r="E574" s="2">
        <v>10416</v>
      </c>
      <c r="F574" s="14">
        <v>0.15860215053763441</v>
      </c>
      <c r="G574" s="3">
        <v>0.90500000000000003</v>
      </c>
      <c r="H574" s="3">
        <v>0.86599999999999999</v>
      </c>
      <c r="I574" s="2">
        <v>4516</v>
      </c>
      <c r="J574" s="2">
        <v>2.29</v>
      </c>
      <c r="K574" s="2">
        <v>3882</v>
      </c>
      <c r="L574" s="2">
        <v>658</v>
      </c>
      <c r="M574" s="2">
        <v>871</v>
      </c>
      <c r="N574" s="2">
        <v>3591</v>
      </c>
      <c r="O574" s="3">
        <v>0.80500000000000005</v>
      </c>
      <c r="P574" s="3">
        <v>0.19500000000000001</v>
      </c>
      <c r="Q574" s="2">
        <v>164</v>
      </c>
      <c r="R574" s="2">
        <v>156</v>
      </c>
      <c r="S574" s="2">
        <v>8</v>
      </c>
      <c r="T574" s="2">
        <v>3.7</v>
      </c>
      <c r="U574" s="2">
        <v>675</v>
      </c>
      <c r="V574" s="2">
        <v>4054</v>
      </c>
      <c r="W574" s="3">
        <v>0.85399999999999998</v>
      </c>
      <c r="X574" s="3">
        <v>0.14199999999999999</v>
      </c>
      <c r="Y574" s="2">
        <v>71</v>
      </c>
      <c r="Z574" s="2">
        <v>115</v>
      </c>
      <c r="AA574" s="2">
        <v>185</v>
      </c>
      <c r="AB574" s="2">
        <v>284</v>
      </c>
      <c r="AC574" s="2">
        <v>665</v>
      </c>
      <c r="AD574" s="2">
        <v>686</v>
      </c>
      <c r="AE574" s="2">
        <v>562</v>
      </c>
      <c r="AF574" s="2">
        <v>534</v>
      </c>
      <c r="AG574" s="2">
        <v>424</v>
      </c>
      <c r="AH574" s="2">
        <v>677</v>
      </c>
      <c r="AI574" s="2">
        <v>459</v>
      </c>
      <c r="AJ574" s="2">
        <v>111</v>
      </c>
      <c r="AK574" s="2">
        <v>49</v>
      </c>
      <c r="AL574" s="2">
        <v>4822</v>
      </c>
      <c r="AM574" s="3">
        <v>0.46300000000000002</v>
      </c>
      <c r="AN574" s="2">
        <v>122.8</v>
      </c>
      <c r="AO574" s="2">
        <v>21549</v>
      </c>
      <c r="AP574" s="3">
        <v>0.155</v>
      </c>
      <c r="AQ574" s="11">
        <v>0.25800000000000001</v>
      </c>
      <c r="AR574" s="2">
        <v>16.600000000000001</v>
      </c>
      <c r="AS574" s="7">
        <v>2.4666995559940801E-4</v>
      </c>
      <c r="AT574" s="2">
        <v>354</v>
      </c>
      <c r="AU574" s="2">
        <v>838</v>
      </c>
      <c r="AV574" s="2">
        <v>2690</v>
      </c>
      <c r="AW574" s="3">
        <v>9.0999999999999998E-2</v>
      </c>
      <c r="AX574" s="3">
        <v>0.216</v>
      </c>
      <c r="AY574" s="3">
        <v>0.69299999999999995</v>
      </c>
      <c r="AZ574" s="37">
        <v>1927</v>
      </c>
      <c r="BA574" s="37">
        <v>42.7</v>
      </c>
      <c r="BB574" s="43">
        <v>1905.2740000000001</v>
      </c>
      <c r="BC574" s="44">
        <v>1238.9609381139717</v>
      </c>
      <c r="BD574" s="44">
        <v>1428.765061886028</v>
      </c>
      <c r="BE574" s="44">
        <v>156</v>
      </c>
      <c r="BF574">
        <v>4729</v>
      </c>
      <c r="BG574" s="13">
        <v>0.40289152040600551</v>
      </c>
      <c r="BH574" s="13">
        <v>0.26199216284922217</v>
      </c>
      <c r="BI574" s="13">
        <v>0.30212837003299386</v>
      </c>
      <c r="BJ574" s="13">
        <v>3.298794671177839E-2</v>
      </c>
    </row>
    <row r="575" spans="1:62" hidden="1">
      <c r="A575" s="1" t="s">
        <v>302</v>
      </c>
      <c r="B575" s="1" t="s">
        <v>87</v>
      </c>
      <c r="C575" s="1" t="s">
        <v>93</v>
      </c>
      <c r="D575" s="1" t="s">
        <v>89</v>
      </c>
      <c r="E575" s="2">
        <v>6953</v>
      </c>
      <c r="F575" s="14">
        <v>0.15878038256867538</v>
      </c>
      <c r="G575" s="3">
        <v>0.92900000000000005</v>
      </c>
      <c r="H575" s="3">
        <v>0.91500000000000004</v>
      </c>
      <c r="I575" s="2">
        <v>2904</v>
      </c>
      <c r="J575" s="2">
        <v>2.36</v>
      </c>
      <c r="K575" s="2">
        <v>2692</v>
      </c>
      <c r="L575" s="2">
        <v>318</v>
      </c>
      <c r="M575" s="2">
        <v>751</v>
      </c>
      <c r="N575" s="2">
        <v>2149</v>
      </c>
      <c r="O575" s="3">
        <v>0.74099999999999999</v>
      </c>
      <c r="P575" s="3">
        <v>0.25900000000000001</v>
      </c>
      <c r="Q575" s="2">
        <v>173</v>
      </c>
      <c r="R575" s="2">
        <v>166</v>
      </c>
      <c r="S575" s="2">
        <v>7</v>
      </c>
      <c r="T575" s="2">
        <v>6</v>
      </c>
      <c r="U575" s="2">
        <v>306</v>
      </c>
      <c r="V575" s="2">
        <v>2787</v>
      </c>
      <c r="W575" s="3">
        <v>0.89800000000000002</v>
      </c>
      <c r="X575" s="3">
        <v>9.9000000000000005E-2</v>
      </c>
      <c r="Y575" s="2">
        <v>259</v>
      </c>
      <c r="Z575" s="2">
        <v>85</v>
      </c>
      <c r="AA575" s="2">
        <v>148</v>
      </c>
      <c r="AB575" s="2">
        <v>138</v>
      </c>
      <c r="AC575" s="2">
        <v>306</v>
      </c>
      <c r="AD575" s="2">
        <v>297</v>
      </c>
      <c r="AE575" s="2">
        <v>425</v>
      </c>
      <c r="AF575" s="2">
        <v>334</v>
      </c>
      <c r="AG575" s="2">
        <v>325</v>
      </c>
      <c r="AH575" s="2">
        <v>372</v>
      </c>
      <c r="AI575" s="2">
        <v>326</v>
      </c>
      <c r="AJ575" s="2">
        <v>117</v>
      </c>
      <c r="AK575" s="2" t="s">
        <v>90</v>
      </c>
      <c r="AL575" s="2">
        <v>3132</v>
      </c>
      <c r="AM575" s="3">
        <v>0.496</v>
      </c>
      <c r="AN575" s="2">
        <v>127.7</v>
      </c>
      <c r="AO575" s="2">
        <v>20307</v>
      </c>
      <c r="AP575" s="3">
        <v>0.151</v>
      </c>
      <c r="AQ575" s="11">
        <v>0.245</v>
      </c>
      <c r="AR575" s="2">
        <v>16.3</v>
      </c>
      <c r="AS575" s="7">
        <v>0</v>
      </c>
      <c r="AT575" s="2">
        <v>459</v>
      </c>
      <c r="AU575" s="2">
        <v>792</v>
      </c>
      <c r="AV575" s="2">
        <v>1441</v>
      </c>
      <c r="AW575" s="3">
        <v>0.17100000000000001</v>
      </c>
      <c r="AX575" s="3">
        <v>0.29399999999999998</v>
      </c>
      <c r="AY575" s="3">
        <v>0.53500000000000003</v>
      </c>
      <c r="AZ575" s="37">
        <v>1324</v>
      </c>
      <c r="BA575" s="37">
        <v>45.6</v>
      </c>
      <c r="BB575" s="43">
        <v>1322.4</v>
      </c>
      <c r="BC575" s="44">
        <v>806.58427857231686</v>
      </c>
      <c r="BD575" s="44">
        <v>798.01572142768305</v>
      </c>
      <c r="BE575" s="44">
        <v>166</v>
      </c>
      <c r="BF575">
        <v>3093</v>
      </c>
      <c r="BG575" s="13">
        <v>0.42754607177497578</v>
      </c>
      <c r="BH575" s="13">
        <v>0.26077732899201966</v>
      </c>
      <c r="BI575" s="13">
        <v>0.25800702277002363</v>
      </c>
      <c r="BJ575" s="13">
        <v>5.3669576462980928E-2</v>
      </c>
    </row>
    <row r="576" spans="1:62" hidden="1">
      <c r="A576" s="1" t="s">
        <v>304</v>
      </c>
      <c r="B576" s="1" t="s">
        <v>124</v>
      </c>
      <c r="C576" s="1" t="s">
        <v>93</v>
      </c>
      <c r="D576" s="1" t="s">
        <v>89</v>
      </c>
      <c r="E576" s="2">
        <v>8422</v>
      </c>
      <c r="F576" s="14">
        <v>0.18689147470909523</v>
      </c>
      <c r="G576" s="3">
        <v>0.91300000000000003</v>
      </c>
      <c r="H576" s="3">
        <v>0.85699999999999998</v>
      </c>
      <c r="I576" s="2">
        <v>3450</v>
      </c>
      <c r="J576" s="2">
        <v>2.42</v>
      </c>
      <c r="K576" s="2">
        <v>2870</v>
      </c>
      <c r="L576" s="2">
        <v>685</v>
      </c>
      <c r="M576" s="2">
        <v>633</v>
      </c>
      <c r="N576" s="2">
        <v>2791</v>
      </c>
      <c r="O576" s="3">
        <v>0.81499999999999995</v>
      </c>
      <c r="P576" s="3">
        <v>0.185</v>
      </c>
      <c r="Q576" s="2">
        <v>94</v>
      </c>
      <c r="R576" s="2">
        <v>82</v>
      </c>
      <c r="S576" s="2">
        <v>12</v>
      </c>
      <c r="T576" s="2">
        <v>2.7</v>
      </c>
      <c r="U576" s="2">
        <v>699</v>
      </c>
      <c r="V576" s="2">
        <v>2948</v>
      </c>
      <c r="W576" s="3">
        <v>0.79100000000000004</v>
      </c>
      <c r="X576" s="3">
        <v>0.188</v>
      </c>
      <c r="Y576" s="2">
        <v>37</v>
      </c>
      <c r="Z576" s="2">
        <v>288</v>
      </c>
      <c r="AA576" s="2">
        <v>198</v>
      </c>
      <c r="AB576" s="2">
        <v>223</v>
      </c>
      <c r="AC576" s="2">
        <v>609</v>
      </c>
      <c r="AD576" s="2">
        <v>380</v>
      </c>
      <c r="AE576" s="2">
        <v>508</v>
      </c>
      <c r="AF576" s="2">
        <v>509</v>
      </c>
      <c r="AG576" s="2">
        <v>319</v>
      </c>
      <c r="AH576" s="2">
        <v>339</v>
      </c>
      <c r="AI576" s="2">
        <v>286</v>
      </c>
      <c r="AJ576" s="2">
        <v>42</v>
      </c>
      <c r="AK576" s="2">
        <v>11</v>
      </c>
      <c r="AL576" s="2">
        <v>3749</v>
      </c>
      <c r="AM576" s="3">
        <v>0.42599999999999999</v>
      </c>
      <c r="AN576" s="2">
        <v>127.2</v>
      </c>
      <c r="AO576" s="2">
        <v>29732</v>
      </c>
      <c r="AP576" s="3">
        <v>8.5000000000000006E-2</v>
      </c>
      <c r="AQ576" s="11">
        <v>0.16900000000000001</v>
      </c>
      <c r="AR576" s="2">
        <v>5.4</v>
      </c>
      <c r="AS576" s="7">
        <v>1.6960651289009499E-3</v>
      </c>
      <c r="AT576" s="2">
        <v>805</v>
      </c>
      <c r="AU576" s="2">
        <v>900</v>
      </c>
      <c r="AV576" s="2">
        <v>1165</v>
      </c>
      <c r="AW576" s="4">
        <v>0.28000000000000003</v>
      </c>
      <c r="AX576" s="3">
        <v>0.314</v>
      </c>
      <c r="AY576" s="3">
        <v>0.40600000000000003</v>
      </c>
      <c r="AZ576" s="37">
        <v>1246</v>
      </c>
      <c r="BA576" s="37">
        <v>36.1</v>
      </c>
      <c r="BB576" s="43">
        <v>1236.0639999999999</v>
      </c>
      <c r="BC576" s="44">
        <v>943.82332176568366</v>
      </c>
      <c r="BD576" s="44">
        <v>1385.1126782343165</v>
      </c>
      <c r="BE576" s="44">
        <v>82</v>
      </c>
      <c r="BF576">
        <v>3647</v>
      </c>
      <c r="BG576" s="13">
        <v>0.33892624074581845</v>
      </c>
      <c r="BH576" s="13">
        <v>0.25879443974929633</v>
      </c>
      <c r="BI576" s="13">
        <v>0.37979508588821403</v>
      </c>
      <c r="BJ576" s="13">
        <v>2.2484233616671238E-2</v>
      </c>
    </row>
    <row r="577" spans="1:62" hidden="1">
      <c r="A577" s="1" t="s">
        <v>306</v>
      </c>
      <c r="B577" s="1" t="s">
        <v>92</v>
      </c>
      <c r="C577" s="1" t="s">
        <v>93</v>
      </c>
      <c r="D577" s="1" t="s">
        <v>89</v>
      </c>
      <c r="E577" s="2">
        <v>10210</v>
      </c>
      <c r="F577" s="14">
        <v>0.1523996082272282</v>
      </c>
      <c r="G577" s="3">
        <v>0.91700000000000004</v>
      </c>
      <c r="H577" s="3">
        <v>0.873</v>
      </c>
      <c r="I577" s="2">
        <v>4159</v>
      </c>
      <c r="J577" s="2">
        <v>2.44</v>
      </c>
      <c r="K577" s="2">
        <v>3845</v>
      </c>
      <c r="L577" s="2">
        <v>477</v>
      </c>
      <c r="M577" s="2">
        <v>667</v>
      </c>
      <c r="N577" s="2">
        <v>3444</v>
      </c>
      <c r="O577" s="3">
        <v>0.83799999999999997</v>
      </c>
      <c r="P577" s="3">
        <v>0.16200000000000001</v>
      </c>
      <c r="Q577" s="2">
        <v>42</v>
      </c>
      <c r="R577" s="2">
        <v>29</v>
      </c>
      <c r="S577" s="2">
        <v>13</v>
      </c>
      <c r="T577" s="2">
        <v>1</v>
      </c>
      <c r="U577" s="2">
        <v>439</v>
      </c>
      <c r="V577" s="2">
        <v>3944</v>
      </c>
      <c r="W577" s="4">
        <v>0.9</v>
      </c>
      <c r="X577" s="4">
        <v>0.1</v>
      </c>
      <c r="Y577" s="2">
        <v>284</v>
      </c>
      <c r="Z577" s="2">
        <v>155</v>
      </c>
      <c r="AA577" s="2">
        <v>230</v>
      </c>
      <c r="AB577" s="2">
        <v>338</v>
      </c>
      <c r="AC577" s="2">
        <v>516</v>
      </c>
      <c r="AD577" s="2">
        <v>412</v>
      </c>
      <c r="AE577" s="2">
        <v>539</v>
      </c>
      <c r="AF577" s="2">
        <v>322</v>
      </c>
      <c r="AG577" s="2">
        <v>553</v>
      </c>
      <c r="AH577" s="2">
        <v>552</v>
      </c>
      <c r="AI577" s="2">
        <v>451</v>
      </c>
      <c r="AJ577" s="2">
        <v>142</v>
      </c>
      <c r="AK577" s="2">
        <v>5</v>
      </c>
      <c r="AL577" s="2">
        <v>4499</v>
      </c>
      <c r="AM577" s="3">
        <v>0.47199999999999998</v>
      </c>
      <c r="AN577" s="2">
        <v>133.4</v>
      </c>
      <c r="AO577" s="2">
        <v>25845</v>
      </c>
      <c r="AP577" s="3">
        <v>8.4000000000000005E-2</v>
      </c>
      <c r="AQ577" s="11">
        <v>0.151</v>
      </c>
      <c r="AR577" s="2">
        <v>8</v>
      </c>
      <c r="AS577" s="7">
        <v>1.5212981744421906E-3</v>
      </c>
      <c r="AT577" s="2">
        <v>213</v>
      </c>
      <c r="AU577" s="2">
        <v>1034</v>
      </c>
      <c r="AV577" s="2">
        <v>2598</v>
      </c>
      <c r="AW577" s="3">
        <v>5.5E-2</v>
      </c>
      <c r="AX577" s="3">
        <v>0.26900000000000002</v>
      </c>
      <c r="AY577" s="3">
        <v>0.67600000000000005</v>
      </c>
      <c r="AZ577" s="37">
        <v>1904</v>
      </c>
      <c r="BA577" s="37">
        <v>45.7</v>
      </c>
      <c r="BB577" s="43">
        <v>1878.7270000000001</v>
      </c>
      <c r="BC577" s="44">
        <v>1115.6937735080066</v>
      </c>
      <c r="BD577" s="44">
        <v>1359.5792264919935</v>
      </c>
      <c r="BE577" s="44">
        <v>29</v>
      </c>
      <c r="BF577">
        <v>4383</v>
      </c>
      <c r="BG577" s="13">
        <v>0.4286395163130276</v>
      </c>
      <c r="BH577" s="13">
        <v>0.25455025633310668</v>
      </c>
      <c r="BI577" s="13">
        <v>0.31019375461829646</v>
      </c>
      <c r="BJ577" s="13">
        <v>6.6164727355692444E-3</v>
      </c>
    </row>
    <row r="578" spans="1:62" hidden="1">
      <c r="A578" s="1" t="s">
        <v>307</v>
      </c>
      <c r="B578" s="1" t="s">
        <v>124</v>
      </c>
      <c r="C578" s="1" t="s">
        <v>93</v>
      </c>
      <c r="D578" s="1" t="s">
        <v>89</v>
      </c>
      <c r="E578" s="2">
        <v>9903</v>
      </c>
      <c r="F578" s="14">
        <v>0.14995455922447742</v>
      </c>
      <c r="G578" s="3">
        <v>0.85799999999999998</v>
      </c>
      <c r="H578" s="3">
        <v>0.81499999999999995</v>
      </c>
      <c r="I578" s="2">
        <v>4155</v>
      </c>
      <c r="J578" s="2">
        <v>2.36</v>
      </c>
      <c r="K578" s="2">
        <v>3553</v>
      </c>
      <c r="L578" s="2">
        <v>607</v>
      </c>
      <c r="M578" s="2">
        <v>965</v>
      </c>
      <c r="N578" s="2">
        <v>3157</v>
      </c>
      <c r="O578" s="3">
        <v>0.76600000000000001</v>
      </c>
      <c r="P578" s="3">
        <v>0.23400000000000001</v>
      </c>
      <c r="Q578" s="2">
        <v>160</v>
      </c>
      <c r="R578" s="2">
        <v>157</v>
      </c>
      <c r="S578" s="2">
        <v>3</v>
      </c>
      <c r="T578" s="2">
        <v>3.9</v>
      </c>
      <c r="U578" s="2">
        <v>613</v>
      </c>
      <c r="V578" s="2">
        <v>3691</v>
      </c>
      <c r="W578" s="3">
        <v>0.82599999999999996</v>
      </c>
      <c r="X578" s="3">
        <v>0.13700000000000001</v>
      </c>
      <c r="Y578" s="2">
        <v>25</v>
      </c>
      <c r="Z578" s="2">
        <v>24</v>
      </c>
      <c r="AA578" s="2">
        <v>88</v>
      </c>
      <c r="AB578" s="2">
        <v>215</v>
      </c>
      <c r="AC578" s="2">
        <v>726</v>
      </c>
      <c r="AD578" s="2">
        <v>658</v>
      </c>
      <c r="AE578" s="2">
        <v>565</v>
      </c>
      <c r="AF578" s="2">
        <v>464</v>
      </c>
      <c r="AG578" s="2">
        <v>544</v>
      </c>
      <c r="AH578" s="2">
        <v>533</v>
      </c>
      <c r="AI578" s="2">
        <v>532</v>
      </c>
      <c r="AJ578" s="2">
        <v>124</v>
      </c>
      <c r="AK578" s="2">
        <v>96</v>
      </c>
      <c r="AL578" s="2">
        <v>4594</v>
      </c>
      <c r="AM578" s="3">
        <v>0.44700000000000001</v>
      </c>
      <c r="AN578" s="2">
        <v>124.3</v>
      </c>
      <c r="AO578" s="2">
        <v>20627</v>
      </c>
      <c r="AP578" s="3">
        <v>0.14199999999999999</v>
      </c>
      <c r="AQ578" s="11">
        <v>0.255</v>
      </c>
      <c r="AR578" s="2">
        <v>14.5</v>
      </c>
      <c r="AS578" s="7">
        <v>0</v>
      </c>
      <c r="AT578" s="2">
        <v>148</v>
      </c>
      <c r="AU578" s="2">
        <v>801</v>
      </c>
      <c r="AV578" s="2">
        <v>2604</v>
      </c>
      <c r="AW578" s="3">
        <v>4.2000000000000003E-2</v>
      </c>
      <c r="AX578" s="3">
        <v>0.22500000000000001</v>
      </c>
      <c r="AY578" s="3">
        <v>0.73299999999999998</v>
      </c>
      <c r="AZ578" s="37">
        <v>1782</v>
      </c>
      <c r="BA578" s="37">
        <v>42.8</v>
      </c>
      <c r="BB578" s="43">
        <v>1764.2159999999999</v>
      </c>
      <c r="BC578" s="44">
        <v>1095.06925</v>
      </c>
      <c r="BD578" s="44">
        <v>1287.7147500000001</v>
      </c>
      <c r="BE578" s="44">
        <v>157</v>
      </c>
      <c r="BF578">
        <v>4304</v>
      </c>
      <c r="BG578" s="13">
        <v>0.40990148698884754</v>
      </c>
      <c r="BH578" s="13">
        <v>0.25443058782527883</v>
      </c>
      <c r="BI578" s="13">
        <v>0.29919023001858736</v>
      </c>
      <c r="BJ578" s="13">
        <v>3.6477695167286245E-2</v>
      </c>
    </row>
    <row r="579" spans="1:62" hidden="1">
      <c r="A579" s="1" t="s">
        <v>309</v>
      </c>
      <c r="B579" s="1" t="s">
        <v>99</v>
      </c>
      <c r="C579" s="1" t="s">
        <v>93</v>
      </c>
      <c r="D579" s="1" t="s">
        <v>89</v>
      </c>
      <c r="E579" s="2">
        <v>13320</v>
      </c>
      <c r="F579" s="14">
        <v>0.1602102102102102</v>
      </c>
      <c r="G579" s="3">
        <v>0.93600000000000005</v>
      </c>
      <c r="H579" s="3">
        <v>0.90300000000000002</v>
      </c>
      <c r="I579" s="2">
        <v>5741</v>
      </c>
      <c r="J579" s="2">
        <v>2.29</v>
      </c>
      <c r="K579" s="2">
        <v>5089</v>
      </c>
      <c r="L579" s="2">
        <v>849</v>
      </c>
      <c r="M579" s="2">
        <v>1394</v>
      </c>
      <c r="N579" s="2">
        <v>4308</v>
      </c>
      <c r="O579" s="3">
        <v>0.75600000000000001</v>
      </c>
      <c r="P579" s="3">
        <v>0.24399999999999999</v>
      </c>
      <c r="Q579" s="2">
        <v>132</v>
      </c>
      <c r="R579" s="2">
        <v>88</v>
      </c>
      <c r="S579" s="2">
        <v>44</v>
      </c>
      <c r="T579" s="2">
        <v>2.2999999999999998</v>
      </c>
      <c r="U579" s="2">
        <v>877</v>
      </c>
      <c r="V579" s="2">
        <v>5299</v>
      </c>
      <c r="W579" s="3">
        <v>0.85699999999999998</v>
      </c>
      <c r="X579" s="3">
        <v>0.14199999999999999</v>
      </c>
      <c r="Y579" s="2">
        <v>635</v>
      </c>
      <c r="Z579" s="2">
        <v>206</v>
      </c>
      <c r="AA579" s="2">
        <v>263</v>
      </c>
      <c r="AB579" s="2">
        <v>232</v>
      </c>
      <c r="AC579" s="2">
        <v>537</v>
      </c>
      <c r="AD579" s="2">
        <v>566</v>
      </c>
      <c r="AE579" s="2">
        <v>780</v>
      </c>
      <c r="AF579" s="2">
        <v>555</v>
      </c>
      <c r="AG579" s="2">
        <v>839</v>
      </c>
      <c r="AH579" s="2">
        <v>609</v>
      </c>
      <c r="AI579" s="2">
        <v>747</v>
      </c>
      <c r="AJ579" s="2">
        <v>238</v>
      </c>
      <c r="AK579" s="2">
        <v>12</v>
      </c>
      <c r="AL579" s="2">
        <v>6219</v>
      </c>
      <c r="AM579" s="4">
        <v>0.48</v>
      </c>
      <c r="AN579" s="2">
        <v>131.1</v>
      </c>
      <c r="AO579" s="2">
        <v>24766</v>
      </c>
      <c r="AP579" s="3">
        <v>0.108</v>
      </c>
      <c r="AQ579" s="11">
        <v>0.19800000000000001</v>
      </c>
      <c r="AR579" s="2">
        <v>9.6999999999999993</v>
      </c>
      <c r="AS579" s="7">
        <v>1.8871485185884129E-4</v>
      </c>
      <c r="AT579" s="2">
        <v>769</v>
      </c>
      <c r="AU579" s="2">
        <v>1509</v>
      </c>
      <c r="AV579" s="2">
        <v>2811</v>
      </c>
      <c r="AW579" s="3">
        <v>0.151</v>
      </c>
      <c r="AX579" s="3">
        <v>0.29699999999999999</v>
      </c>
      <c r="AY579" s="3">
        <v>0.55200000000000005</v>
      </c>
      <c r="AZ579" s="37">
        <v>2576</v>
      </c>
      <c r="BA579" s="37">
        <v>44.9</v>
      </c>
      <c r="BB579" s="43">
        <v>2560.1979999999999</v>
      </c>
      <c r="BC579" s="44">
        <v>1561.6840350322313</v>
      </c>
      <c r="BD579" s="44">
        <v>1966.1179649677688</v>
      </c>
      <c r="BE579" s="44">
        <v>88</v>
      </c>
      <c r="BF579">
        <v>6176</v>
      </c>
      <c r="BG579" s="13">
        <v>0.4145398316062176</v>
      </c>
      <c r="BH579" s="13">
        <v>0.2528633476412292</v>
      </c>
      <c r="BI579" s="13">
        <v>0.31834811608934083</v>
      </c>
      <c r="BJ579" s="13">
        <v>1.4248704663212436E-2</v>
      </c>
    </row>
    <row r="580" spans="1:62" hidden="1">
      <c r="A580" s="1" t="s">
        <v>310</v>
      </c>
      <c r="B580" s="1" t="s">
        <v>124</v>
      </c>
      <c r="C580" s="1" t="s">
        <v>93</v>
      </c>
      <c r="D580" s="1" t="s">
        <v>89</v>
      </c>
      <c r="E580" s="2">
        <v>13453</v>
      </c>
      <c r="F580" s="14">
        <v>0.18144651750538912</v>
      </c>
      <c r="G580" s="3">
        <v>0.92100000000000004</v>
      </c>
      <c r="H580" s="3">
        <v>0.877</v>
      </c>
      <c r="I580" s="2">
        <v>5748</v>
      </c>
      <c r="J580" s="2">
        <v>2.3199999999999998</v>
      </c>
      <c r="K580" s="2">
        <v>4674</v>
      </c>
      <c r="L580" s="2">
        <v>1152</v>
      </c>
      <c r="M580" s="2">
        <v>1378</v>
      </c>
      <c r="N580" s="2">
        <v>4243</v>
      </c>
      <c r="O580" s="3">
        <v>0.755</v>
      </c>
      <c r="P580" s="3">
        <v>0.245</v>
      </c>
      <c r="Q580" s="2">
        <v>80</v>
      </c>
      <c r="R580" s="2">
        <v>61</v>
      </c>
      <c r="S580" s="2">
        <v>19</v>
      </c>
      <c r="T580" s="2">
        <v>1.4</v>
      </c>
      <c r="U580" s="2">
        <v>1192</v>
      </c>
      <c r="V580" s="2">
        <v>4901</v>
      </c>
      <c r="W580" s="3">
        <v>0.80400000000000005</v>
      </c>
      <c r="X580" s="3">
        <v>0.19600000000000001</v>
      </c>
      <c r="Y580" s="2">
        <v>109</v>
      </c>
      <c r="Z580" s="2">
        <v>92</v>
      </c>
      <c r="AA580" s="2">
        <v>285</v>
      </c>
      <c r="AB580" s="2">
        <v>252</v>
      </c>
      <c r="AC580" s="2">
        <v>581</v>
      </c>
      <c r="AD580" s="2">
        <v>540</v>
      </c>
      <c r="AE580" s="2">
        <v>961</v>
      </c>
      <c r="AF580" s="2">
        <v>735</v>
      </c>
      <c r="AG580" s="2">
        <v>853</v>
      </c>
      <c r="AH580" s="2">
        <v>664</v>
      </c>
      <c r="AI580" s="2">
        <v>848</v>
      </c>
      <c r="AJ580" s="2">
        <v>235</v>
      </c>
      <c r="AK580" s="2">
        <v>30</v>
      </c>
      <c r="AL580" s="2">
        <v>6185</v>
      </c>
      <c r="AM580" s="3">
        <v>0.46100000000000002</v>
      </c>
      <c r="AN580" s="2">
        <v>134.69999999999999</v>
      </c>
      <c r="AO580" s="2">
        <v>23396</v>
      </c>
      <c r="AP580" s="3">
        <v>0.11700000000000001</v>
      </c>
      <c r="AQ580" s="11">
        <v>0.20100000000000001</v>
      </c>
      <c r="AR580" s="2">
        <v>15.1</v>
      </c>
      <c r="AS580" s="7">
        <v>1.224239951030402E-3</v>
      </c>
      <c r="AT580" s="2">
        <v>213</v>
      </c>
      <c r="AU580" s="2">
        <v>924</v>
      </c>
      <c r="AV580" s="2">
        <v>3537</v>
      </c>
      <c r="AW580" s="3">
        <v>4.5999999999999999E-2</v>
      </c>
      <c r="AX580" s="3">
        <v>0.19800000000000001</v>
      </c>
      <c r="AY580" s="3">
        <v>0.75700000000000001</v>
      </c>
      <c r="AZ580" s="37">
        <v>2229</v>
      </c>
      <c r="BA580" s="37">
        <v>38.700000000000003</v>
      </c>
      <c r="BB580" s="43">
        <v>2175.3270000000002</v>
      </c>
      <c r="BC580" s="44">
        <v>1539.5296341772355</v>
      </c>
      <c r="BD580" s="44">
        <v>2317.1433658227643</v>
      </c>
      <c r="BE580" s="44">
        <v>61</v>
      </c>
      <c r="BF580">
        <v>6093</v>
      </c>
      <c r="BG580" s="13">
        <v>0.35702067946824229</v>
      </c>
      <c r="BH580" s="13">
        <v>0.25267185855526597</v>
      </c>
      <c r="BI580" s="13">
        <v>0.38029597338302384</v>
      </c>
      <c r="BJ580" s="13">
        <v>1.0011488593467914E-2</v>
      </c>
    </row>
    <row r="581" spans="1:62" hidden="1">
      <c r="A581" s="1" t="s">
        <v>320</v>
      </c>
      <c r="B581" s="1" t="s">
        <v>124</v>
      </c>
      <c r="C581" s="1" t="s">
        <v>93</v>
      </c>
      <c r="D581" s="1" t="s">
        <v>89</v>
      </c>
      <c r="E581" s="2">
        <v>10584</v>
      </c>
      <c r="F581" s="14">
        <v>0.17035147392290251</v>
      </c>
      <c r="G581" s="3">
        <v>0.81100000000000005</v>
      </c>
      <c r="H581" s="3">
        <v>0.72499999999999998</v>
      </c>
      <c r="I581" s="2">
        <v>4408</v>
      </c>
      <c r="J581" s="2">
        <v>2.36</v>
      </c>
      <c r="K581" s="2">
        <v>2840</v>
      </c>
      <c r="L581" s="2">
        <v>1757</v>
      </c>
      <c r="M581" s="2">
        <v>1254</v>
      </c>
      <c r="N581" s="2">
        <v>3080</v>
      </c>
      <c r="O581" s="3">
        <v>0.71099999999999997</v>
      </c>
      <c r="P581" s="3">
        <v>0.28899999999999998</v>
      </c>
      <c r="Q581" s="2">
        <v>42</v>
      </c>
      <c r="R581" s="2">
        <v>27</v>
      </c>
      <c r="S581" s="2">
        <v>15</v>
      </c>
      <c r="T581" s="2">
        <v>1</v>
      </c>
      <c r="U581" s="2">
        <v>1785</v>
      </c>
      <c r="V581" s="2">
        <v>2976</v>
      </c>
      <c r="W581" s="3">
        <v>0.61899999999999999</v>
      </c>
      <c r="X581" s="3">
        <v>0.371</v>
      </c>
      <c r="Y581" s="2">
        <v>160</v>
      </c>
      <c r="Z581" s="2">
        <v>381</v>
      </c>
      <c r="AA581" s="2">
        <v>274</v>
      </c>
      <c r="AB581" s="2">
        <v>288</v>
      </c>
      <c r="AC581" s="2">
        <v>781</v>
      </c>
      <c r="AD581" s="2">
        <v>511</v>
      </c>
      <c r="AE581" s="2">
        <v>548</v>
      </c>
      <c r="AF581" s="2">
        <v>363</v>
      </c>
      <c r="AG581" s="2">
        <v>367</v>
      </c>
      <c r="AH581" s="2">
        <v>389</v>
      </c>
      <c r="AI581" s="2">
        <v>674</v>
      </c>
      <c r="AJ581" s="2">
        <v>95</v>
      </c>
      <c r="AK581" s="2">
        <v>9</v>
      </c>
      <c r="AL581" s="2">
        <v>4840</v>
      </c>
      <c r="AM581" s="3">
        <v>0.443</v>
      </c>
      <c r="AN581" s="2">
        <v>113.9</v>
      </c>
      <c r="AO581" s="2">
        <v>22621</v>
      </c>
      <c r="AP581" s="3">
        <v>0.14299999999999999</v>
      </c>
      <c r="AQ581" s="11">
        <v>0.26400000000000001</v>
      </c>
      <c r="AR581" s="2">
        <v>17.5</v>
      </c>
      <c r="AS581" s="7">
        <v>0</v>
      </c>
      <c r="AT581" s="2">
        <v>1410</v>
      </c>
      <c r="AU581" s="2">
        <v>918</v>
      </c>
      <c r="AV581" s="2">
        <v>512</v>
      </c>
      <c r="AW581" s="3">
        <v>0.496</v>
      </c>
      <c r="AX581" s="3">
        <v>0.32300000000000001</v>
      </c>
      <c r="AY581" s="4">
        <v>0.18</v>
      </c>
      <c r="AZ581" s="37">
        <v>1159</v>
      </c>
      <c r="BA581" s="37">
        <v>26.2</v>
      </c>
      <c r="BB581" s="43">
        <v>1135.508</v>
      </c>
      <c r="BC581" s="44">
        <v>1156.0261817669975</v>
      </c>
      <c r="BD581" s="44">
        <v>2442.4658182330027</v>
      </c>
      <c r="BE581" s="44">
        <v>27</v>
      </c>
      <c r="BF581">
        <v>4761</v>
      </c>
      <c r="BG581" s="13">
        <v>0.23850199537912203</v>
      </c>
      <c r="BH581" s="13">
        <v>0.24281163238122191</v>
      </c>
      <c r="BI581" s="13">
        <v>0.51301529473493024</v>
      </c>
      <c r="BJ581" s="13">
        <v>5.6710775047258983E-3</v>
      </c>
    </row>
    <row r="582" spans="1:62" hidden="1">
      <c r="A582" s="1" t="s">
        <v>323</v>
      </c>
      <c r="B582" s="1" t="s">
        <v>124</v>
      </c>
      <c r="C582" s="1" t="s">
        <v>93</v>
      </c>
      <c r="D582" s="1" t="s">
        <v>89</v>
      </c>
      <c r="E582" s="2">
        <v>8887</v>
      </c>
      <c r="F582" s="14">
        <v>0.1463936086418364</v>
      </c>
      <c r="G582" s="3">
        <v>0.84099999999999997</v>
      </c>
      <c r="H582" s="3">
        <v>0.79900000000000004</v>
      </c>
      <c r="I582" s="2">
        <v>3500</v>
      </c>
      <c r="J582" s="2">
        <v>2.4700000000000002</v>
      </c>
      <c r="K582" s="2">
        <v>2877</v>
      </c>
      <c r="L582" s="2">
        <v>630</v>
      </c>
      <c r="M582" s="2">
        <v>1001</v>
      </c>
      <c r="N582" s="2">
        <v>2457</v>
      </c>
      <c r="O582" s="3">
        <v>0.71099999999999997</v>
      </c>
      <c r="P582" s="3">
        <v>0.28899999999999998</v>
      </c>
      <c r="Q582" s="2">
        <v>139</v>
      </c>
      <c r="R582" s="2">
        <v>134</v>
      </c>
      <c r="S582" s="2">
        <v>5</v>
      </c>
      <c r="T582" s="2">
        <v>4</v>
      </c>
      <c r="U582" s="2">
        <v>640</v>
      </c>
      <c r="V582" s="2">
        <v>2971</v>
      </c>
      <c r="W582" s="3">
        <v>0.82199999999999995</v>
      </c>
      <c r="X582" s="3">
        <v>0.17699999999999999</v>
      </c>
      <c r="Y582" s="2">
        <v>178</v>
      </c>
      <c r="Z582" s="2">
        <v>90</v>
      </c>
      <c r="AA582" s="2">
        <v>63</v>
      </c>
      <c r="AB582" s="2">
        <v>217</v>
      </c>
      <c r="AC582" s="2">
        <v>284</v>
      </c>
      <c r="AD582" s="2">
        <v>282</v>
      </c>
      <c r="AE582" s="2">
        <v>623</v>
      </c>
      <c r="AF582" s="2">
        <v>544</v>
      </c>
      <c r="AG582" s="2">
        <v>495</v>
      </c>
      <c r="AH582" s="2">
        <v>448</v>
      </c>
      <c r="AI582" s="2">
        <v>393</v>
      </c>
      <c r="AJ582" s="2">
        <v>165</v>
      </c>
      <c r="AK582" s="2">
        <v>23</v>
      </c>
      <c r="AL582" s="2">
        <v>3805</v>
      </c>
      <c r="AM582" s="3">
        <v>0.45800000000000002</v>
      </c>
      <c r="AN582" s="2">
        <v>126.6</v>
      </c>
      <c r="AO582" s="2">
        <v>21036</v>
      </c>
      <c r="AP582" s="3">
        <v>0.13700000000000001</v>
      </c>
      <c r="AQ582" s="11">
        <v>0.22800000000000001</v>
      </c>
      <c r="AR582" s="2">
        <v>14.3</v>
      </c>
      <c r="AS582" s="7">
        <v>2.6926960619320095E-3</v>
      </c>
      <c r="AT582" s="2">
        <v>171</v>
      </c>
      <c r="AU582" s="2">
        <v>929</v>
      </c>
      <c r="AV582" s="2">
        <v>1777</v>
      </c>
      <c r="AW582" s="3">
        <v>5.8999999999999997E-2</v>
      </c>
      <c r="AX582" s="3">
        <v>0.32300000000000001</v>
      </c>
      <c r="AY582" s="3">
        <v>0.61799999999999999</v>
      </c>
      <c r="AZ582" s="37">
        <v>1440</v>
      </c>
      <c r="BA582" s="37">
        <v>41.1</v>
      </c>
      <c r="BB582" s="43">
        <v>1421.2380000000001</v>
      </c>
      <c r="BC582" s="44">
        <v>864.18240103749667</v>
      </c>
      <c r="BD582" s="44">
        <v>1191.579598962503</v>
      </c>
      <c r="BE582" s="44">
        <v>134</v>
      </c>
      <c r="BF582">
        <v>3611</v>
      </c>
      <c r="BG582" s="13">
        <v>0.39358571032954864</v>
      </c>
      <c r="BH582" s="13">
        <v>0.23931941319232808</v>
      </c>
      <c r="BI582" s="13">
        <v>0.32998604236015039</v>
      </c>
      <c r="BJ582" s="13">
        <v>3.7108834117972861E-2</v>
      </c>
    </row>
    <row r="583" spans="1:62" hidden="1">
      <c r="A583" s="1" t="s">
        <v>325</v>
      </c>
      <c r="B583" s="1" t="s">
        <v>99</v>
      </c>
      <c r="C583" s="1" t="s">
        <v>93</v>
      </c>
      <c r="D583" s="1" t="s">
        <v>89</v>
      </c>
      <c r="E583" s="2">
        <v>2013</v>
      </c>
      <c r="F583" s="14">
        <v>0.21758569299552907</v>
      </c>
      <c r="G583" s="3">
        <v>0.97699999999999998</v>
      </c>
      <c r="H583" s="3">
        <v>0.95899999999999996</v>
      </c>
      <c r="I583" s="2">
        <v>792</v>
      </c>
      <c r="J583" s="2">
        <v>2.4</v>
      </c>
      <c r="K583" s="2">
        <v>837</v>
      </c>
      <c r="L583" s="2">
        <v>12</v>
      </c>
      <c r="M583" s="2">
        <v>85</v>
      </c>
      <c r="N583" s="2">
        <v>707</v>
      </c>
      <c r="O583" s="3">
        <v>0.89300000000000002</v>
      </c>
      <c r="P583" s="3">
        <v>0.107</v>
      </c>
      <c r="Q583" s="2">
        <v>0</v>
      </c>
      <c r="R583" s="2">
        <v>0</v>
      </c>
      <c r="S583" s="2">
        <v>0</v>
      </c>
      <c r="T583" s="2">
        <v>0</v>
      </c>
      <c r="U583" s="2">
        <v>8</v>
      </c>
      <c r="V583" s="2">
        <v>868</v>
      </c>
      <c r="W583" s="3">
        <v>0.98199999999999998</v>
      </c>
      <c r="X583" s="3">
        <v>8.9999999999999993E-3</v>
      </c>
      <c r="Y583" s="2">
        <v>236</v>
      </c>
      <c r="Z583" s="2">
        <v>71</v>
      </c>
      <c r="AA583" s="2">
        <v>28</v>
      </c>
      <c r="AB583" s="2">
        <v>41</v>
      </c>
      <c r="AC583" s="2">
        <v>70</v>
      </c>
      <c r="AD583" s="2">
        <v>64</v>
      </c>
      <c r="AE583" s="2">
        <v>76</v>
      </c>
      <c r="AF583" s="2">
        <v>47</v>
      </c>
      <c r="AG583" s="2">
        <v>93</v>
      </c>
      <c r="AH583" s="2">
        <v>72</v>
      </c>
      <c r="AI583" s="2">
        <v>71</v>
      </c>
      <c r="AJ583" s="2">
        <v>20</v>
      </c>
      <c r="AK583" s="2" t="s">
        <v>90</v>
      </c>
      <c r="AL583" s="2">
        <v>889</v>
      </c>
      <c r="AM583" s="3">
        <v>0.46700000000000003</v>
      </c>
      <c r="AN583" s="2">
        <v>144.5</v>
      </c>
      <c r="AO583" s="2">
        <v>26406</v>
      </c>
      <c r="AP583" s="3">
        <v>0.11600000000000001</v>
      </c>
      <c r="AQ583" s="11">
        <v>0.112</v>
      </c>
      <c r="AR583" s="2">
        <v>9.5</v>
      </c>
      <c r="AS583" s="7">
        <v>8.0645161290322578E-3</v>
      </c>
      <c r="AT583" s="2">
        <v>75</v>
      </c>
      <c r="AU583" s="2">
        <v>163</v>
      </c>
      <c r="AV583" s="2">
        <v>599</v>
      </c>
      <c r="AW583" s="4">
        <v>0.09</v>
      </c>
      <c r="AX583" s="3">
        <v>0.19500000000000001</v>
      </c>
      <c r="AY583" s="3">
        <v>0.71599999999999997</v>
      </c>
      <c r="AZ583" s="37">
        <v>401</v>
      </c>
      <c r="BA583" s="37">
        <v>50.6</v>
      </c>
      <c r="BB583" s="43">
        <v>400.75200000000001</v>
      </c>
      <c r="BC583" s="44">
        <v>208.9371565919011</v>
      </c>
      <c r="BD583" s="44">
        <v>266.31084340809889</v>
      </c>
      <c r="BE583" s="44">
        <v>0</v>
      </c>
      <c r="BF583">
        <v>876</v>
      </c>
      <c r="BG583" s="13">
        <v>0.45747945205479451</v>
      </c>
      <c r="BH583" s="13">
        <v>0.23851273583550353</v>
      </c>
      <c r="BI583" s="13">
        <v>0.3040078121097019</v>
      </c>
      <c r="BJ583" s="13">
        <v>0</v>
      </c>
    </row>
    <row r="584" spans="1:62" hidden="1">
      <c r="A584" s="1" t="s">
        <v>329</v>
      </c>
      <c r="B584" s="1" t="s">
        <v>107</v>
      </c>
      <c r="C584" s="1" t="s">
        <v>93</v>
      </c>
      <c r="D584" s="1" t="s">
        <v>89</v>
      </c>
      <c r="E584" s="2">
        <v>12984</v>
      </c>
      <c r="F584" s="14">
        <v>0.14101971657424522</v>
      </c>
      <c r="G584" s="3">
        <v>0.82599999999999996</v>
      </c>
      <c r="H584" s="3">
        <v>0.76100000000000001</v>
      </c>
      <c r="I584" s="2">
        <v>5336</v>
      </c>
      <c r="J584" s="2">
        <v>2.42</v>
      </c>
      <c r="K584" s="2">
        <v>4798</v>
      </c>
      <c r="L584" s="2">
        <v>730</v>
      </c>
      <c r="M584" s="2">
        <v>1018</v>
      </c>
      <c r="N584" s="2">
        <v>4253</v>
      </c>
      <c r="O584" s="3">
        <v>0.80700000000000005</v>
      </c>
      <c r="P584" s="3">
        <v>0.193</v>
      </c>
      <c r="Q584" s="2">
        <v>206</v>
      </c>
      <c r="R584" s="2">
        <v>179</v>
      </c>
      <c r="S584" s="2">
        <v>27</v>
      </c>
      <c r="T584" s="2">
        <v>3.9</v>
      </c>
      <c r="U584" s="2">
        <v>736</v>
      </c>
      <c r="V584" s="2">
        <v>4995</v>
      </c>
      <c r="W584" s="3">
        <v>0.86899999999999999</v>
      </c>
      <c r="X584" s="3">
        <v>0.128</v>
      </c>
      <c r="Y584" s="2">
        <v>69</v>
      </c>
      <c r="Z584" s="2">
        <v>65</v>
      </c>
      <c r="AA584" s="2">
        <v>83</v>
      </c>
      <c r="AB584" s="2">
        <v>178</v>
      </c>
      <c r="AC584" s="2">
        <v>847</v>
      </c>
      <c r="AD584" s="2">
        <v>726</v>
      </c>
      <c r="AE584" s="2">
        <v>818</v>
      </c>
      <c r="AF584" s="2">
        <v>672</v>
      </c>
      <c r="AG584" s="2">
        <v>775</v>
      </c>
      <c r="AH584" s="2">
        <v>635</v>
      </c>
      <c r="AI584" s="2">
        <v>609</v>
      </c>
      <c r="AJ584" s="2">
        <v>360</v>
      </c>
      <c r="AK584" s="2">
        <v>12</v>
      </c>
      <c r="AL584" s="2">
        <v>5849</v>
      </c>
      <c r="AM584" s="3">
        <v>0.437</v>
      </c>
      <c r="AN584" s="2">
        <v>133.80000000000001</v>
      </c>
      <c r="AO584" s="2">
        <v>20654</v>
      </c>
      <c r="AP584" s="3">
        <v>0.14299999999999999</v>
      </c>
      <c r="AQ584" s="11">
        <v>0.28899999999999998</v>
      </c>
      <c r="AR584" s="2">
        <v>14.6</v>
      </c>
      <c r="AS584" s="7">
        <v>0</v>
      </c>
      <c r="AT584" s="2">
        <v>183</v>
      </c>
      <c r="AU584" s="2">
        <v>767</v>
      </c>
      <c r="AV584" s="2">
        <v>3848</v>
      </c>
      <c r="AW584" s="3">
        <v>3.7999999999999999E-2</v>
      </c>
      <c r="AX584" s="4">
        <v>0.16</v>
      </c>
      <c r="AY584" s="3">
        <v>0.80200000000000005</v>
      </c>
      <c r="AZ584" s="37">
        <v>2603</v>
      </c>
      <c r="BA584" s="37">
        <v>48.7</v>
      </c>
      <c r="BB584" s="43">
        <v>2566.9770000000003</v>
      </c>
      <c r="BC584" s="44">
        <v>1355.6705227562932</v>
      </c>
      <c r="BD584" s="44">
        <v>1629.3524772437065</v>
      </c>
      <c r="BE584" s="44">
        <v>179</v>
      </c>
      <c r="BF584">
        <v>5731</v>
      </c>
      <c r="BG584" s="13">
        <v>0.44791083580526964</v>
      </c>
      <c r="BH584" s="13">
        <v>0.23655043147030066</v>
      </c>
      <c r="BI584" s="13">
        <v>0.2843050911261048</v>
      </c>
      <c r="BJ584" s="13">
        <v>3.12336415983249E-2</v>
      </c>
    </row>
    <row r="585" spans="1:62" hidden="1">
      <c r="A585" s="1" t="s">
        <v>330</v>
      </c>
      <c r="B585" s="1" t="s">
        <v>87</v>
      </c>
      <c r="C585" s="1" t="s">
        <v>93</v>
      </c>
      <c r="D585" s="1" t="s">
        <v>89</v>
      </c>
      <c r="E585" s="2">
        <v>8063</v>
      </c>
      <c r="F585" s="14">
        <v>0.14659555996527346</v>
      </c>
      <c r="G585" s="3">
        <v>0.90700000000000003</v>
      </c>
      <c r="H585" s="3">
        <v>0.88300000000000001</v>
      </c>
      <c r="I585" s="2">
        <v>3437</v>
      </c>
      <c r="J585" s="2">
        <v>2.33</v>
      </c>
      <c r="K585" s="2">
        <v>3043</v>
      </c>
      <c r="L585" s="2">
        <v>736</v>
      </c>
      <c r="M585" s="2">
        <v>786</v>
      </c>
      <c r="N585" s="2">
        <v>2636</v>
      </c>
      <c r="O585" s="4">
        <v>0.77</v>
      </c>
      <c r="P585" s="4">
        <v>0.23</v>
      </c>
      <c r="Q585" s="2">
        <v>193</v>
      </c>
      <c r="R585" s="2">
        <v>184</v>
      </c>
      <c r="S585" s="2">
        <v>9</v>
      </c>
      <c r="T585" s="2">
        <v>5.7</v>
      </c>
      <c r="U585" s="2">
        <v>542</v>
      </c>
      <c r="V585" s="2">
        <v>3140</v>
      </c>
      <c r="W585" s="3">
        <v>0.85299999999999998</v>
      </c>
      <c r="X585" s="3">
        <v>0.14699999999999999</v>
      </c>
      <c r="Y585" s="2">
        <v>310</v>
      </c>
      <c r="Z585" s="2">
        <v>99</v>
      </c>
      <c r="AA585" s="2">
        <v>90</v>
      </c>
      <c r="AB585" s="2">
        <v>135</v>
      </c>
      <c r="AC585" s="2">
        <v>387</v>
      </c>
      <c r="AD585" s="2">
        <v>417</v>
      </c>
      <c r="AE585" s="2">
        <v>442</v>
      </c>
      <c r="AF585" s="2">
        <v>423</v>
      </c>
      <c r="AG585" s="2">
        <v>474</v>
      </c>
      <c r="AH585" s="2">
        <v>342</v>
      </c>
      <c r="AI585" s="2">
        <v>528</v>
      </c>
      <c r="AJ585" s="2">
        <v>57</v>
      </c>
      <c r="AK585" s="2">
        <v>16</v>
      </c>
      <c r="AL585" s="2">
        <v>3720</v>
      </c>
      <c r="AM585" s="4">
        <v>0.5</v>
      </c>
      <c r="AN585" s="2">
        <v>126.3</v>
      </c>
      <c r="AO585" s="2">
        <v>20449</v>
      </c>
      <c r="AP585" s="3">
        <v>0.13900000000000001</v>
      </c>
      <c r="AQ585" s="11">
        <v>0.23699999999999999</v>
      </c>
      <c r="AR585" s="2">
        <v>14.3</v>
      </c>
      <c r="AS585" s="7">
        <v>0</v>
      </c>
      <c r="AT585" s="2">
        <v>507</v>
      </c>
      <c r="AU585" s="2">
        <v>1030</v>
      </c>
      <c r="AV585" s="2">
        <v>1506</v>
      </c>
      <c r="AW585" s="3">
        <v>0.16700000000000001</v>
      </c>
      <c r="AX585" s="3">
        <v>0.33800000000000002</v>
      </c>
      <c r="AY585" s="3">
        <v>0.495</v>
      </c>
      <c r="AZ585" s="37">
        <v>1425</v>
      </c>
      <c r="BA585" s="37">
        <v>41.4</v>
      </c>
      <c r="BB585" s="43">
        <v>1416.7079999999999</v>
      </c>
      <c r="BC585" s="44">
        <v>869.4082523996251</v>
      </c>
      <c r="BD585" s="44">
        <v>1211.8837476003753</v>
      </c>
      <c r="BE585" s="44">
        <v>184</v>
      </c>
      <c r="BF585">
        <v>3682</v>
      </c>
      <c r="BG585" s="13">
        <v>0.38476588810429113</v>
      </c>
      <c r="BH585" s="13">
        <v>0.23612391428561247</v>
      </c>
      <c r="BI585" s="13">
        <v>0.32913735676273093</v>
      </c>
      <c r="BJ585" s="13">
        <v>4.9972840847365564E-2</v>
      </c>
    </row>
    <row r="586" spans="1:62" hidden="1">
      <c r="A586" s="1" t="s">
        <v>332</v>
      </c>
      <c r="B586" s="1" t="s">
        <v>87</v>
      </c>
      <c r="C586" s="1" t="s">
        <v>93</v>
      </c>
      <c r="D586" s="1" t="s">
        <v>89</v>
      </c>
      <c r="E586" s="2">
        <v>9322</v>
      </c>
      <c r="F586" s="14">
        <v>0.15189873417721519</v>
      </c>
      <c r="G586" s="3">
        <v>0.94799999999999995</v>
      </c>
      <c r="H586" s="3">
        <v>0.92900000000000005</v>
      </c>
      <c r="I586" s="2">
        <v>3949</v>
      </c>
      <c r="J586" s="2">
        <v>2.34</v>
      </c>
      <c r="K586" s="2">
        <v>3440</v>
      </c>
      <c r="L586" s="2">
        <v>527</v>
      </c>
      <c r="M586" s="2">
        <v>936</v>
      </c>
      <c r="N586" s="2">
        <v>2993</v>
      </c>
      <c r="O586" s="3">
        <v>0.76200000000000001</v>
      </c>
      <c r="P586" s="3">
        <v>0.23799999999999999</v>
      </c>
      <c r="Q586" s="2">
        <v>141</v>
      </c>
      <c r="R586" s="2">
        <v>129</v>
      </c>
      <c r="S586" s="2">
        <v>12</v>
      </c>
      <c r="T586" s="2">
        <v>3.6</v>
      </c>
      <c r="U586" s="2">
        <v>563</v>
      </c>
      <c r="V586" s="2">
        <v>3591</v>
      </c>
      <c r="W586" s="3">
        <v>0.86299999999999999</v>
      </c>
      <c r="X586" s="3">
        <v>0.13500000000000001</v>
      </c>
      <c r="Y586" s="2">
        <v>249</v>
      </c>
      <c r="Z586" s="2">
        <v>184</v>
      </c>
      <c r="AA586" s="2">
        <v>246</v>
      </c>
      <c r="AB586" s="2">
        <v>303</v>
      </c>
      <c r="AC586" s="2">
        <v>344</v>
      </c>
      <c r="AD586" s="2">
        <v>463</v>
      </c>
      <c r="AE586" s="2">
        <v>520</v>
      </c>
      <c r="AF586" s="2">
        <v>355</v>
      </c>
      <c r="AG586" s="2">
        <v>494</v>
      </c>
      <c r="AH586" s="2">
        <v>365</v>
      </c>
      <c r="AI586" s="2">
        <v>498</v>
      </c>
      <c r="AJ586" s="2">
        <v>158</v>
      </c>
      <c r="AK586" s="2">
        <v>59</v>
      </c>
      <c r="AL586" s="2">
        <v>4238</v>
      </c>
      <c r="AM586" s="3">
        <v>0.496</v>
      </c>
      <c r="AN586" s="2">
        <v>123.2</v>
      </c>
      <c r="AO586" s="2">
        <v>21048</v>
      </c>
      <c r="AP586" s="3">
        <v>0.14799999999999999</v>
      </c>
      <c r="AQ586" s="11">
        <v>0.20200000000000001</v>
      </c>
      <c r="AR586" s="2">
        <v>10.199999999999999</v>
      </c>
      <c r="AS586" s="7">
        <v>2.7847396268448898E-4</v>
      </c>
      <c r="AT586" s="2">
        <v>549</v>
      </c>
      <c r="AU586" s="2">
        <v>1054</v>
      </c>
      <c r="AV586" s="2">
        <v>1837</v>
      </c>
      <c r="AW586" s="4">
        <v>0.16</v>
      </c>
      <c r="AX586" s="3">
        <v>0.30599999999999999</v>
      </c>
      <c r="AY586" s="3">
        <v>0.53400000000000003</v>
      </c>
      <c r="AZ586" s="37">
        <v>1849</v>
      </c>
      <c r="BA586" s="37">
        <v>46.8</v>
      </c>
      <c r="BB586" s="43">
        <v>1838.7719999999999</v>
      </c>
      <c r="BC586" s="44">
        <v>977.19485203732916</v>
      </c>
      <c r="BD586" s="44">
        <v>1209.0331479626709</v>
      </c>
      <c r="BE586" s="44">
        <v>129</v>
      </c>
      <c r="BF586">
        <v>4154</v>
      </c>
      <c r="BG586" s="13">
        <v>0.44265093885411649</v>
      </c>
      <c r="BH586" s="13">
        <v>0.23524189986454722</v>
      </c>
      <c r="BI586" s="13">
        <v>0.29105275588894342</v>
      </c>
      <c r="BJ586" s="13">
        <v>3.1054405392392875E-2</v>
      </c>
    </row>
    <row r="587" spans="1:62" hidden="1">
      <c r="A587" s="1" t="s">
        <v>333</v>
      </c>
      <c r="B587" s="1" t="s">
        <v>107</v>
      </c>
      <c r="C587" s="1" t="s">
        <v>88</v>
      </c>
      <c r="D587" s="1" t="s">
        <v>89</v>
      </c>
      <c r="E587" s="2">
        <v>12854</v>
      </c>
      <c r="F587" s="14">
        <v>0.16072817799906644</v>
      </c>
      <c r="G587" s="3">
        <v>0.91900000000000004</v>
      </c>
      <c r="H587" s="3">
        <v>0.876</v>
      </c>
      <c r="I587" s="2">
        <v>5466</v>
      </c>
      <c r="J587" s="2">
        <v>2.33</v>
      </c>
      <c r="K587" s="2">
        <v>4809</v>
      </c>
      <c r="L587" s="2">
        <v>804</v>
      </c>
      <c r="M587" s="2">
        <v>1079</v>
      </c>
      <c r="N587" s="2">
        <v>4330</v>
      </c>
      <c r="O587" s="3">
        <v>0.80100000000000005</v>
      </c>
      <c r="P587" s="3">
        <v>0.19900000000000001</v>
      </c>
      <c r="Q587" s="2">
        <v>195</v>
      </c>
      <c r="R587" s="2">
        <v>153</v>
      </c>
      <c r="S587" s="2">
        <v>42</v>
      </c>
      <c r="T587" s="2">
        <v>3.6</v>
      </c>
      <c r="U587" s="2">
        <v>803</v>
      </c>
      <c r="V587" s="2">
        <v>4990</v>
      </c>
      <c r="W587" s="4">
        <v>0.86</v>
      </c>
      <c r="X587" s="3">
        <v>0.13800000000000001</v>
      </c>
      <c r="Y587" s="2">
        <v>208</v>
      </c>
      <c r="Z587" s="2">
        <v>101</v>
      </c>
      <c r="AA587" s="2">
        <v>122</v>
      </c>
      <c r="AB587" s="2">
        <v>254</v>
      </c>
      <c r="AC587" s="2">
        <v>765</v>
      </c>
      <c r="AD587" s="2">
        <v>640</v>
      </c>
      <c r="AE587" s="2">
        <v>821</v>
      </c>
      <c r="AF587" s="2">
        <v>724</v>
      </c>
      <c r="AG587" s="2">
        <v>805</v>
      </c>
      <c r="AH587" s="2">
        <v>670</v>
      </c>
      <c r="AI587" s="2">
        <v>596</v>
      </c>
      <c r="AJ587" s="2">
        <v>123</v>
      </c>
      <c r="AK587" s="2">
        <v>7</v>
      </c>
      <c r="AL587" s="2">
        <v>5836</v>
      </c>
      <c r="AM587" s="3">
        <v>0.46899999999999997</v>
      </c>
      <c r="AN587" s="2">
        <v>134.30000000000001</v>
      </c>
      <c r="AO587" s="2">
        <v>22742</v>
      </c>
      <c r="AP587" s="3">
        <v>0.13600000000000001</v>
      </c>
      <c r="AQ587" s="11">
        <v>0.23100000000000001</v>
      </c>
      <c r="AR587" s="2">
        <v>12.6</v>
      </c>
      <c r="AS587" s="7">
        <v>4.0080160320641282E-4</v>
      </c>
      <c r="AT587" s="2">
        <v>219</v>
      </c>
      <c r="AU587" s="2">
        <v>1073</v>
      </c>
      <c r="AV587" s="2">
        <v>3517</v>
      </c>
      <c r="AW587" s="3">
        <v>4.5999999999999999E-2</v>
      </c>
      <c r="AX587" s="3">
        <v>0.223</v>
      </c>
      <c r="AY587" s="3">
        <v>0.73099999999999998</v>
      </c>
      <c r="AZ587" s="37">
        <v>2495</v>
      </c>
      <c r="BA587" s="37">
        <v>45.7</v>
      </c>
      <c r="BB587" s="43">
        <v>2471.913</v>
      </c>
      <c r="BC587" s="44">
        <v>1360.3714145342506</v>
      </c>
      <c r="BD587" s="44">
        <v>1807.7155854657494</v>
      </c>
      <c r="BE587" s="44">
        <v>153</v>
      </c>
      <c r="BF587">
        <v>5793</v>
      </c>
      <c r="BG587" s="13">
        <v>0.42670688762299325</v>
      </c>
      <c r="BH587" s="13">
        <v>0.23483021138171079</v>
      </c>
      <c r="BI587" s="13">
        <v>0.31205171508126178</v>
      </c>
      <c r="BJ587" s="13">
        <v>2.6411185914034178E-2</v>
      </c>
    </row>
    <row r="588" spans="1:62" hidden="1">
      <c r="A588" s="1" t="s">
        <v>334</v>
      </c>
      <c r="B588" s="1" t="s">
        <v>107</v>
      </c>
      <c r="C588" s="1" t="s">
        <v>93</v>
      </c>
      <c r="D588" s="1" t="s">
        <v>89</v>
      </c>
      <c r="E588" s="2">
        <v>11937</v>
      </c>
      <c r="F588" s="14">
        <v>0.16570327552986513</v>
      </c>
      <c r="G588" s="3">
        <v>0.90600000000000003</v>
      </c>
      <c r="H588" s="3">
        <v>0.85799999999999998</v>
      </c>
      <c r="I588" s="2">
        <v>5017</v>
      </c>
      <c r="J588" s="2">
        <v>2.35</v>
      </c>
      <c r="K588" s="2">
        <v>4372</v>
      </c>
      <c r="L588" s="2">
        <v>774</v>
      </c>
      <c r="M588" s="2">
        <v>1018</v>
      </c>
      <c r="N588" s="2">
        <v>3965</v>
      </c>
      <c r="O588" s="3">
        <v>0.79600000000000004</v>
      </c>
      <c r="P588" s="3">
        <v>0.20399999999999999</v>
      </c>
      <c r="Q588" s="2">
        <v>152</v>
      </c>
      <c r="R588" s="2">
        <v>134</v>
      </c>
      <c r="S588" s="2">
        <v>18</v>
      </c>
      <c r="T588" s="2">
        <v>3.1</v>
      </c>
      <c r="U588" s="2">
        <v>781</v>
      </c>
      <c r="V588" s="2">
        <v>4532</v>
      </c>
      <c r="W588" s="3">
        <v>0.84399999999999997</v>
      </c>
      <c r="X588" s="3">
        <v>0.14499999999999999</v>
      </c>
      <c r="Y588" s="2">
        <v>150</v>
      </c>
      <c r="Z588" s="2">
        <v>59</v>
      </c>
      <c r="AA588" s="2">
        <v>154</v>
      </c>
      <c r="AB588" s="2">
        <v>249</v>
      </c>
      <c r="AC588" s="2">
        <v>677</v>
      </c>
      <c r="AD588" s="2">
        <v>776</v>
      </c>
      <c r="AE588" s="2">
        <v>760</v>
      </c>
      <c r="AF588" s="2">
        <v>611</v>
      </c>
      <c r="AG588" s="2">
        <v>728</v>
      </c>
      <c r="AH588" s="2">
        <v>449</v>
      </c>
      <c r="AI588" s="2">
        <v>629</v>
      </c>
      <c r="AJ588" s="2">
        <v>158</v>
      </c>
      <c r="AK588" s="2">
        <v>5</v>
      </c>
      <c r="AL588" s="2">
        <v>5405</v>
      </c>
      <c r="AM588" s="3">
        <v>0.47099999999999997</v>
      </c>
      <c r="AN588" s="2">
        <v>134.9</v>
      </c>
      <c r="AO588" s="2">
        <v>22481</v>
      </c>
      <c r="AP588" s="3">
        <v>0.14899999999999999</v>
      </c>
      <c r="AQ588" s="12">
        <v>0.24</v>
      </c>
      <c r="AR588" s="2">
        <v>12.9</v>
      </c>
      <c r="AS588" s="7">
        <v>0</v>
      </c>
      <c r="AT588" s="2">
        <v>205</v>
      </c>
      <c r="AU588" s="2">
        <v>1117</v>
      </c>
      <c r="AV588" s="2">
        <v>3050</v>
      </c>
      <c r="AW588" s="3">
        <v>4.7E-2</v>
      </c>
      <c r="AX588" s="3">
        <v>0.255</v>
      </c>
      <c r="AY588" s="3">
        <v>0.69799999999999995</v>
      </c>
      <c r="AZ588" s="37">
        <v>2231</v>
      </c>
      <c r="BA588" s="37">
        <v>44.5</v>
      </c>
      <c r="BB588" s="43">
        <v>2217.4349999999999</v>
      </c>
      <c r="BC588" s="44">
        <v>1239.4401218141497</v>
      </c>
      <c r="BD588" s="44">
        <v>1722.1248781858503</v>
      </c>
      <c r="BE588" s="44">
        <v>134</v>
      </c>
      <c r="BF588">
        <v>5313</v>
      </c>
      <c r="BG588" s="13">
        <v>0.41736024844720498</v>
      </c>
      <c r="BH588" s="13">
        <v>0.23328441969022204</v>
      </c>
      <c r="BI588" s="13">
        <v>0.32413417620663471</v>
      </c>
      <c r="BJ588" s="13">
        <v>2.5221155655938264E-2</v>
      </c>
    </row>
    <row r="589" spans="1:62" hidden="1">
      <c r="A589" s="1" t="s">
        <v>342</v>
      </c>
      <c r="B589" s="1" t="s">
        <v>107</v>
      </c>
      <c r="C589" s="1" t="s">
        <v>88</v>
      </c>
      <c r="D589" s="1" t="s">
        <v>89</v>
      </c>
      <c r="E589" s="2">
        <v>14501</v>
      </c>
      <c r="F589" s="14">
        <v>0.17240190331701263</v>
      </c>
      <c r="G589" s="3">
        <v>0.56499999999999995</v>
      </c>
      <c r="H589" s="3">
        <v>0.47399999999999998</v>
      </c>
      <c r="I589" s="2">
        <v>6120</v>
      </c>
      <c r="J589" s="2">
        <v>2.33</v>
      </c>
      <c r="K589" s="2">
        <v>5150</v>
      </c>
      <c r="L589" s="2">
        <v>1177</v>
      </c>
      <c r="M589" s="2">
        <v>1553</v>
      </c>
      <c r="N589" s="2">
        <v>4500</v>
      </c>
      <c r="O589" s="3">
        <v>0.74299999999999999</v>
      </c>
      <c r="P589" s="3">
        <v>0.25700000000000001</v>
      </c>
      <c r="Q589" s="2">
        <v>323</v>
      </c>
      <c r="R589" s="2">
        <v>283</v>
      </c>
      <c r="S589" s="2">
        <v>40</v>
      </c>
      <c r="T589" s="2">
        <v>5.3</v>
      </c>
      <c r="U589" s="2">
        <v>1203</v>
      </c>
      <c r="V589" s="2">
        <v>5295</v>
      </c>
      <c r="W589" s="3">
        <v>0.80700000000000005</v>
      </c>
      <c r="X589" s="3">
        <v>0.183</v>
      </c>
      <c r="Y589" s="2">
        <v>89</v>
      </c>
      <c r="Z589" s="2">
        <v>94</v>
      </c>
      <c r="AA589" s="2">
        <v>127</v>
      </c>
      <c r="AB589" s="2">
        <v>280</v>
      </c>
      <c r="AC589" s="2">
        <v>796</v>
      </c>
      <c r="AD589" s="2">
        <v>868</v>
      </c>
      <c r="AE589" s="2">
        <v>1264</v>
      </c>
      <c r="AF589" s="2">
        <v>761</v>
      </c>
      <c r="AG589" s="2">
        <v>916</v>
      </c>
      <c r="AH589" s="2">
        <v>722</v>
      </c>
      <c r="AI589" s="2">
        <v>470</v>
      </c>
      <c r="AJ589" s="2">
        <v>203</v>
      </c>
      <c r="AK589" s="2">
        <v>28</v>
      </c>
      <c r="AL589" s="2">
        <v>6618</v>
      </c>
      <c r="AM589" s="3">
        <v>0.32200000000000001</v>
      </c>
      <c r="AN589" s="2">
        <v>125.1</v>
      </c>
      <c r="AO589" s="2">
        <v>19631</v>
      </c>
      <c r="AP589" s="3">
        <v>0.16900000000000001</v>
      </c>
      <c r="AQ589" s="11">
        <v>0.29599999999999999</v>
      </c>
      <c r="AR589" s="2">
        <v>16</v>
      </c>
      <c r="AS589" s="7">
        <v>1.8885741265344664E-4</v>
      </c>
      <c r="AT589" s="2">
        <v>273</v>
      </c>
      <c r="AU589" s="2">
        <v>846</v>
      </c>
      <c r="AV589" s="2">
        <v>4031</v>
      </c>
      <c r="AW589" s="3">
        <v>5.2999999999999999E-2</v>
      </c>
      <c r="AX589" s="3">
        <v>0.16400000000000001</v>
      </c>
      <c r="AY589" s="3">
        <v>0.78300000000000003</v>
      </c>
      <c r="AZ589" s="37">
        <v>2580</v>
      </c>
      <c r="BA589" s="37">
        <v>42</v>
      </c>
      <c r="BB589" s="43">
        <v>2542.2599999999998</v>
      </c>
      <c r="BC589" s="44">
        <v>1480.3294775721401</v>
      </c>
      <c r="BD589" s="44">
        <v>2192.4105224278601</v>
      </c>
      <c r="BE589" s="44">
        <v>283</v>
      </c>
      <c r="BF589">
        <v>6498</v>
      </c>
      <c r="BG589" s="13">
        <v>0.3912373037857802</v>
      </c>
      <c r="BH589" s="13">
        <v>0.2278130928858326</v>
      </c>
      <c r="BI589" s="13">
        <v>0.33739774121696831</v>
      </c>
      <c r="BJ589" s="13">
        <v>4.3551862111418899E-2</v>
      </c>
    </row>
    <row r="590" spans="1:62" hidden="1">
      <c r="A590" s="1" t="s">
        <v>343</v>
      </c>
      <c r="B590" s="1" t="s">
        <v>124</v>
      </c>
      <c r="C590" s="1" t="s">
        <v>93</v>
      </c>
      <c r="D590" s="1" t="s">
        <v>89</v>
      </c>
      <c r="E590" s="2">
        <v>14828</v>
      </c>
      <c r="F590" s="14">
        <v>0.17392770434313462</v>
      </c>
      <c r="G590" s="3">
        <v>0.80900000000000005</v>
      </c>
      <c r="H590" s="3">
        <v>0.747</v>
      </c>
      <c r="I590" s="2">
        <v>6044</v>
      </c>
      <c r="J590" s="2">
        <v>2.42</v>
      </c>
      <c r="K590" s="2">
        <v>5105</v>
      </c>
      <c r="L590" s="2">
        <v>1170</v>
      </c>
      <c r="M590" s="2">
        <v>1352</v>
      </c>
      <c r="N590" s="2">
        <v>4611</v>
      </c>
      <c r="O590" s="3">
        <v>0.77300000000000002</v>
      </c>
      <c r="P590" s="3">
        <v>0.22700000000000001</v>
      </c>
      <c r="Q590" s="2">
        <v>135</v>
      </c>
      <c r="R590" s="2">
        <v>125</v>
      </c>
      <c r="S590" s="2">
        <v>10</v>
      </c>
      <c r="T590" s="2">
        <v>2.2999999999999998</v>
      </c>
      <c r="U590" s="2">
        <v>1222</v>
      </c>
      <c r="V590" s="2">
        <v>5259</v>
      </c>
      <c r="W590" s="3">
        <v>0.80700000000000005</v>
      </c>
      <c r="X590" s="3">
        <v>0.188</v>
      </c>
      <c r="Y590" s="2">
        <v>191</v>
      </c>
      <c r="Z590" s="2">
        <v>73</v>
      </c>
      <c r="AA590" s="2">
        <v>101</v>
      </c>
      <c r="AB590" s="2">
        <v>236</v>
      </c>
      <c r="AC590" s="2">
        <v>499</v>
      </c>
      <c r="AD590" s="2">
        <v>808</v>
      </c>
      <c r="AE590" s="2">
        <v>1183</v>
      </c>
      <c r="AF590" s="2">
        <v>644</v>
      </c>
      <c r="AG590" s="2">
        <v>870</v>
      </c>
      <c r="AH590" s="2">
        <v>642</v>
      </c>
      <c r="AI590" s="2">
        <v>1097</v>
      </c>
      <c r="AJ590" s="2">
        <v>229</v>
      </c>
      <c r="AK590" s="2">
        <v>71</v>
      </c>
      <c r="AL590" s="2">
        <v>6644</v>
      </c>
      <c r="AM590" s="3">
        <v>0.41099999999999998</v>
      </c>
      <c r="AN590" s="2">
        <v>129.80000000000001</v>
      </c>
      <c r="AO590" s="2">
        <v>23092</v>
      </c>
      <c r="AP590" s="3">
        <v>0.113</v>
      </c>
      <c r="AQ590" s="11">
        <v>0.219</v>
      </c>
      <c r="AR590" s="2">
        <v>11.7</v>
      </c>
      <c r="AS590" s="7">
        <v>0</v>
      </c>
      <c r="AT590" s="2">
        <v>774</v>
      </c>
      <c r="AU590" s="2">
        <v>1433</v>
      </c>
      <c r="AV590" s="2">
        <v>2898</v>
      </c>
      <c r="AW590" s="3">
        <v>0.152</v>
      </c>
      <c r="AX590" s="3">
        <v>0.28100000000000003</v>
      </c>
      <c r="AY590" s="3">
        <v>0.56799999999999995</v>
      </c>
      <c r="AZ590" s="37">
        <v>2557</v>
      </c>
      <c r="BA590" s="37">
        <v>42.2</v>
      </c>
      <c r="BB590" s="43">
        <v>2516.3860000000004</v>
      </c>
      <c r="BC590" s="44">
        <v>1472.8677771054813</v>
      </c>
      <c r="BD590" s="44">
        <v>2366.7462228945183</v>
      </c>
      <c r="BE590" s="44">
        <v>125</v>
      </c>
      <c r="BF590">
        <v>6481</v>
      </c>
      <c r="BG590" s="13">
        <v>0.38827125443604388</v>
      </c>
      <c r="BH590" s="13">
        <v>0.22725933916146912</v>
      </c>
      <c r="BI590" s="13">
        <v>0.36518225935727794</v>
      </c>
      <c r="BJ590" s="13">
        <v>1.9287147045209074E-2</v>
      </c>
    </row>
    <row r="591" spans="1:62" hidden="1">
      <c r="A591" s="1" t="s">
        <v>344</v>
      </c>
      <c r="B591" s="1" t="s">
        <v>87</v>
      </c>
      <c r="C591" s="1" t="s">
        <v>93</v>
      </c>
      <c r="D591" s="1" t="s">
        <v>89</v>
      </c>
      <c r="E591" s="2">
        <v>14847</v>
      </c>
      <c r="F591" s="14">
        <v>0.17761163871489188</v>
      </c>
      <c r="G591" s="3">
        <v>0.94899999999999995</v>
      </c>
      <c r="H591" s="3">
        <v>0.92400000000000004</v>
      </c>
      <c r="I591" s="2">
        <v>6315</v>
      </c>
      <c r="J591" s="2">
        <v>2.3199999999999998</v>
      </c>
      <c r="K591" s="2">
        <v>5846</v>
      </c>
      <c r="L591" s="2">
        <v>894</v>
      </c>
      <c r="M591" s="2">
        <v>1294</v>
      </c>
      <c r="N591" s="2">
        <v>4960</v>
      </c>
      <c r="O591" s="3">
        <v>0.79300000000000004</v>
      </c>
      <c r="P591" s="3">
        <v>0.20699999999999999</v>
      </c>
      <c r="Q591" s="2">
        <v>114</v>
      </c>
      <c r="R591" s="2">
        <v>105</v>
      </c>
      <c r="S591" s="2">
        <v>9</v>
      </c>
      <c r="T591" s="2">
        <v>1.9</v>
      </c>
      <c r="U591" s="2">
        <v>872</v>
      </c>
      <c r="V591" s="2">
        <v>6029</v>
      </c>
      <c r="W591" s="3">
        <v>0.873</v>
      </c>
      <c r="X591" s="3">
        <v>0.126</v>
      </c>
      <c r="Y591" s="2">
        <v>492</v>
      </c>
      <c r="Z591" s="2">
        <v>157</v>
      </c>
      <c r="AA591" s="2">
        <v>177</v>
      </c>
      <c r="AB591" s="2">
        <v>283</v>
      </c>
      <c r="AC591" s="2">
        <v>575</v>
      </c>
      <c r="AD591" s="2">
        <v>627</v>
      </c>
      <c r="AE591" s="2">
        <v>883</v>
      </c>
      <c r="AF591" s="2">
        <v>858</v>
      </c>
      <c r="AG591" s="2">
        <v>884</v>
      </c>
      <c r="AH591" s="2">
        <v>554</v>
      </c>
      <c r="AI591" s="2">
        <v>1002</v>
      </c>
      <c r="AJ591" s="2">
        <v>468</v>
      </c>
      <c r="AK591" s="2">
        <v>27</v>
      </c>
      <c r="AL591" s="2">
        <v>6987</v>
      </c>
      <c r="AM591" s="3">
        <v>0.48199999999999998</v>
      </c>
      <c r="AN591" s="2">
        <v>129.30000000000001</v>
      </c>
      <c r="AO591" s="2">
        <v>23824</v>
      </c>
      <c r="AP591" s="3">
        <v>0.11799999999999999</v>
      </c>
      <c r="AQ591" s="11">
        <v>0.17199999999999999</v>
      </c>
      <c r="AR591" s="2">
        <v>8</v>
      </c>
      <c r="AS591" s="7">
        <v>0</v>
      </c>
      <c r="AT591" s="2">
        <v>579</v>
      </c>
      <c r="AU591" s="2">
        <v>1583</v>
      </c>
      <c r="AV591" s="2">
        <v>3684</v>
      </c>
      <c r="AW591" s="3">
        <v>9.9000000000000005E-2</v>
      </c>
      <c r="AX591" s="3">
        <v>0.27100000000000002</v>
      </c>
      <c r="AY591" s="4">
        <v>0.63</v>
      </c>
      <c r="AZ591" s="37">
        <v>3017</v>
      </c>
      <c r="BA591" s="37">
        <v>47.6</v>
      </c>
      <c r="BB591" s="43">
        <v>2976.904</v>
      </c>
      <c r="BC591" s="44">
        <v>1565.9386345070529</v>
      </c>
      <c r="BD591" s="44">
        <v>2253.1573654929471</v>
      </c>
      <c r="BE591" s="44">
        <v>105</v>
      </c>
      <c r="BF591">
        <v>6901</v>
      </c>
      <c r="BG591" s="13">
        <v>0.43137284451528762</v>
      </c>
      <c r="BH591" s="13">
        <v>0.22691474199493594</v>
      </c>
      <c r="BI591" s="13">
        <v>0.32649722728487857</v>
      </c>
      <c r="BJ591" s="13">
        <v>1.521518620489784E-2</v>
      </c>
    </row>
    <row r="592" spans="1:62" hidden="1">
      <c r="A592" s="1" t="s">
        <v>347</v>
      </c>
      <c r="B592" s="1" t="s">
        <v>107</v>
      </c>
      <c r="C592" s="1" t="s">
        <v>93</v>
      </c>
      <c r="D592" s="1" t="s">
        <v>89</v>
      </c>
      <c r="E592" s="2">
        <v>12408</v>
      </c>
      <c r="F592" s="14">
        <v>0.15393294648613798</v>
      </c>
      <c r="G592" s="3">
        <v>0.71799999999999997</v>
      </c>
      <c r="H592" s="3">
        <v>0.63400000000000001</v>
      </c>
      <c r="I592" s="2">
        <v>5200</v>
      </c>
      <c r="J592" s="2">
        <v>2.37</v>
      </c>
      <c r="K592" s="2">
        <v>4753</v>
      </c>
      <c r="L592" s="2">
        <v>531</v>
      </c>
      <c r="M592" s="2">
        <v>1101</v>
      </c>
      <c r="N592" s="2">
        <v>4071</v>
      </c>
      <c r="O592" s="3">
        <v>0.78700000000000003</v>
      </c>
      <c r="P592" s="3">
        <v>0.21299999999999999</v>
      </c>
      <c r="Q592" s="2">
        <v>405</v>
      </c>
      <c r="R592" s="2">
        <v>397</v>
      </c>
      <c r="S592" s="2">
        <v>8</v>
      </c>
      <c r="T592" s="2">
        <v>7.8</v>
      </c>
      <c r="U592" s="2">
        <v>539</v>
      </c>
      <c r="V592" s="2">
        <v>4923</v>
      </c>
      <c r="W592" s="3">
        <v>0.89900000000000002</v>
      </c>
      <c r="X592" s="3">
        <v>9.8000000000000004E-2</v>
      </c>
      <c r="Y592" s="2">
        <v>217</v>
      </c>
      <c r="Z592" s="2">
        <v>126</v>
      </c>
      <c r="AA592" s="2">
        <v>100</v>
      </c>
      <c r="AB592" s="2">
        <v>159</v>
      </c>
      <c r="AC592" s="2">
        <v>613</v>
      </c>
      <c r="AD592" s="2">
        <v>722</v>
      </c>
      <c r="AE592" s="2">
        <v>910</v>
      </c>
      <c r="AF592" s="2">
        <v>714</v>
      </c>
      <c r="AG592" s="2">
        <v>760</v>
      </c>
      <c r="AH592" s="2">
        <v>518</v>
      </c>
      <c r="AI592" s="2">
        <v>485</v>
      </c>
      <c r="AJ592" s="2">
        <v>184</v>
      </c>
      <c r="AK592" s="2">
        <v>13</v>
      </c>
      <c r="AL592" s="2">
        <v>5521</v>
      </c>
      <c r="AM592" s="3">
        <v>0.373</v>
      </c>
      <c r="AN592" s="2">
        <v>130.30000000000001</v>
      </c>
      <c r="AO592" s="2">
        <v>19615</v>
      </c>
      <c r="AP592" s="4">
        <v>0.15</v>
      </c>
      <c r="AQ592" s="11">
        <v>0.27600000000000002</v>
      </c>
      <c r="AR592" s="2">
        <v>9.9</v>
      </c>
      <c r="AS592" s="7">
        <v>0</v>
      </c>
      <c r="AT592" s="2">
        <v>195</v>
      </c>
      <c r="AU592" s="2">
        <v>1029</v>
      </c>
      <c r="AV592" s="2">
        <v>3529</v>
      </c>
      <c r="AW592" s="3">
        <v>4.1000000000000002E-2</v>
      </c>
      <c r="AX592" s="3">
        <v>0.216</v>
      </c>
      <c r="AY592" s="3">
        <v>0.74199999999999999</v>
      </c>
      <c r="AZ592" s="37">
        <v>2590</v>
      </c>
      <c r="BA592" s="37">
        <v>49.7</v>
      </c>
      <c r="BB592" s="43">
        <v>2570.4840000000004</v>
      </c>
      <c r="BC592" s="44">
        <v>1230.7150836953042</v>
      </c>
      <c r="BD592" s="44">
        <v>1263.8009163046954</v>
      </c>
      <c r="BE592" s="44">
        <v>397</v>
      </c>
      <c r="BF592">
        <v>5462</v>
      </c>
      <c r="BG592" s="13">
        <v>0.47061222995239843</v>
      </c>
      <c r="BH592" s="13">
        <v>0.22532315702953207</v>
      </c>
      <c r="BI592" s="13">
        <v>0.23138061448273442</v>
      </c>
      <c r="BJ592" s="13">
        <v>7.268399853533504E-2</v>
      </c>
    </row>
    <row r="593" spans="1:62" hidden="1">
      <c r="A593" s="1" t="s">
        <v>349</v>
      </c>
      <c r="B593" s="1" t="s">
        <v>124</v>
      </c>
      <c r="C593" s="1" t="s">
        <v>93</v>
      </c>
      <c r="D593" s="1" t="s">
        <v>89</v>
      </c>
      <c r="E593" s="2">
        <v>13392</v>
      </c>
      <c r="F593" s="14">
        <v>0.16241039426523299</v>
      </c>
      <c r="G593" s="3">
        <v>0.82399999999999995</v>
      </c>
      <c r="H593" s="3">
        <v>0.74199999999999999</v>
      </c>
      <c r="I593" s="2">
        <v>5472</v>
      </c>
      <c r="J593" s="2">
        <v>2.41</v>
      </c>
      <c r="K593" s="2">
        <v>3772</v>
      </c>
      <c r="L593" s="2">
        <v>1871</v>
      </c>
      <c r="M593" s="2">
        <v>1517</v>
      </c>
      <c r="N593" s="2">
        <v>3865</v>
      </c>
      <c r="O593" s="3">
        <v>0.71799999999999997</v>
      </c>
      <c r="P593" s="3">
        <v>0.28199999999999997</v>
      </c>
      <c r="Q593" s="2">
        <v>80</v>
      </c>
      <c r="R593" s="2">
        <v>73</v>
      </c>
      <c r="S593" s="2">
        <v>7</v>
      </c>
      <c r="T593" s="2">
        <v>1.5</v>
      </c>
      <c r="U593" s="2">
        <v>1896</v>
      </c>
      <c r="V593" s="2">
        <v>3921</v>
      </c>
      <c r="W593" s="3">
        <v>0.66600000000000004</v>
      </c>
      <c r="X593" s="3">
        <v>0.32200000000000001</v>
      </c>
      <c r="Y593" s="2">
        <v>109</v>
      </c>
      <c r="Z593" s="2">
        <v>92</v>
      </c>
      <c r="AA593" s="2">
        <v>331</v>
      </c>
      <c r="AB593" s="2">
        <v>173</v>
      </c>
      <c r="AC593" s="2">
        <v>936</v>
      </c>
      <c r="AD593" s="2">
        <v>619</v>
      </c>
      <c r="AE593" s="2">
        <v>1040</v>
      </c>
      <c r="AF593" s="2">
        <v>707</v>
      </c>
      <c r="AG593" s="2">
        <v>675</v>
      </c>
      <c r="AH593" s="2">
        <v>577</v>
      </c>
      <c r="AI593" s="2">
        <v>535</v>
      </c>
      <c r="AJ593" s="2">
        <v>163</v>
      </c>
      <c r="AK593" s="2">
        <v>26</v>
      </c>
      <c r="AL593" s="2">
        <v>5983</v>
      </c>
      <c r="AM593" s="3">
        <v>0.45300000000000001</v>
      </c>
      <c r="AN593" s="2">
        <v>122.6</v>
      </c>
      <c r="AO593" s="2">
        <v>22829</v>
      </c>
      <c r="AP593" s="3">
        <v>0.13800000000000001</v>
      </c>
      <c r="AQ593" s="11">
        <v>0.253</v>
      </c>
      <c r="AR593" s="2">
        <v>14.4</v>
      </c>
      <c r="AS593" s="7">
        <v>7.6511094108645751E-4</v>
      </c>
      <c r="AT593" s="2">
        <v>944</v>
      </c>
      <c r="AU593" s="2">
        <v>1582</v>
      </c>
      <c r="AV593" s="2">
        <v>1246</v>
      </c>
      <c r="AW593" s="4">
        <v>0.25</v>
      </c>
      <c r="AX593" s="3">
        <v>0.41899999999999998</v>
      </c>
      <c r="AY593" s="4">
        <v>0.33</v>
      </c>
      <c r="AZ593" s="37">
        <v>1741</v>
      </c>
      <c r="BA593" s="37">
        <v>31.7</v>
      </c>
      <c r="BB593" s="43">
        <v>1706.0940000000001</v>
      </c>
      <c r="BC593" s="44">
        <v>1304.581171279357</v>
      </c>
      <c r="BD593" s="44">
        <v>2733.3248287206429</v>
      </c>
      <c r="BE593" s="44">
        <v>73</v>
      </c>
      <c r="BF593">
        <v>5817</v>
      </c>
      <c r="BG593" s="13">
        <v>0.29329448169159361</v>
      </c>
      <c r="BH593" s="13">
        <v>0.22427044374752569</v>
      </c>
      <c r="BI593" s="13">
        <v>0.46988565045911002</v>
      </c>
      <c r="BJ593" s="13">
        <v>1.2549424101770672E-2</v>
      </c>
    </row>
    <row r="594" spans="1:62" hidden="1">
      <c r="A594" s="1" t="s">
        <v>350</v>
      </c>
      <c r="B594" s="1" t="s">
        <v>124</v>
      </c>
      <c r="C594" s="1" t="s">
        <v>93</v>
      </c>
      <c r="D594" s="1" t="s">
        <v>89</v>
      </c>
      <c r="E594" s="2">
        <v>11814</v>
      </c>
      <c r="F594" s="14">
        <v>0.14609785000846454</v>
      </c>
      <c r="G594" s="3">
        <v>0.89200000000000002</v>
      </c>
      <c r="H594" s="3">
        <v>0.83899999999999997</v>
      </c>
      <c r="I594" s="2">
        <v>4829</v>
      </c>
      <c r="J594" s="2">
        <v>2.4300000000000002</v>
      </c>
      <c r="K594" s="2">
        <v>4058</v>
      </c>
      <c r="L594" s="2">
        <v>943</v>
      </c>
      <c r="M594" s="2">
        <v>955</v>
      </c>
      <c r="N594" s="2">
        <v>3841</v>
      </c>
      <c r="O594" s="3">
        <v>0.80100000000000005</v>
      </c>
      <c r="P594" s="3">
        <v>0.19900000000000001</v>
      </c>
      <c r="Q594" s="2">
        <v>143</v>
      </c>
      <c r="R594" s="2">
        <v>124</v>
      </c>
      <c r="S594" s="2">
        <v>19</v>
      </c>
      <c r="T594" s="2">
        <v>3</v>
      </c>
      <c r="U594" s="2">
        <v>939</v>
      </c>
      <c r="V594" s="2">
        <v>4153</v>
      </c>
      <c r="W594" s="3">
        <v>0.81200000000000006</v>
      </c>
      <c r="X594" s="3">
        <v>0.184</v>
      </c>
      <c r="Y594" s="2">
        <v>59</v>
      </c>
      <c r="Z594" s="2">
        <v>29</v>
      </c>
      <c r="AA594" s="2">
        <v>64</v>
      </c>
      <c r="AB594" s="2">
        <v>178</v>
      </c>
      <c r="AC594" s="2">
        <v>584</v>
      </c>
      <c r="AD594" s="2">
        <v>726</v>
      </c>
      <c r="AE594" s="2">
        <v>822</v>
      </c>
      <c r="AF594" s="2">
        <v>538</v>
      </c>
      <c r="AG594" s="2">
        <v>608</v>
      </c>
      <c r="AH594" s="2">
        <v>591</v>
      </c>
      <c r="AI594" s="2">
        <v>712</v>
      </c>
      <c r="AJ594" s="2">
        <v>236</v>
      </c>
      <c r="AK594" s="2">
        <v>15</v>
      </c>
      <c r="AL594" s="2">
        <v>5162</v>
      </c>
      <c r="AM594" s="3">
        <v>0.45500000000000002</v>
      </c>
      <c r="AN594" s="2">
        <v>127.6</v>
      </c>
      <c r="AO594" s="2">
        <v>23769</v>
      </c>
      <c r="AP594" s="3">
        <v>0.115</v>
      </c>
      <c r="AQ594" s="11">
        <v>0.20899999999999999</v>
      </c>
      <c r="AR594" s="2">
        <v>7.8</v>
      </c>
      <c r="AS594" s="7">
        <v>0</v>
      </c>
      <c r="AT594" s="2">
        <v>339</v>
      </c>
      <c r="AU594" s="2">
        <v>1396</v>
      </c>
      <c r="AV594" s="2">
        <v>2323</v>
      </c>
      <c r="AW594" s="3">
        <v>8.4000000000000005E-2</v>
      </c>
      <c r="AX594" s="3">
        <v>0.34399999999999997</v>
      </c>
      <c r="AY594" s="3">
        <v>0.57199999999999995</v>
      </c>
      <c r="AZ594" s="37">
        <v>2097</v>
      </c>
      <c r="BA594" s="37">
        <v>43.4</v>
      </c>
      <c r="BB594" s="43">
        <v>2081.4639999999999</v>
      </c>
      <c r="BC594" s="44">
        <v>1131.3296114680807</v>
      </c>
      <c r="BD594" s="44">
        <v>1755.2063885319194</v>
      </c>
      <c r="BE594" s="44">
        <v>124</v>
      </c>
      <c r="BF594">
        <v>5092</v>
      </c>
      <c r="BG594" s="13">
        <v>0.40877140612725843</v>
      </c>
      <c r="BH594" s="13">
        <v>0.22217784985626093</v>
      </c>
      <c r="BI594" s="13">
        <v>0.34469881942889224</v>
      </c>
      <c r="BJ594" s="13">
        <v>2.4351924587588374E-2</v>
      </c>
    </row>
    <row r="595" spans="1:62" hidden="1">
      <c r="A595" s="1" t="s">
        <v>351</v>
      </c>
      <c r="B595" s="1" t="s">
        <v>124</v>
      </c>
      <c r="C595" s="1" t="s">
        <v>93</v>
      </c>
      <c r="D595" s="1" t="s">
        <v>89</v>
      </c>
      <c r="E595" s="2">
        <v>11877</v>
      </c>
      <c r="F595" s="14">
        <v>0.15146922623558137</v>
      </c>
      <c r="G595" s="3">
        <v>0.84199999999999997</v>
      </c>
      <c r="H595" s="3">
        <v>0.80300000000000005</v>
      </c>
      <c r="I595" s="2">
        <v>4868</v>
      </c>
      <c r="J595" s="2">
        <v>2.42</v>
      </c>
      <c r="K595" s="2">
        <v>4135</v>
      </c>
      <c r="L595" s="2">
        <v>787</v>
      </c>
      <c r="M595" s="2">
        <v>1048</v>
      </c>
      <c r="N595" s="2">
        <v>3757</v>
      </c>
      <c r="O595" s="3">
        <v>0.78200000000000003</v>
      </c>
      <c r="P595" s="3">
        <v>0.218</v>
      </c>
      <c r="Q595" s="2">
        <v>141</v>
      </c>
      <c r="R595" s="2">
        <v>132</v>
      </c>
      <c r="S595" s="2">
        <v>9</v>
      </c>
      <c r="T595" s="2">
        <v>2.9</v>
      </c>
      <c r="U595" s="2">
        <v>794</v>
      </c>
      <c r="V595" s="2">
        <v>4293</v>
      </c>
      <c r="W595" s="3">
        <v>0.82499999999999996</v>
      </c>
      <c r="X595" s="3">
        <v>0.153</v>
      </c>
      <c r="Y595" s="2">
        <v>76</v>
      </c>
      <c r="Z595" s="2">
        <v>58</v>
      </c>
      <c r="AA595" s="2">
        <v>83</v>
      </c>
      <c r="AB595" s="2">
        <v>154</v>
      </c>
      <c r="AC595" s="2">
        <v>587</v>
      </c>
      <c r="AD595" s="2">
        <v>616</v>
      </c>
      <c r="AE595" s="2">
        <v>694</v>
      </c>
      <c r="AF595" s="2">
        <v>641</v>
      </c>
      <c r="AG595" s="2">
        <v>703</v>
      </c>
      <c r="AH595" s="2">
        <v>768</v>
      </c>
      <c r="AI595" s="2">
        <v>739</v>
      </c>
      <c r="AJ595" s="2">
        <v>163</v>
      </c>
      <c r="AK595" s="2">
        <v>47</v>
      </c>
      <c r="AL595" s="2">
        <v>5329</v>
      </c>
      <c r="AM595" s="3">
        <v>0.44600000000000001</v>
      </c>
      <c r="AN595" s="2">
        <v>129</v>
      </c>
      <c r="AO595" s="2">
        <v>21359</v>
      </c>
      <c r="AP595" s="3">
        <v>0.13400000000000001</v>
      </c>
      <c r="AQ595" s="11">
        <v>0.224</v>
      </c>
      <c r="AR595" s="2">
        <v>14.8</v>
      </c>
      <c r="AS595" s="7">
        <v>0</v>
      </c>
      <c r="AT595" s="2">
        <v>264</v>
      </c>
      <c r="AU595" s="2">
        <v>790</v>
      </c>
      <c r="AV595" s="2">
        <v>3081</v>
      </c>
      <c r="AW595" s="3">
        <v>6.4000000000000001E-2</v>
      </c>
      <c r="AX595" s="3">
        <v>0.191</v>
      </c>
      <c r="AY595" s="3">
        <v>0.745</v>
      </c>
      <c r="AZ595" s="37">
        <v>2216</v>
      </c>
      <c r="BA595" s="37">
        <v>45.4</v>
      </c>
      <c r="BB595" s="43">
        <v>2181.4699999999998</v>
      </c>
      <c r="BC595" s="44">
        <v>1128.4874712249052</v>
      </c>
      <c r="BD595" s="44">
        <v>1645.042528775095</v>
      </c>
      <c r="BE595" s="44">
        <v>132</v>
      </c>
      <c r="BF595">
        <v>5087</v>
      </c>
      <c r="BG595" s="13">
        <v>0.42883231767249846</v>
      </c>
      <c r="BH595" s="13">
        <v>0.22183752137308929</v>
      </c>
      <c r="BI595" s="13">
        <v>0.3233816647877128</v>
      </c>
      <c r="BJ595" s="13">
        <v>2.594849616669943E-2</v>
      </c>
    </row>
    <row r="596" spans="1:62" hidden="1">
      <c r="A596" s="1" t="s">
        <v>356</v>
      </c>
      <c r="B596" s="1" t="s">
        <v>124</v>
      </c>
      <c r="C596" s="1" t="s">
        <v>93</v>
      </c>
      <c r="D596" s="1" t="s">
        <v>89</v>
      </c>
      <c r="E596" s="2">
        <v>14908</v>
      </c>
      <c r="F596" s="14">
        <v>0.19244700831768177</v>
      </c>
      <c r="G596" s="3">
        <v>0.84799999999999998</v>
      </c>
      <c r="H596" s="3">
        <v>0.76500000000000001</v>
      </c>
      <c r="I596" s="2">
        <v>6230</v>
      </c>
      <c r="J596" s="2">
        <v>2.35</v>
      </c>
      <c r="K596" s="2">
        <v>4377</v>
      </c>
      <c r="L596" s="2">
        <v>2136</v>
      </c>
      <c r="M596" s="2">
        <v>1494</v>
      </c>
      <c r="N596" s="2">
        <v>4671</v>
      </c>
      <c r="O596" s="3">
        <v>0.75800000000000001</v>
      </c>
      <c r="P596" s="3">
        <v>0.24199999999999999</v>
      </c>
      <c r="Q596" s="2">
        <v>101</v>
      </c>
      <c r="R596" s="2">
        <v>70</v>
      </c>
      <c r="S596" s="2">
        <v>31</v>
      </c>
      <c r="T596" s="2">
        <v>1.6</v>
      </c>
      <c r="U596" s="2">
        <v>2171</v>
      </c>
      <c r="V596" s="2">
        <v>4485</v>
      </c>
      <c r="W596" s="3">
        <v>0.65800000000000003</v>
      </c>
      <c r="X596" s="3">
        <v>0.31900000000000001</v>
      </c>
      <c r="Y596" s="2">
        <v>92</v>
      </c>
      <c r="Z596" s="2">
        <v>75</v>
      </c>
      <c r="AA596" s="2">
        <v>115</v>
      </c>
      <c r="AB596" s="2">
        <v>150</v>
      </c>
      <c r="AC596" s="2">
        <v>384</v>
      </c>
      <c r="AD596" s="2">
        <v>939</v>
      </c>
      <c r="AE596" s="2">
        <v>2098</v>
      </c>
      <c r="AF596" s="2">
        <v>1088</v>
      </c>
      <c r="AG596" s="2">
        <v>843</v>
      </c>
      <c r="AH596" s="2">
        <v>410</v>
      </c>
      <c r="AI596" s="2">
        <v>526</v>
      </c>
      <c r="AJ596" s="2">
        <v>110</v>
      </c>
      <c r="AK596" s="2">
        <v>24</v>
      </c>
      <c r="AL596" s="2">
        <v>6854</v>
      </c>
      <c r="AM596" s="3">
        <v>0.436</v>
      </c>
      <c r="AN596" s="2">
        <v>129.4</v>
      </c>
      <c r="AO596" s="2">
        <v>25644</v>
      </c>
      <c r="AP596" s="3">
        <v>9.9000000000000005E-2</v>
      </c>
      <c r="AQ596" s="11">
        <v>0.23300000000000001</v>
      </c>
      <c r="AR596" s="2">
        <v>10.9</v>
      </c>
      <c r="AS596" s="7">
        <v>2.2296544035674471E-4</v>
      </c>
      <c r="AT596" s="2">
        <v>1866</v>
      </c>
      <c r="AU596" s="2">
        <v>1282</v>
      </c>
      <c r="AV596" s="2">
        <v>1229</v>
      </c>
      <c r="AW596" s="3">
        <v>0.42599999999999999</v>
      </c>
      <c r="AX596" s="3">
        <v>0.29299999999999998</v>
      </c>
      <c r="AY596" s="3">
        <v>0.28100000000000003</v>
      </c>
      <c r="AZ596" s="37">
        <v>1931</v>
      </c>
      <c r="BA596" s="37">
        <v>31</v>
      </c>
      <c r="BB596" s="43">
        <v>1911.15</v>
      </c>
      <c r="BC596" s="44">
        <v>1420.2831648147558</v>
      </c>
      <c r="BD596" s="44">
        <v>3254.5668351852446</v>
      </c>
      <c r="BE596" s="44">
        <v>70</v>
      </c>
      <c r="BF596">
        <v>6656</v>
      </c>
      <c r="BG596" s="13">
        <v>0.28713191105769231</v>
      </c>
      <c r="BH596" s="13">
        <v>0.21338388894452459</v>
      </c>
      <c r="BI596" s="13">
        <v>0.48896737307470622</v>
      </c>
      <c r="BJ596" s="13">
        <v>1.0516826923076924E-2</v>
      </c>
    </row>
    <row r="597" spans="1:62" hidden="1">
      <c r="A597" s="1" t="s">
        <v>357</v>
      </c>
      <c r="B597" s="1" t="s">
        <v>107</v>
      </c>
      <c r="C597" s="1" t="s">
        <v>93</v>
      </c>
      <c r="D597" s="1" t="s">
        <v>89</v>
      </c>
      <c r="E597" s="2">
        <v>7391</v>
      </c>
      <c r="F597" s="14">
        <v>0.17507779732106615</v>
      </c>
      <c r="G597" s="4">
        <v>0.81</v>
      </c>
      <c r="H597" s="3">
        <v>0.72099999999999997</v>
      </c>
      <c r="I597" s="2">
        <v>3222</v>
      </c>
      <c r="J597" s="2">
        <v>2.2799999999999998</v>
      </c>
      <c r="K597" s="2">
        <v>2525</v>
      </c>
      <c r="L597" s="2">
        <v>797</v>
      </c>
      <c r="M597" s="2">
        <v>820</v>
      </c>
      <c r="N597" s="2">
        <v>2353</v>
      </c>
      <c r="O597" s="3">
        <v>0.74199999999999999</v>
      </c>
      <c r="P597" s="3">
        <v>0.25800000000000001</v>
      </c>
      <c r="Q597" s="2">
        <v>109</v>
      </c>
      <c r="R597" s="2">
        <v>87</v>
      </c>
      <c r="S597" s="2">
        <v>22</v>
      </c>
      <c r="T597" s="2">
        <v>3.4</v>
      </c>
      <c r="U597" s="2">
        <v>800</v>
      </c>
      <c r="V597" s="2">
        <v>2628</v>
      </c>
      <c r="W597" s="3">
        <v>0.76300000000000001</v>
      </c>
      <c r="X597" s="3">
        <v>0.23200000000000001</v>
      </c>
      <c r="Y597" s="2">
        <v>38</v>
      </c>
      <c r="Z597" s="2">
        <v>32</v>
      </c>
      <c r="AA597" s="2">
        <v>59</v>
      </c>
      <c r="AB597" s="2">
        <v>103</v>
      </c>
      <c r="AC597" s="2">
        <v>326</v>
      </c>
      <c r="AD597" s="2">
        <v>505</v>
      </c>
      <c r="AE597" s="2">
        <v>529</v>
      </c>
      <c r="AF597" s="2">
        <v>452</v>
      </c>
      <c r="AG597" s="2">
        <v>555</v>
      </c>
      <c r="AH597" s="2">
        <v>388</v>
      </c>
      <c r="AI597" s="2">
        <v>365</v>
      </c>
      <c r="AJ597" s="2">
        <v>123</v>
      </c>
      <c r="AK597" s="2">
        <v>7</v>
      </c>
      <c r="AL597" s="2">
        <v>3482</v>
      </c>
      <c r="AM597" s="3">
        <v>0.42799999999999999</v>
      </c>
      <c r="AN597" s="2">
        <v>134.5</v>
      </c>
      <c r="AO597" s="2">
        <v>21686</v>
      </c>
      <c r="AP597" s="3">
        <v>0.13300000000000001</v>
      </c>
      <c r="AQ597" s="11">
        <v>0.26300000000000001</v>
      </c>
      <c r="AR597" s="2">
        <v>13.7</v>
      </c>
      <c r="AS597" s="7">
        <v>3.8051750380517502E-4</v>
      </c>
      <c r="AT597" s="2">
        <v>78</v>
      </c>
      <c r="AU597" s="2">
        <v>528</v>
      </c>
      <c r="AV597" s="2">
        <v>1919</v>
      </c>
      <c r="AW597" s="3">
        <v>3.1E-2</v>
      </c>
      <c r="AX597" s="3">
        <v>0.20899999999999999</v>
      </c>
      <c r="AY597" s="4">
        <v>0.76</v>
      </c>
      <c r="AZ597" s="37">
        <v>1290</v>
      </c>
      <c r="BA597" s="37">
        <v>40</v>
      </c>
      <c r="BB597" s="43">
        <v>1269.2</v>
      </c>
      <c r="BC597" s="44">
        <v>731.26412154265699</v>
      </c>
      <c r="BD597" s="44">
        <v>1340.5358784573432</v>
      </c>
      <c r="BE597" s="44">
        <v>87</v>
      </c>
      <c r="BF597">
        <v>3428</v>
      </c>
      <c r="BG597" s="13">
        <v>0.37024504084014004</v>
      </c>
      <c r="BH597" s="13">
        <v>0.21332092227032001</v>
      </c>
      <c r="BI597" s="13">
        <v>0.39105480701789475</v>
      </c>
      <c r="BJ597" s="13">
        <v>2.5379229871645273E-2</v>
      </c>
    </row>
    <row r="598" spans="1:62" hidden="1">
      <c r="A598" s="1" t="s">
        <v>359</v>
      </c>
      <c r="B598" s="1" t="s">
        <v>92</v>
      </c>
      <c r="C598" s="1" t="s">
        <v>93</v>
      </c>
      <c r="D598" s="1" t="s">
        <v>89</v>
      </c>
      <c r="E598" s="2">
        <v>10520</v>
      </c>
      <c r="F598" s="14">
        <v>0.16340304182509505</v>
      </c>
      <c r="G598" s="3">
        <v>0.89100000000000001</v>
      </c>
      <c r="H598" s="3">
        <v>0.83499999999999996</v>
      </c>
      <c r="I598" s="2">
        <v>4135</v>
      </c>
      <c r="J598" s="2">
        <v>2.48</v>
      </c>
      <c r="K598" s="2">
        <v>3719</v>
      </c>
      <c r="L598" s="2">
        <v>634</v>
      </c>
      <c r="M598" s="2">
        <v>640</v>
      </c>
      <c r="N598" s="2">
        <v>3410</v>
      </c>
      <c r="O598" s="3">
        <v>0.84199999999999997</v>
      </c>
      <c r="P598" s="3">
        <v>0.158</v>
      </c>
      <c r="Q598" s="2">
        <v>31</v>
      </c>
      <c r="R598" s="2">
        <v>29</v>
      </c>
      <c r="S598" s="2">
        <v>2</v>
      </c>
      <c r="T598" s="2">
        <v>0.7</v>
      </c>
      <c r="U598" s="2">
        <v>619</v>
      </c>
      <c r="V598" s="2">
        <v>3822</v>
      </c>
      <c r="W598" s="3">
        <v>0.86099999999999999</v>
      </c>
      <c r="X598" s="3">
        <v>0.13900000000000001</v>
      </c>
      <c r="Y598" s="2">
        <v>340</v>
      </c>
      <c r="Z598" s="2">
        <v>241</v>
      </c>
      <c r="AA598" s="2">
        <v>300</v>
      </c>
      <c r="AB598" s="2">
        <v>249</v>
      </c>
      <c r="AC598" s="2">
        <v>391</v>
      </c>
      <c r="AD598" s="2">
        <v>333</v>
      </c>
      <c r="AE598" s="2">
        <v>684</v>
      </c>
      <c r="AF598" s="2">
        <v>456</v>
      </c>
      <c r="AG598" s="2">
        <v>445</v>
      </c>
      <c r="AH598" s="2">
        <v>506</v>
      </c>
      <c r="AI598" s="2">
        <v>399</v>
      </c>
      <c r="AJ598" s="2">
        <v>152</v>
      </c>
      <c r="AK598" s="2" t="s">
        <v>90</v>
      </c>
      <c r="AL598" s="2">
        <v>4496</v>
      </c>
      <c r="AM598" s="3">
        <v>0.436</v>
      </c>
      <c r="AN598" s="2">
        <v>128.1</v>
      </c>
      <c r="AO598" s="2">
        <v>27553</v>
      </c>
      <c r="AP598" s="3">
        <v>9.9000000000000005E-2</v>
      </c>
      <c r="AQ598" s="11">
        <v>0.14499999999999999</v>
      </c>
      <c r="AR598" s="2">
        <v>4.5999999999999996</v>
      </c>
      <c r="AS598" s="7">
        <v>2.3547880690737832E-3</v>
      </c>
      <c r="AT598" s="2">
        <v>218</v>
      </c>
      <c r="AU598" s="2">
        <v>1124</v>
      </c>
      <c r="AV598" s="2">
        <v>2377</v>
      </c>
      <c r="AW598" s="3">
        <v>5.8999999999999997E-2</v>
      </c>
      <c r="AX598" s="3">
        <v>0.30199999999999999</v>
      </c>
      <c r="AY598" s="3">
        <v>0.63900000000000001</v>
      </c>
      <c r="AZ598" s="37">
        <v>1998</v>
      </c>
      <c r="BA598" s="37">
        <v>48</v>
      </c>
      <c r="BB598" s="43">
        <v>1944</v>
      </c>
      <c r="BC598" s="44">
        <v>925.74045362040556</v>
      </c>
      <c r="BD598" s="44">
        <v>1542.2595463795944</v>
      </c>
      <c r="BE598" s="44">
        <v>29</v>
      </c>
      <c r="BF598">
        <v>4441</v>
      </c>
      <c r="BG598" s="13">
        <v>0.43773924791713575</v>
      </c>
      <c r="BH598" s="13">
        <v>0.2084531532583665</v>
      </c>
      <c r="BI598" s="13">
        <v>0.34727753802737998</v>
      </c>
      <c r="BJ598" s="13">
        <v>6.5300607971177666E-3</v>
      </c>
    </row>
    <row r="599" spans="1:62" hidden="1">
      <c r="A599" s="1" t="s">
        <v>360</v>
      </c>
      <c r="B599" s="1" t="s">
        <v>107</v>
      </c>
      <c r="C599" s="1" t="s">
        <v>93</v>
      </c>
      <c r="D599" s="1" t="s">
        <v>89</v>
      </c>
      <c r="E599" s="2">
        <v>8266</v>
      </c>
      <c r="F599" s="14">
        <v>0.14722961529155576</v>
      </c>
      <c r="G599" s="3">
        <v>0.83199999999999996</v>
      </c>
      <c r="H599" s="3">
        <v>0.70199999999999996</v>
      </c>
      <c r="I599" s="2">
        <v>3475</v>
      </c>
      <c r="J599" s="2">
        <v>2.37</v>
      </c>
      <c r="K599" s="2">
        <v>2827</v>
      </c>
      <c r="L599" s="2">
        <v>733</v>
      </c>
      <c r="M599" s="2">
        <v>809</v>
      </c>
      <c r="N599" s="2">
        <v>2624</v>
      </c>
      <c r="O599" s="3">
        <v>0.76400000000000001</v>
      </c>
      <c r="P599" s="3">
        <v>0.23599999999999999</v>
      </c>
      <c r="Q599" s="2">
        <v>172</v>
      </c>
      <c r="R599" s="2">
        <v>141</v>
      </c>
      <c r="S599" s="2">
        <v>31</v>
      </c>
      <c r="T599" s="2">
        <v>5</v>
      </c>
      <c r="U599" s="2">
        <v>737</v>
      </c>
      <c r="V599" s="2">
        <v>2915</v>
      </c>
      <c r="W599" s="3">
        <v>0.79400000000000004</v>
      </c>
      <c r="X599" s="3">
        <v>0.20100000000000001</v>
      </c>
      <c r="Y599" s="2">
        <v>78</v>
      </c>
      <c r="Z599" s="2">
        <v>66</v>
      </c>
      <c r="AA599" s="2">
        <v>121</v>
      </c>
      <c r="AB599" s="2">
        <v>154</v>
      </c>
      <c r="AC599" s="2">
        <v>504</v>
      </c>
      <c r="AD599" s="2">
        <v>464</v>
      </c>
      <c r="AE599" s="2">
        <v>464</v>
      </c>
      <c r="AF599" s="2">
        <v>405</v>
      </c>
      <c r="AG599" s="2">
        <v>453</v>
      </c>
      <c r="AH599" s="2">
        <v>482</v>
      </c>
      <c r="AI599" s="2">
        <v>373</v>
      </c>
      <c r="AJ599" s="2">
        <v>125</v>
      </c>
      <c r="AK599" s="2">
        <v>7</v>
      </c>
      <c r="AL599" s="2">
        <v>3696</v>
      </c>
      <c r="AM599" s="3">
        <v>0.44400000000000001</v>
      </c>
      <c r="AN599" s="2">
        <v>140.4</v>
      </c>
      <c r="AO599" s="2">
        <v>21395</v>
      </c>
      <c r="AP599" s="3">
        <v>0.13700000000000001</v>
      </c>
      <c r="AQ599" s="11">
        <v>0.28399999999999997</v>
      </c>
      <c r="AR599" s="2">
        <v>15.7</v>
      </c>
      <c r="AS599" s="7">
        <v>0</v>
      </c>
      <c r="AT599" s="2">
        <v>82</v>
      </c>
      <c r="AU599" s="2">
        <v>912</v>
      </c>
      <c r="AV599" s="2">
        <v>1833</v>
      </c>
      <c r="AW599" s="3">
        <v>2.9000000000000001E-2</v>
      </c>
      <c r="AX599" s="3">
        <v>0.32300000000000001</v>
      </c>
      <c r="AY599" s="3">
        <v>0.64800000000000002</v>
      </c>
      <c r="AZ599" s="37">
        <v>1529</v>
      </c>
      <c r="BA599" s="37">
        <v>44</v>
      </c>
      <c r="BB599" s="43">
        <v>1510.52</v>
      </c>
      <c r="BC599" s="44">
        <v>760.24038995373417</v>
      </c>
      <c r="BD599" s="44">
        <v>1240.2396100462659</v>
      </c>
      <c r="BE599" s="44">
        <v>141</v>
      </c>
      <c r="BF599">
        <v>3652</v>
      </c>
      <c r="BG599" s="13">
        <v>0.41361445783132528</v>
      </c>
      <c r="BH599" s="13">
        <v>0.20817097205742996</v>
      </c>
      <c r="BI599" s="13">
        <v>0.33960558873117902</v>
      </c>
      <c r="BJ599" s="13">
        <v>3.8608981380065716E-2</v>
      </c>
    </row>
    <row r="600" spans="1:62" hidden="1">
      <c r="A600" s="1" t="s">
        <v>361</v>
      </c>
      <c r="B600" s="1" t="s">
        <v>87</v>
      </c>
      <c r="C600" s="1" t="s">
        <v>93</v>
      </c>
      <c r="D600" s="1" t="s">
        <v>89</v>
      </c>
      <c r="E600" s="2">
        <v>12736</v>
      </c>
      <c r="F600" s="14">
        <v>0.27324120603015073</v>
      </c>
      <c r="G600" s="3">
        <v>0.91500000000000004</v>
      </c>
      <c r="H600" s="3">
        <v>0.88400000000000001</v>
      </c>
      <c r="I600" s="2">
        <v>6576</v>
      </c>
      <c r="J600" s="2">
        <v>1.91</v>
      </c>
      <c r="K600" s="2">
        <v>5983</v>
      </c>
      <c r="L600" s="2">
        <v>8835</v>
      </c>
      <c r="M600" s="2">
        <v>2282</v>
      </c>
      <c r="N600" s="2">
        <v>4247</v>
      </c>
      <c r="O600" s="4">
        <v>0.65</v>
      </c>
      <c r="P600" s="4">
        <v>0.35</v>
      </c>
      <c r="Q600" s="2">
        <v>174</v>
      </c>
      <c r="R600" s="2">
        <v>141</v>
      </c>
      <c r="S600" s="2">
        <v>33</v>
      </c>
      <c r="T600" s="2">
        <v>2.6</v>
      </c>
      <c r="U600" s="2">
        <v>8853</v>
      </c>
      <c r="V600" s="2">
        <v>6204</v>
      </c>
      <c r="W600" s="3">
        <v>0.41199999999999998</v>
      </c>
      <c r="X600" s="3">
        <v>0.58799999999999997</v>
      </c>
      <c r="Y600" s="2">
        <v>227</v>
      </c>
      <c r="Z600" s="2">
        <v>392</v>
      </c>
      <c r="AA600" s="2">
        <v>444</v>
      </c>
      <c r="AB600" s="2">
        <v>584</v>
      </c>
      <c r="AC600" s="2">
        <v>1392</v>
      </c>
      <c r="AD600" s="2">
        <v>1997</v>
      </c>
      <c r="AE600" s="2">
        <v>2199</v>
      </c>
      <c r="AF600" s="2">
        <v>1796</v>
      </c>
      <c r="AG600" s="2">
        <v>2020</v>
      </c>
      <c r="AH600" s="2">
        <v>2222</v>
      </c>
      <c r="AI600" s="2">
        <v>1487</v>
      </c>
      <c r="AJ600" s="2">
        <v>362</v>
      </c>
      <c r="AK600" s="2">
        <v>44</v>
      </c>
      <c r="AL600" s="2">
        <v>15166</v>
      </c>
      <c r="AM600" s="3">
        <v>0.39100000000000001</v>
      </c>
      <c r="AN600" s="2">
        <v>102.4</v>
      </c>
      <c r="AO600" s="2">
        <v>24507</v>
      </c>
      <c r="AP600" s="4">
        <v>0.17</v>
      </c>
      <c r="AQ600" s="11">
        <v>0.30299999999999999</v>
      </c>
      <c r="AR600" s="2">
        <v>7.5</v>
      </c>
      <c r="AS600" s="7">
        <v>1.6118633139909736E-4</v>
      </c>
      <c r="AT600" s="2">
        <v>1265</v>
      </c>
      <c r="AU600" s="2">
        <v>1549</v>
      </c>
      <c r="AV600" s="2">
        <v>3169</v>
      </c>
      <c r="AW600" s="3">
        <v>0.21099999999999999</v>
      </c>
      <c r="AX600" s="3">
        <v>0.25900000000000001</v>
      </c>
      <c r="AY600" s="4">
        <v>0.53</v>
      </c>
      <c r="AZ600" s="37">
        <v>2012</v>
      </c>
      <c r="BA600" s="37">
        <v>30.6</v>
      </c>
      <c r="BB600" s="43">
        <v>1997.874</v>
      </c>
      <c r="BC600" s="44">
        <v>3126.3655263687833</v>
      </c>
      <c r="BD600" s="44">
        <v>9791.7604736312169</v>
      </c>
      <c r="BE600" s="44">
        <v>141</v>
      </c>
      <c r="BF600">
        <v>15057</v>
      </c>
      <c r="BG600" s="13">
        <v>0.13268738792588164</v>
      </c>
      <c r="BH600" s="13">
        <v>0.20763535407908504</v>
      </c>
      <c r="BI600" s="13">
        <v>0.65031284277287749</v>
      </c>
      <c r="BJ600" s="13">
        <v>9.3644152221558086E-3</v>
      </c>
    </row>
    <row r="601" spans="1:62" hidden="1">
      <c r="A601" s="1" t="s">
        <v>367</v>
      </c>
      <c r="B601" s="1" t="s">
        <v>124</v>
      </c>
      <c r="C601" s="1" t="s">
        <v>93</v>
      </c>
      <c r="D601" s="1" t="s">
        <v>89</v>
      </c>
      <c r="E601" s="2">
        <v>8667</v>
      </c>
      <c r="F601" s="14">
        <v>0.14757124725972079</v>
      </c>
      <c r="G601" s="3">
        <v>0.879</v>
      </c>
      <c r="H601" s="4">
        <v>0.83</v>
      </c>
      <c r="I601" s="2">
        <v>3518</v>
      </c>
      <c r="J601" s="2">
        <v>2.4</v>
      </c>
      <c r="K601" s="2">
        <v>2593</v>
      </c>
      <c r="L601" s="2">
        <v>1047</v>
      </c>
      <c r="M601" s="2">
        <v>836</v>
      </c>
      <c r="N601" s="2">
        <v>2656</v>
      </c>
      <c r="O601" s="3">
        <v>0.76100000000000001</v>
      </c>
      <c r="P601" s="3">
        <v>0.23899999999999999</v>
      </c>
      <c r="Q601" s="2">
        <v>230</v>
      </c>
      <c r="R601" s="2">
        <v>223</v>
      </c>
      <c r="S601" s="2">
        <v>7</v>
      </c>
      <c r="T601" s="2">
        <v>6.6</v>
      </c>
      <c r="U601" s="2">
        <v>1052</v>
      </c>
      <c r="V601" s="2">
        <v>2653</v>
      </c>
      <c r="W601" s="3">
        <v>0.71299999999999997</v>
      </c>
      <c r="X601" s="3">
        <v>0.28299999999999997</v>
      </c>
      <c r="Y601" s="2">
        <v>59</v>
      </c>
      <c r="Z601" s="2">
        <v>96</v>
      </c>
      <c r="AA601" s="2">
        <v>178</v>
      </c>
      <c r="AB601" s="2">
        <v>151</v>
      </c>
      <c r="AC601" s="2">
        <v>283</v>
      </c>
      <c r="AD601" s="2">
        <v>280</v>
      </c>
      <c r="AE601" s="2">
        <v>680</v>
      </c>
      <c r="AF601" s="2">
        <v>555</v>
      </c>
      <c r="AG601" s="2">
        <v>576</v>
      </c>
      <c r="AH601" s="2">
        <v>499</v>
      </c>
      <c r="AI601" s="2">
        <v>345</v>
      </c>
      <c r="AJ601" s="2">
        <v>39</v>
      </c>
      <c r="AK601" s="2">
        <v>20</v>
      </c>
      <c r="AL601" s="2">
        <v>3761</v>
      </c>
      <c r="AM601" s="3">
        <v>0.46500000000000002</v>
      </c>
      <c r="AN601" s="2">
        <v>133.9</v>
      </c>
      <c r="AO601" s="2">
        <v>24728</v>
      </c>
      <c r="AP601" s="3">
        <v>0.104</v>
      </c>
      <c r="AQ601" s="11">
        <v>0.245</v>
      </c>
      <c r="AR601" s="2">
        <v>10.3</v>
      </c>
      <c r="AS601" s="7">
        <v>3.769317753486619E-4</v>
      </c>
      <c r="AT601" s="2">
        <v>564</v>
      </c>
      <c r="AU601" s="2">
        <v>1185</v>
      </c>
      <c r="AV601" s="2">
        <v>844</v>
      </c>
      <c r="AW601" s="3">
        <v>0.218</v>
      </c>
      <c r="AX601" s="3">
        <v>0.45700000000000002</v>
      </c>
      <c r="AY601" s="3">
        <v>0.32500000000000001</v>
      </c>
      <c r="AZ601" s="37">
        <v>1347</v>
      </c>
      <c r="BA601" s="37">
        <v>38.200000000000003</v>
      </c>
      <c r="BB601" s="43">
        <v>1333.944</v>
      </c>
      <c r="BC601" s="44">
        <v>718.90249197860953</v>
      </c>
      <c r="BD601" s="44">
        <v>1429.1535080213905</v>
      </c>
      <c r="BE601" s="44">
        <v>223</v>
      </c>
      <c r="BF601">
        <v>3705</v>
      </c>
      <c r="BG601" s="13">
        <v>0.36003886639676114</v>
      </c>
      <c r="BH601" s="13">
        <v>0.19403576031811323</v>
      </c>
      <c r="BI601" s="13">
        <v>0.38573643941198127</v>
      </c>
      <c r="BJ601" s="13">
        <v>6.0188933873144397E-2</v>
      </c>
    </row>
    <row r="602" spans="1:62" hidden="1">
      <c r="A602" s="1" t="s">
        <v>368</v>
      </c>
      <c r="B602" s="1" t="s">
        <v>107</v>
      </c>
      <c r="C602" s="1" t="s">
        <v>93</v>
      </c>
      <c r="D602" s="1" t="s">
        <v>89</v>
      </c>
      <c r="E602" s="2">
        <v>13762</v>
      </c>
      <c r="F602" s="14">
        <v>0.16036913239354744</v>
      </c>
      <c r="G602" s="4">
        <v>0.8</v>
      </c>
      <c r="H602" s="3">
        <v>0.745</v>
      </c>
      <c r="I602" s="2">
        <v>5907</v>
      </c>
      <c r="J602" s="2">
        <v>2.31</v>
      </c>
      <c r="K602" s="2">
        <v>4850</v>
      </c>
      <c r="L602" s="2">
        <v>1210</v>
      </c>
      <c r="M602" s="2">
        <v>1319</v>
      </c>
      <c r="N602" s="2">
        <v>4549</v>
      </c>
      <c r="O602" s="3">
        <v>0.77500000000000002</v>
      </c>
      <c r="P602" s="3">
        <v>0.22500000000000001</v>
      </c>
      <c r="Q602" s="2">
        <v>273</v>
      </c>
      <c r="R602" s="2">
        <v>235</v>
      </c>
      <c r="S602" s="2">
        <v>38</v>
      </c>
      <c r="T602" s="2">
        <v>4.5999999999999996</v>
      </c>
      <c r="U602" s="2">
        <v>1210</v>
      </c>
      <c r="V602" s="2">
        <v>4990</v>
      </c>
      <c r="W602" s="3">
        <v>0.79800000000000004</v>
      </c>
      <c r="X602" s="3">
        <v>0.193</v>
      </c>
      <c r="Y602" s="2">
        <v>119</v>
      </c>
      <c r="Z602" s="2">
        <v>158</v>
      </c>
      <c r="AA602" s="2">
        <v>130</v>
      </c>
      <c r="AB602" s="2">
        <v>276</v>
      </c>
      <c r="AC602" s="2">
        <v>648</v>
      </c>
      <c r="AD602" s="2">
        <v>644</v>
      </c>
      <c r="AE602" s="2">
        <v>966</v>
      </c>
      <c r="AF602" s="2">
        <v>673</v>
      </c>
      <c r="AG602" s="2">
        <v>787</v>
      </c>
      <c r="AH602" s="2">
        <v>793</v>
      </c>
      <c r="AI602" s="2">
        <v>851</v>
      </c>
      <c r="AJ602" s="2">
        <v>240</v>
      </c>
      <c r="AK602" s="2">
        <v>9</v>
      </c>
      <c r="AL602" s="2">
        <v>6294</v>
      </c>
      <c r="AM602" s="4">
        <v>0.43</v>
      </c>
      <c r="AN602" s="2">
        <v>126.7</v>
      </c>
      <c r="AO602" s="2">
        <v>19444</v>
      </c>
      <c r="AP602" s="3">
        <v>0.161</v>
      </c>
      <c r="AQ602" s="11">
        <v>0.29099999999999998</v>
      </c>
      <c r="AR602" s="2">
        <v>16.100000000000001</v>
      </c>
      <c r="AS602" s="7">
        <v>0</v>
      </c>
      <c r="AT602" s="2">
        <v>232</v>
      </c>
      <c r="AU602" s="2">
        <v>848</v>
      </c>
      <c r="AV602" s="2">
        <v>3770</v>
      </c>
      <c r="AW602" s="3">
        <v>4.8000000000000001E-2</v>
      </c>
      <c r="AX602" s="3">
        <v>0.17499999999999999</v>
      </c>
      <c r="AY602" s="3">
        <v>0.77700000000000002</v>
      </c>
      <c r="AZ602" s="37">
        <v>2650</v>
      </c>
      <c r="BA602" s="37">
        <v>44.8</v>
      </c>
      <c r="BB602" s="43">
        <v>2628.8639999999996</v>
      </c>
      <c r="BC602" s="44">
        <v>1202.622754557809</v>
      </c>
      <c r="BD602" s="44">
        <v>2133.5132454421914</v>
      </c>
      <c r="BE602" s="44">
        <v>235</v>
      </c>
      <c r="BF602">
        <v>6200</v>
      </c>
      <c r="BG602" s="13">
        <v>0.42401032258064508</v>
      </c>
      <c r="BH602" s="13">
        <v>0.19397141202545307</v>
      </c>
      <c r="BI602" s="13">
        <v>0.34411503958745021</v>
      </c>
      <c r="BJ602" s="13">
        <v>3.7903225806451613E-2</v>
      </c>
    </row>
    <row r="603" spans="1:62" hidden="1">
      <c r="A603" s="1" t="s">
        <v>369</v>
      </c>
      <c r="B603" s="1" t="s">
        <v>124</v>
      </c>
      <c r="C603" s="1" t="s">
        <v>93</v>
      </c>
      <c r="D603" s="1" t="s">
        <v>89</v>
      </c>
      <c r="E603" s="2">
        <v>13827</v>
      </c>
      <c r="F603" s="14">
        <v>0.16901714037752225</v>
      </c>
      <c r="G603" s="3">
        <v>0.88400000000000001</v>
      </c>
      <c r="H603" s="3">
        <v>0.83399999999999996</v>
      </c>
      <c r="I603" s="2">
        <v>5804</v>
      </c>
      <c r="J603" s="2">
        <v>2.33</v>
      </c>
      <c r="K603" s="2">
        <v>3927</v>
      </c>
      <c r="L603" s="2">
        <v>2013</v>
      </c>
      <c r="M603" s="2">
        <v>1472</v>
      </c>
      <c r="N603" s="2">
        <v>4249</v>
      </c>
      <c r="O603" s="3">
        <v>0.74299999999999999</v>
      </c>
      <c r="P603" s="3">
        <v>0.25700000000000001</v>
      </c>
      <c r="Q603" s="2">
        <v>171</v>
      </c>
      <c r="R603" s="2">
        <v>134</v>
      </c>
      <c r="S603" s="2">
        <v>37</v>
      </c>
      <c r="T603" s="2">
        <v>3</v>
      </c>
      <c r="U603" s="2">
        <v>2029</v>
      </c>
      <c r="V603" s="2">
        <v>4067</v>
      </c>
      <c r="W603" s="3">
        <v>0.65800000000000003</v>
      </c>
      <c r="X603" s="3">
        <v>0.32800000000000001</v>
      </c>
      <c r="Y603" s="2">
        <v>408</v>
      </c>
      <c r="Z603" s="2">
        <v>302</v>
      </c>
      <c r="AA603" s="2">
        <v>326</v>
      </c>
      <c r="AB603" s="2">
        <v>312</v>
      </c>
      <c r="AC603" s="2">
        <v>534</v>
      </c>
      <c r="AD603" s="2">
        <v>679</v>
      </c>
      <c r="AE603" s="2">
        <v>879</v>
      </c>
      <c r="AF603" s="2">
        <v>488</v>
      </c>
      <c r="AG603" s="2">
        <v>649</v>
      </c>
      <c r="AH603" s="2">
        <v>718</v>
      </c>
      <c r="AI603" s="2">
        <v>826</v>
      </c>
      <c r="AJ603" s="2">
        <v>91</v>
      </c>
      <c r="AK603" s="2">
        <v>23</v>
      </c>
      <c r="AL603" s="2">
        <v>6235</v>
      </c>
      <c r="AM603" s="3">
        <v>0.44800000000000001</v>
      </c>
      <c r="AN603" s="2">
        <v>121.3</v>
      </c>
      <c r="AO603" s="2">
        <v>25331</v>
      </c>
      <c r="AP603" s="3">
        <v>0.126</v>
      </c>
      <c r="AQ603" s="11">
        <v>0.23200000000000001</v>
      </c>
      <c r="AR603" s="2">
        <v>11.2</v>
      </c>
      <c r="AS603" s="7">
        <v>1.4752889107450208E-3</v>
      </c>
      <c r="AT603" s="2">
        <v>1228</v>
      </c>
      <c r="AU603" s="2">
        <v>1313</v>
      </c>
      <c r="AV603" s="2">
        <v>1386</v>
      </c>
      <c r="AW603" s="3">
        <v>0.313</v>
      </c>
      <c r="AX603" s="3">
        <v>0.33400000000000002</v>
      </c>
      <c r="AY603" s="3">
        <v>0.35299999999999998</v>
      </c>
      <c r="AZ603" s="37">
        <v>1985</v>
      </c>
      <c r="BA603" s="37">
        <v>34.1</v>
      </c>
      <c r="BB603" s="43">
        <v>1950.8610000000001</v>
      </c>
      <c r="BC603" s="44">
        <v>1144.9243333333334</v>
      </c>
      <c r="BD603" s="44">
        <v>2866.2146666666667</v>
      </c>
      <c r="BE603" s="44">
        <v>134</v>
      </c>
      <c r="BF603">
        <v>6096</v>
      </c>
      <c r="BG603" s="13">
        <v>0.32002312992125986</v>
      </c>
      <c r="BH603" s="13">
        <v>0.18781567147856518</v>
      </c>
      <c r="BI603" s="13">
        <v>0.47017957130358706</v>
      </c>
      <c r="BJ603" s="13">
        <v>2.1981627296587928E-2</v>
      </c>
    </row>
    <row r="604" spans="1:62" hidden="1">
      <c r="A604" s="1" t="s">
        <v>372</v>
      </c>
      <c r="B604" s="1" t="s">
        <v>87</v>
      </c>
      <c r="C604" s="1" t="s">
        <v>93</v>
      </c>
      <c r="D604" s="1" t="s">
        <v>89</v>
      </c>
      <c r="E604" s="2">
        <v>11028</v>
      </c>
      <c r="F604" s="14">
        <v>0.25961189698948134</v>
      </c>
      <c r="G604" s="3">
        <v>0.84099999999999997</v>
      </c>
      <c r="H604" s="3">
        <v>0.78100000000000003</v>
      </c>
      <c r="I604" s="2">
        <v>5721</v>
      </c>
      <c r="J604" s="2">
        <v>1.91</v>
      </c>
      <c r="K604" s="2">
        <v>3655</v>
      </c>
      <c r="L604" s="2">
        <v>10354</v>
      </c>
      <c r="M604" s="2">
        <v>2136</v>
      </c>
      <c r="N604" s="2">
        <v>3542</v>
      </c>
      <c r="O604" s="3">
        <v>0.624</v>
      </c>
      <c r="P604" s="3">
        <v>0.376</v>
      </c>
      <c r="Q604" s="2">
        <v>256</v>
      </c>
      <c r="R604" s="2">
        <v>196</v>
      </c>
      <c r="S604" s="2">
        <v>60</v>
      </c>
      <c r="T604" s="2">
        <v>4.5</v>
      </c>
      <c r="U604" s="2">
        <v>10338</v>
      </c>
      <c r="V604" s="2">
        <v>4048</v>
      </c>
      <c r="W604" s="3">
        <v>0.28100000000000003</v>
      </c>
      <c r="X604" s="3">
        <v>0.71899999999999997</v>
      </c>
      <c r="Y604" s="2">
        <v>133</v>
      </c>
      <c r="Z604" s="2">
        <v>645</v>
      </c>
      <c r="AA604" s="2">
        <v>1169</v>
      </c>
      <c r="AB604" s="2">
        <v>863</v>
      </c>
      <c r="AC604" s="2">
        <v>1154</v>
      </c>
      <c r="AD604" s="2">
        <v>1566</v>
      </c>
      <c r="AE604" s="2">
        <v>2585</v>
      </c>
      <c r="AF604" s="2">
        <v>1280</v>
      </c>
      <c r="AG604" s="2">
        <v>1912</v>
      </c>
      <c r="AH604" s="2">
        <v>1684</v>
      </c>
      <c r="AI604" s="2">
        <v>1184</v>
      </c>
      <c r="AJ604" s="2">
        <v>236</v>
      </c>
      <c r="AK604" s="2">
        <v>21</v>
      </c>
      <c r="AL604" s="2">
        <v>14432</v>
      </c>
      <c r="AM604" s="3">
        <v>0.36299999999999999</v>
      </c>
      <c r="AN604" s="2">
        <v>93.5</v>
      </c>
      <c r="AO604" s="2">
        <v>21548</v>
      </c>
      <c r="AP604" s="3">
        <v>0.215</v>
      </c>
      <c r="AQ604" s="11">
        <v>0.41499999999999998</v>
      </c>
      <c r="AR604" s="2">
        <v>12.7</v>
      </c>
      <c r="AS604" s="7">
        <v>1.2351778656126482E-3</v>
      </c>
      <c r="AT604" s="2">
        <v>1569</v>
      </c>
      <c r="AU604" s="2">
        <v>1102</v>
      </c>
      <c r="AV604" s="2">
        <v>984</v>
      </c>
      <c r="AW604" s="3">
        <v>0.42899999999999999</v>
      </c>
      <c r="AX604" s="3">
        <v>0.30199999999999999</v>
      </c>
      <c r="AY604" s="3">
        <v>0.26900000000000002</v>
      </c>
      <c r="AZ604" s="37">
        <v>1055</v>
      </c>
      <c r="BA604" s="37">
        <v>18.399999999999999</v>
      </c>
      <c r="BB604" s="43">
        <v>1044.752</v>
      </c>
      <c r="BC604" s="44">
        <v>2364.3375084328891</v>
      </c>
      <c r="BD604" s="44">
        <v>10780.910491567111</v>
      </c>
      <c r="BE604" s="44">
        <v>196</v>
      </c>
      <c r="BF604">
        <v>14386</v>
      </c>
      <c r="BG604" s="13">
        <v>7.2622827749200605E-2</v>
      </c>
      <c r="BH604" s="13">
        <v>0.16434988936694628</v>
      </c>
      <c r="BI604" s="13">
        <v>0.74940292587008972</v>
      </c>
      <c r="BJ604" s="13">
        <v>1.3624357013763381E-2</v>
      </c>
    </row>
    <row r="605" spans="1:62" hidden="1">
      <c r="A605" s="1" t="s">
        <v>379</v>
      </c>
      <c r="B605" s="1" t="s">
        <v>87</v>
      </c>
      <c r="C605" s="1" t="s">
        <v>88</v>
      </c>
      <c r="D605" s="1" t="s">
        <v>89</v>
      </c>
      <c r="E605" s="2">
        <v>11480</v>
      </c>
      <c r="F605" s="14">
        <v>0.28667247386759581</v>
      </c>
      <c r="G605" s="3">
        <v>0.89700000000000002</v>
      </c>
      <c r="H605" s="3">
        <v>0.86799999999999999</v>
      </c>
      <c r="I605" s="2">
        <v>6205</v>
      </c>
      <c r="J605" s="2">
        <v>1.82</v>
      </c>
      <c r="K605" s="2">
        <v>3374</v>
      </c>
      <c r="L605" s="2">
        <v>13126</v>
      </c>
      <c r="M605" s="2">
        <v>2530</v>
      </c>
      <c r="N605" s="2">
        <v>3622</v>
      </c>
      <c r="O605" s="3">
        <v>0.58899999999999997</v>
      </c>
      <c r="P605" s="3">
        <v>0.41099999999999998</v>
      </c>
      <c r="Q605" s="2">
        <v>499</v>
      </c>
      <c r="R605" s="2">
        <v>480</v>
      </c>
      <c r="S605" s="2">
        <v>19</v>
      </c>
      <c r="T605" s="2">
        <v>8.1</v>
      </c>
      <c r="U605" s="2">
        <v>12999</v>
      </c>
      <c r="V605" s="2">
        <v>3595</v>
      </c>
      <c r="W605" s="3">
        <v>0.217</v>
      </c>
      <c r="X605" s="3">
        <v>0.78300000000000003</v>
      </c>
      <c r="Y605" s="2">
        <v>11</v>
      </c>
      <c r="Z605" s="2">
        <v>28</v>
      </c>
      <c r="AA605" s="2">
        <v>1229</v>
      </c>
      <c r="AB605" s="2">
        <v>133</v>
      </c>
      <c r="AC605" s="2">
        <v>643</v>
      </c>
      <c r="AD605" s="2">
        <v>1427</v>
      </c>
      <c r="AE605" s="2">
        <v>2817</v>
      </c>
      <c r="AF605" s="2">
        <v>1880</v>
      </c>
      <c r="AG605" s="2">
        <v>2973</v>
      </c>
      <c r="AH605" s="2">
        <v>3137</v>
      </c>
      <c r="AI605" s="2">
        <v>2057</v>
      </c>
      <c r="AJ605" s="2">
        <v>332</v>
      </c>
      <c r="AK605" s="2">
        <v>7</v>
      </c>
      <c r="AL605" s="2">
        <v>16674</v>
      </c>
      <c r="AM605" s="3">
        <v>0.376</v>
      </c>
      <c r="AN605" s="2">
        <v>91.4</v>
      </c>
      <c r="AO605" s="2">
        <v>22184</v>
      </c>
      <c r="AP605" s="3">
        <v>0.20499999999999999</v>
      </c>
      <c r="AQ605" s="11">
        <v>0.377</v>
      </c>
      <c r="AR605" s="2">
        <v>11.4</v>
      </c>
      <c r="AS605" s="7">
        <v>0</v>
      </c>
      <c r="AT605" s="2">
        <v>1685</v>
      </c>
      <c r="AU605" s="2">
        <v>628</v>
      </c>
      <c r="AV605" s="2">
        <v>1061</v>
      </c>
      <c r="AW605" s="3">
        <v>0.499</v>
      </c>
      <c r="AX605" s="3">
        <v>0.186</v>
      </c>
      <c r="AY605" s="3">
        <v>0.314</v>
      </c>
      <c r="AZ605" s="37">
        <v>1352</v>
      </c>
      <c r="BA605" s="37">
        <v>21.8</v>
      </c>
      <c r="BB605" s="43">
        <v>1341.136</v>
      </c>
      <c r="BC605" s="44">
        <v>1558.9436594652416</v>
      </c>
      <c r="BD605" s="44">
        <v>13213.920340534758</v>
      </c>
      <c r="BE605" s="44">
        <v>480</v>
      </c>
      <c r="BF605">
        <v>16594</v>
      </c>
      <c r="BG605" s="13">
        <v>8.0820537543690493E-2</v>
      </c>
      <c r="BH605" s="13">
        <v>9.3946225109391435E-2</v>
      </c>
      <c r="BI605" s="13">
        <v>0.79630711947298771</v>
      </c>
      <c r="BJ605" s="13">
        <v>2.8926117873930336E-2</v>
      </c>
    </row>
    <row r="606" spans="1:62" hidden="1">
      <c r="F606"/>
      <c r="AZ606"/>
      <c r="BA606"/>
    </row>
    <row r="607" spans="1:62" ht="18" hidden="1">
      <c r="A607" s="49" t="s">
        <v>403</v>
      </c>
      <c r="B607" s="48"/>
      <c r="C607" s="48"/>
      <c r="F607"/>
      <c r="AZ607"/>
      <c r="BA607"/>
    </row>
    <row r="608" spans="1:62" hidden="1">
      <c r="F608"/>
      <c r="AZ608"/>
      <c r="BA608"/>
    </row>
    <row r="609" spans="1:62" s="18" customFormat="1" ht="86.45" hidden="1" customHeight="1">
      <c r="A609" s="5" t="s">
        <v>25</v>
      </c>
      <c r="B609" s="5" t="s">
        <v>26</v>
      </c>
      <c r="C609" s="5" t="s">
        <v>27</v>
      </c>
      <c r="D609" s="5" t="s">
        <v>28</v>
      </c>
      <c r="E609" s="5" t="s">
        <v>29</v>
      </c>
      <c r="F609" s="35" t="s">
        <v>30</v>
      </c>
      <c r="G609" s="5" t="s">
        <v>31</v>
      </c>
      <c r="H609" s="5" t="s">
        <v>32</v>
      </c>
      <c r="I609" s="10" t="s">
        <v>33</v>
      </c>
      <c r="J609" s="10" t="s">
        <v>34</v>
      </c>
      <c r="K609" s="10" t="s">
        <v>35</v>
      </c>
      <c r="L609" s="10" t="s">
        <v>36</v>
      </c>
      <c r="M609" s="10" t="s">
        <v>37</v>
      </c>
      <c r="N609" s="10" t="s">
        <v>38</v>
      </c>
      <c r="O609" s="10" t="s">
        <v>39</v>
      </c>
      <c r="P609" s="10" t="s">
        <v>40</v>
      </c>
      <c r="Q609" s="10" t="s">
        <v>41</v>
      </c>
      <c r="R609" s="10" t="s">
        <v>42</v>
      </c>
      <c r="S609" s="10" t="s">
        <v>43</v>
      </c>
      <c r="T609" s="10" t="s">
        <v>44</v>
      </c>
      <c r="U609" s="10" t="s">
        <v>45</v>
      </c>
      <c r="V609" s="10" t="s">
        <v>46</v>
      </c>
      <c r="W609" s="10" t="s">
        <v>47</v>
      </c>
      <c r="X609" s="10" t="s">
        <v>48</v>
      </c>
      <c r="Y609" s="8" t="s">
        <v>49</v>
      </c>
      <c r="Z609" s="8" t="s">
        <v>50</v>
      </c>
      <c r="AA609" s="8" t="s">
        <v>51</v>
      </c>
      <c r="AB609" s="8" t="s">
        <v>52</v>
      </c>
      <c r="AC609" s="8" t="s">
        <v>53</v>
      </c>
      <c r="AD609" s="8" t="s">
        <v>54</v>
      </c>
      <c r="AE609" s="8" t="s">
        <v>55</v>
      </c>
      <c r="AF609" s="8" t="s">
        <v>56</v>
      </c>
      <c r="AG609" s="8" t="s">
        <v>57</v>
      </c>
      <c r="AH609" s="8" t="s">
        <v>58</v>
      </c>
      <c r="AI609" s="8" t="s">
        <v>59</v>
      </c>
      <c r="AJ609" s="8" t="s">
        <v>60</v>
      </c>
      <c r="AK609" s="8" t="s">
        <v>61</v>
      </c>
      <c r="AL609" s="8" t="s">
        <v>62</v>
      </c>
      <c r="AM609" s="9" t="s">
        <v>63</v>
      </c>
      <c r="AN609" s="9" t="s">
        <v>64</v>
      </c>
      <c r="AO609" s="9" t="s">
        <v>65</v>
      </c>
      <c r="AP609" s="9" t="s">
        <v>66</v>
      </c>
      <c r="AQ609" s="9" t="s">
        <v>67</v>
      </c>
      <c r="AR609" s="9" t="s">
        <v>68</v>
      </c>
      <c r="AS609" s="19" t="s">
        <v>69</v>
      </c>
      <c r="AT609" s="38" t="s">
        <v>70</v>
      </c>
      <c r="AU609" s="38" t="s">
        <v>71</v>
      </c>
      <c r="AV609" s="38" t="s">
        <v>72</v>
      </c>
      <c r="AW609" s="38" t="s">
        <v>73</v>
      </c>
      <c r="AX609" s="38" t="s">
        <v>74</v>
      </c>
      <c r="AY609" s="38" t="s">
        <v>75</v>
      </c>
      <c r="AZ609" s="36" t="s">
        <v>76</v>
      </c>
      <c r="BA609" s="36" t="s">
        <v>77</v>
      </c>
      <c r="BB609" s="34" t="s">
        <v>78</v>
      </c>
      <c r="BC609" s="21" t="s">
        <v>79</v>
      </c>
      <c r="BD609" s="21" t="s">
        <v>80</v>
      </c>
      <c r="BE609" s="21" t="s">
        <v>81</v>
      </c>
      <c r="BF609" s="21" t="s">
        <v>23</v>
      </c>
      <c r="BG609" s="21" t="s">
        <v>82</v>
      </c>
      <c r="BH609" s="21" t="s">
        <v>83</v>
      </c>
      <c r="BI609" s="39" t="s">
        <v>84</v>
      </c>
      <c r="BJ609" s="39" t="s">
        <v>85</v>
      </c>
    </row>
    <row r="610" spans="1:62" hidden="1">
      <c r="A610" s="1" t="s">
        <v>124</v>
      </c>
      <c r="B610" s="1" t="s">
        <v>124</v>
      </c>
      <c r="C610" s="1" t="s">
        <v>88</v>
      </c>
      <c r="D610" s="1" t="s">
        <v>135</v>
      </c>
      <c r="E610" s="2">
        <v>559166</v>
      </c>
      <c r="F610" s="14">
        <v>0.11658970681336132</v>
      </c>
      <c r="G610" s="4">
        <v>0.56999999999999995</v>
      </c>
      <c r="H610" s="3">
        <v>0.432</v>
      </c>
      <c r="I610" s="2">
        <v>248688</v>
      </c>
      <c r="J610" s="2">
        <v>2.2200000000000002</v>
      </c>
      <c r="K610" s="2">
        <v>104985</v>
      </c>
      <c r="L610" s="2">
        <v>168366</v>
      </c>
      <c r="M610" s="2">
        <v>102610</v>
      </c>
      <c r="N610" s="2">
        <v>108107</v>
      </c>
      <c r="O610" s="3">
        <v>0.51300000000000001</v>
      </c>
      <c r="P610" s="3">
        <v>0.48699999999999999</v>
      </c>
      <c r="Q610" s="2">
        <v>22681</v>
      </c>
      <c r="R610" s="2">
        <v>21848</v>
      </c>
      <c r="S610" s="2">
        <v>833</v>
      </c>
      <c r="T610" s="2">
        <v>9.1999999999999993</v>
      </c>
      <c r="U610" s="2">
        <v>173198</v>
      </c>
      <c r="V610" s="2">
        <v>125211</v>
      </c>
      <c r="W610" s="3">
        <v>0.41699999999999998</v>
      </c>
      <c r="X610" s="3">
        <v>0.57599999999999996</v>
      </c>
      <c r="Y610" s="2">
        <v>41853</v>
      </c>
      <c r="Z610" s="2">
        <v>27542</v>
      </c>
      <c r="AA610" s="2">
        <v>26220</v>
      </c>
      <c r="AB610" s="2">
        <v>19829</v>
      </c>
      <c r="AC610" s="2">
        <v>46522</v>
      </c>
      <c r="AD610" s="2">
        <v>48016</v>
      </c>
      <c r="AE610" s="2">
        <v>35379</v>
      </c>
      <c r="AF610" s="2">
        <v>11077</v>
      </c>
      <c r="AG610" s="2">
        <v>15449</v>
      </c>
      <c r="AH610" s="2">
        <v>9343</v>
      </c>
      <c r="AI610" s="2">
        <v>17555</v>
      </c>
      <c r="AJ610" s="2">
        <v>3625</v>
      </c>
      <c r="AK610" s="2">
        <v>1380</v>
      </c>
      <c r="AL610" s="2">
        <v>303790</v>
      </c>
      <c r="AM610" s="3">
        <v>0.39500000000000002</v>
      </c>
      <c r="AN610" s="2">
        <v>72.2</v>
      </c>
      <c r="AO610" s="2">
        <v>17536</v>
      </c>
      <c r="AP610" s="3">
        <v>0.30299999999999999</v>
      </c>
      <c r="AQ610" s="11">
        <v>0.498</v>
      </c>
      <c r="AR610" s="2">
        <v>29.2</v>
      </c>
      <c r="AS610" s="7">
        <v>1.9646836140594678E-3</v>
      </c>
      <c r="AT610" s="2">
        <v>91143</v>
      </c>
      <c r="AU610" s="2">
        <v>10130</v>
      </c>
      <c r="AV610" s="2">
        <v>3712</v>
      </c>
      <c r="AW610" s="3">
        <v>0.86799999999999999</v>
      </c>
      <c r="AX610" s="3">
        <v>9.6000000000000002E-2</v>
      </c>
      <c r="AY610" s="3">
        <v>3.5000000000000003E-2</v>
      </c>
      <c r="AZ610" s="6">
        <v>21680</v>
      </c>
      <c r="BA610" s="6">
        <v>8.6999999999999993</v>
      </c>
      <c r="BB610" s="43">
        <v>18332.378999999997</v>
      </c>
      <c r="BC610" s="44">
        <v>92284.059335158061</v>
      </c>
      <c r="BD610" s="44">
        <v>165944.56166484192</v>
      </c>
      <c r="BE610" s="44">
        <v>21848</v>
      </c>
      <c r="BF610">
        <v>298409</v>
      </c>
      <c r="BG610" s="13">
        <v>6.1433733567017069E-2</v>
      </c>
      <c r="BH610" s="13">
        <v>0.30925360607474328</v>
      </c>
      <c r="BI610" s="13">
        <v>0.55609771040699818</v>
      </c>
      <c r="BJ610" s="13">
        <v>7.321494995124142E-2</v>
      </c>
    </row>
    <row r="611" spans="1:62" hidden="1">
      <c r="A611" s="1" t="s">
        <v>144</v>
      </c>
      <c r="B611" s="1" t="s">
        <v>87</v>
      </c>
      <c r="C611" s="1" t="s">
        <v>88</v>
      </c>
      <c r="D611" s="1" t="s">
        <v>135</v>
      </c>
      <c r="E611" s="2">
        <v>120176</v>
      </c>
      <c r="F611" s="14">
        <v>0.18442950339502065</v>
      </c>
      <c r="G611" s="3">
        <v>0.85399999999999998</v>
      </c>
      <c r="H611" s="3">
        <v>0.80900000000000005</v>
      </c>
      <c r="I611" s="2">
        <v>56105</v>
      </c>
      <c r="J611" s="2">
        <v>2.1</v>
      </c>
      <c r="K611" s="2">
        <v>44277</v>
      </c>
      <c r="L611" s="2">
        <v>18943</v>
      </c>
      <c r="M611" s="2">
        <v>19849</v>
      </c>
      <c r="N611" s="2">
        <v>35443</v>
      </c>
      <c r="O611" s="3">
        <v>0.64100000000000001</v>
      </c>
      <c r="P611" s="3">
        <v>0.35899999999999999</v>
      </c>
      <c r="Q611" s="2">
        <v>4324</v>
      </c>
      <c r="R611" s="2">
        <v>3912</v>
      </c>
      <c r="S611" s="2">
        <v>412</v>
      </c>
      <c r="T611" s="2">
        <v>7.7</v>
      </c>
      <c r="U611" s="2">
        <v>19055</v>
      </c>
      <c r="V611" s="2">
        <v>47093</v>
      </c>
      <c r="W611" s="3">
        <v>0.70899999999999996</v>
      </c>
      <c r="X611" s="3">
        <v>0.28699999999999998</v>
      </c>
      <c r="Y611" s="2">
        <v>9913</v>
      </c>
      <c r="Z611" s="2">
        <v>3328</v>
      </c>
      <c r="AA611" s="2">
        <v>3446</v>
      </c>
      <c r="AB611" s="2">
        <v>4773</v>
      </c>
      <c r="AC611" s="2">
        <v>7854</v>
      </c>
      <c r="AD611" s="2">
        <v>8864</v>
      </c>
      <c r="AE611" s="2">
        <v>8062</v>
      </c>
      <c r="AF611" s="2">
        <v>3916</v>
      </c>
      <c r="AG611" s="2">
        <v>5044</v>
      </c>
      <c r="AH611" s="2">
        <v>4707</v>
      </c>
      <c r="AI611" s="2">
        <v>5816</v>
      </c>
      <c r="AJ611" s="2">
        <v>1277</v>
      </c>
      <c r="AK611" s="2">
        <v>144</v>
      </c>
      <c r="AL611" s="2">
        <v>67144</v>
      </c>
      <c r="AM611" s="3">
        <v>0.44800000000000001</v>
      </c>
      <c r="AN611" s="2">
        <v>95.4</v>
      </c>
      <c r="AO611" s="2">
        <v>22440</v>
      </c>
      <c r="AP611" s="3">
        <v>0.16600000000000001</v>
      </c>
      <c r="AQ611" s="11">
        <v>0.29299999999999998</v>
      </c>
      <c r="AR611" s="2">
        <v>20.399999999999999</v>
      </c>
      <c r="AS611" s="7">
        <v>8.4938313549784471E-4</v>
      </c>
      <c r="AT611" s="2">
        <v>24048</v>
      </c>
      <c r="AU611" s="2">
        <v>11364</v>
      </c>
      <c r="AV611" s="2">
        <v>8865</v>
      </c>
      <c r="AW611" s="3">
        <v>0.54300000000000004</v>
      </c>
      <c r="AX611" s="3">
        <v>0.25700000000000001</v>
      </c>
      <c r="AY611" s="4">
        <v>0.2</v>
      </c>
      <c r="AZ611" s="6">
        <v>14221</v>
      </c>
      <c r="BA611" s="6">
        <v>25.3</v>
      </c>
      <c r="BB611" s="43">
        <v>13988.876</v>
      </c>
      <c r="BC611" s="44">
        <v>22897.720182078705</v>
      </c>
      <c r="BD611" s="44">
        <v>25349.403817921291</v>
      </c>
      <c r="BE611" s="44">
        <v>3912</v>
      </c>
      <c r="BF611">
        <v>66148</v>
      </c>
      <c r="BG611" s="13">
        <v>0.21147844228094576</v>
      </c>
      <c r="BH611" s="13">
        <v>0.34615891912194935</v>
      </c>
      <c r="BI611" s="13">
        <v>0.3832225285408673</v>
      </c>
      <c r="BJ611" s="13">
        <v>5.9140110056237531E-2</v>
      </c>
    </row>
    <row r="612" spans="1:62" hidden="1">
      <c r="A612" s="1" t="s">
        <v>147</v>
      </c>
      <c r="B612" s="1" t="s">
        <v>99</v>
      </c>
      <c r="C612" s="1" t="s">
        <v>88</v>
      </c>
      <c r="D612" s="1" t="s">
        <v>135</v>
      </c>
      <c r="E612" s="2">
        <v>270473</v>
      </c>
      <c r="F612" s="14">
        <v>0.12032254605820174</v>
      </c>
      <c r="G612" s="3">
        <v>0.70099999999999996</v>
      </c>
      <c r="H612" s="3">
        <v>0.61199999999999999</v>
      </c>
      <c r="I612" s="2">
        <v>123149</v>
      </c>
      <c r="J612" s="2">
        <v>2.16</v>
      </c>
      <c r="K612" s="2">
        <v>82828</v>
      </c>
      <c r="L612" s="2">
        <v>64220</v>
      </c>
      <c r="M612" s="2">
        <v>57280</v>
      </c>
      <c r="N612" s="2">
        <v>61482</v>
      </c>
      <c r="O612" s="3">
        <v>0.51800000000000002</v>
      </c>
      <c r="P612" s="3">
        <v>0.48199999999999998</v>
      </c>
      <c r="Q612" s="2">
        <v>14192</v>
      </c>
      <c r="R612" s="2">
        <v>13861</v>
      </c>
      <c r="S612" s="2">
        <v>331</v>
      </c>
      <c r="T612" s="2">
        <v>11.6</v>
      </c>
      <c r="U612" s="2">
        <v>64779</v>
      </c>
      <c r="V612" s="2">
        <v>90660</v>
      </c>
      <c r="W612" s="3">
        <v>0.58099999999999996</v>
      </c>
      <c r="X612" s="3">
        <v>0.41499999999999998</v>
      </c>
      <c r="Y612" s="2">
        <v>32951</v>
      </c>
      <c r="Z612" s="2">
        <v>14509</v>
      </c>
      <c r="AA612" s="2">
        <v>8601</v>
      </c>
      <c r="AB612" s="2">
        <v>10819</v>
      </c>
      <c r="AC612" s="2">
        <v>14373</v>
      </c>
      <c r="AD612" s="2">
        <v>17215</v>
      </c>
      <c r="AE612" s="2">
        <v>14856</v>
      </c>
      <c r="AF612" s="2">
        <v>6788</v>
      </c>
      <c r="AG612" s="2">
        <v>10786</v>
      </c>
      <c r="AH612" s="2">
        <v>8471</v>
      </c>
      <c r="AI612" s="2">
        <v>14418</v>
      </c>
      <c r="AJ612" s="2">
        <v>3554</v>
      </c>
      <c r="AK612" s="2">
        <v>328</v>
      </c>
      <c r="AL612" s="2">
        <v>157669</v>
      </c>
      <c r="AM612" s="3">
        <v>0.45800000000000002</v>
      </c>
      <c r="AN612" s="2">
        <v>78.7</v>
      </c>
      <c r="AO612" s="2">
        <v>21042</v>
      </c>
      <c r="AP612" s="3">
        <v>0.20899999999999999</v>
      </c>
      <c r="AQ612" s="11">
        <v>0.38200000000000001</v>
      </c>
      <c r="AR612" s="2">
        <v>32.799999999999997</v>
      </c>
      <c r="AS612" s="7">
        <v>1.2133245091550848E-3</v>
      </c>
      <c r="AT612" s="2">
        <v>57511</v>
      </c>
      <c r="AU612" s="2">
        <v>12846</v>
      </c>
      <c r="AV612" s="2">
        <v>12471</v>
      </c>
      <c r="AW612" s="3">
        <v>0.69399999999999995</v>
      </c>
      <c r="AX612" s="3">
        <v>0.155</v>
      </c>
      <c r="AY612" s="3">
        <v>0.151</v>
      </c>
      <c r="AZ612" s="6">
        <v>23708</v>
      </c>
      <c r="BA612" s="6">
        <v>19.2</v>
      </c>
      <c r="BB612" s="43">
        <v>22802.304</v>
      </c>
      <c r="BC612" s="44">
        <v>53699.469549822868</v>
      </c>
      <c r="BD612" s="44">
        <v>65076.226450177128</v>
      </c>
      <c r="BE612" s="44">
        <v>13861</v>
      </c>
      <c r="BF612">
        <v>155439</v>
      </c>
      <c r="BG612" s="13">
        <v>0.14669615733503175</v>
      </c>
      <c r="BH612" s="13">
        <v>0.34546973121174779</v>
      </c>
      <c r="BI612" s="13">
        <v>0.41866086664335933</v>
      </c>
      <c r="BJ612" s="13">
        <v>8.9173244809861107E-2</v>
      </c>
    </row>
    <row r="613" spans="1:62" hidden="1">
      <c r="A613" s="1" t="s">
        <v>354</v>
      </c>
      <c r="B613" s="1" t="s">
        <v>107</v>
      </c>
      <c r="C613" s="1" t="s">
        <v>88</v>
      </c>
      <c r="D613" s="1" t="s">
        <v>135</v>
      </c>
      <c r="E613" s="2">
        <v>89892</v>
      </c>
      <c r="F613" s="14">
        <v>0.17359720553553154</v>
      </c>
      <c r="G613" s="3">
        <v>0.82099999999999995</v>
      </c>
      <c r="H613" s="3">
        <v>0.748</v>
      </c>
      <c r="I613" s="2">
        <v>41531</v>
      </c>
      <c r="J613" s="2">
        <v>2.13</v>
      </c>
      <c r="K613" s="2">
        <v>26928</v>
      </c>
      <c r="L613" s="2">
        <v>17959</v>
      </c>
      <c r="M613" s="2">
        <v>14288</v>
      </c>
      <c r="N613" s="2">
        <v>26829</v>
      </c>
      <c r="O613" s="3">
        <v>0.65300000000000002</v>
      </c>
      <c r="P613" s="3">
        <v>0.34699999999999998</v>
      </c>
      <c r="Q613" s="2">
        <v>2330</v>
      </c>
      <c r="R613" s="2">
        <v>2076</v>
      </c>
      <c r="S613" s="2">
        <v>254</v>
      </c>
      <c r="T613" s="2">
        <v>5.6</v>
      </c>
      <c r="U613" s="2">
        <v>18139</v>
      </c>
      <c r="V613" s="2">
        <v>28133</v>
      </c>
      <c r="W613" s="3">
        <v>0.60699999999999998</v>
      </c>
      <c r="X613" s="3">
        <v>0.39100000000000001</v>
      </c>
      <c r="Y613" s="2">
        <v>1170</v>
      </c>
      <c r="Z613" s="2">
        <v>1091</v>
      </c>
      <c r="AA613" s="2">
        <v>1919</v>
      </c>
      <c r="AB613" s="2">
        <v>2179</v>
      </c>
      <c r="AC613" s="2">
        <v>6068</v>
      </c>
      <c r="AD613" s="2">
        <v>5475</v>
      </c>
      <c r="AE613" s="2">
        <v>8062</v>
      </c>
      <c r="AF613" s="2">
        <v>3931</v>
      </c>
      <c r="AG613" s="2">
        <v>4837</v>
      </c>
      <c r="AH613" s="2">
        <v>5174</v>
      </c>
      <c r="AI613" s="2">
        <v>5464</v>
      </c>
      <c r="AJ613" s="2">
        <v>1238</v>
      </c>
      <c r="AK613" s="2">
        <v>168</v>
      </c>
      <c r="AL613" s="2">
        <v>46776</v>
      </c>
      <c r="AM613" s="3">
        <v>0.44700000000000001</v>
      </c>
      <c r="AN613" s="2">
        <v>109.8</v>
      </c>
      <c r="AO613" s="2" t="s">
        <v>128</v>
      </c>
      <c r="AP613" s="3">
        <v>0.17499999999999999</v>
      </c>
      <c r="AQ613" s="11">
        <v>0.314</v>
      </c>
      <c r="AR613" s="2">
        <v>16.100000000000001</v>
      </c>
      <c r="AS613" s="7">
        <v>1.0663633455372694E-4</v>
      </c>
      <c r="AT613" s="2">
        <v>6900</v>
      </c>
      <c r="AU613" s="2">
        <v>8878</v>
      </c>
      <c r="AV613" s="2">
        <v>11150</v>
      </c>
      <c r="AW613" s="3">
        <v>0.25600000000000001</v>
      </c>
      <c r="AX613" s="4">
        <v>0.33</v>
      </c>
      <c r="AY613" s="3">
        <v>0.41399999999999998</v>
      </c>
      <c r="AZ613" s="37">
        <v>12241</v>
      </c>
      <c r="BA613" s="37">
        <v>29.4</v>
      </c>
      <c r="BB613" s="43">
        <v>12088.397999999999</v>
      </c>
      <c r="BC613" s="44">
        <v>9983.0842217568534</v>
      </c>
      <c r="BD613" s="44">
        <v>22124.517778243146</v>
      </c>
      <c r="BE613" s="44">
        <v>2076</v>
      </c>
      <c r="BF613">
        <v>46272</v>
      </c>
      <c r="BG613" s="13">
        <v>0.26124649896265556</v>
      </c>
      <c r="BH613" s="13">
        <v>0.21574784365829991</v>
      </c>
      <c r="BI613" s="13">
        <v>0.4781405121508287</v>
      </c>
      <c r="BJ613" s="13">
        <v>4.4865145228215768E-2</v>
      </c>
    </row>
    <row r="614" spans="1:62" hidden="1">
      <c r="A614" s="1" t="s">
        <v>285</v>
      </c>
      <c r="B614" s="1" t="s">
        <v>92</v>
      </c>
      <c r="C614" s="1" t="s">
        <v>88</v>
      </c>
      <c r="D614" s="1" t="s">
        <v>135</v>
      </c>
      <c r="E614" s="2">
        <v>104189</v>
      </c>
      <c r="F614" s="14">
        <v>0.12274808281104531</v>
      </c>
      <c r="G614" s="3">
        <v>0.67800000000000005</v>
      </c>
      <c r="H614" s="3">
        <v>0.60699999999999998</v>
      </c>
      <c r="I614" s="2">
        <v>51746</v>
      </c>
      <c r="J614" s="2">
        <v>1.99</v>
      </c>
      <c r="K614" s="2">
        <v>28267</v>
      </c>
      <c r="L614" s="2">
        <v>36185</v>
      </c>
      <c r="M614" s="2">
        <v>25574</v>
      </c>
      <c r="N614" s="2">
        <v>23715</v>
      </c>
      <c r="O614" s="3">
        <v>0.48099999999999998</v>
      </c>
      <c r="P614" s="3">
        <v>0.51900000000000002</v>
      </c>
      <c r="Q614" s="2">
        <v>3657</v>
      </c>
      <c r="R614" s="2">
        <v>3548</v>
      </c>
      <c r="S614" s="2">
        <v>109</v>
      </c>
      <c r="T614" s="2">
        <v>7.1</v>
      </c>
      <c r="U614" s="2">
        <v>37327</v>
      </c>
      <c r="V614" s="2">
        <v>31277</v>
      </c>
      <c r="W614" s="3">
        <v>0.44900000000000001</v>
      </c>
      <c r="X614" s="3">
        <v>0.53600000000000003</v>
      </c>
      <c r="Y614" s="2">
        <v>9301</v>
      </c>
      <c r="Z614" s="2">
        <v>4781</v>
      </c>
      <c r="AA614" s="2">
        <v>3688</v>
      </c>
      <c r="AB614" s="2">
        <v>4621</v>
      </c>
      <c r="AC614" s="2">
        <v>8971</v>
      </c>
      <c r="AD614" s="2">
        <v>9068</v>
      </c>
      <c r="AE614" s="2">
        <v>8515</v>
      </c>
      <c r="AF614" s="2">
        <v>3358</v>
      </c>
      <c r="AG614" s="2">
        <v>6495</v>
      </c>
      <c r="AH614" s="2">
        <v>4357</v>
      </c>
      <c r="AI614" s="2">
        <v>6027</v>
      </c>
      <c r="AJ614" s="2">
        <v>974</v>
      </c>
      <c r="AK614" s="2">
        <v>49</v>
      </c>
      <c r="AL614" s="2">
        <v>70205</v>
      </c>
      <c r="AM614" s="3">
        <v>0.46899999999999997</v>
      </c>
      <c r="AN614" s="2">
        <v>70</v>
      </c>
      <c r="AO614" s="2">
        <v>23445</v>
      </c>
      <c r="AP614" s="3">
        <v>0.17499999999999999</v>
      </c>
      <c r="AQ614" s="11">
        <v>0.30099999999999999</v>
      </c>
      <c r="AR614" s="2">
        <v>10.5</v>
      </c>
      <c r="AS614" s="7">
        <v>5.8189724078396262E-3</v>
      </c>
      <c r="AT614" s="2">
        <v>16170</v>
      </c>
      <c r="AU614" s="2">
        <v>6970</v>
      </c>
      <c r="AV614" s="2">
        <v>5127</v>
      </c>
      <c r="AW614" s="3">
        <v>0.57199999999999995</v>
      </c>
      <c r="AX614" s="3">
        <v>0.247</v>
      </c>
      <c r="AY614" s="3">
        <v>0.18099999999999999</v>
      </c>
      <c r="AZ614" s="6">
        <v>9971</v>
      </c>
      <c r="BA614" s="6">
        <v>19.2</v>
      </c>
      <c r="BB614" s="43">
        <v>9463.4879999999994</v>
      </c>
      <c r="BC614" s="44">
        <v>18209.979559344749</v>
      </c>
      <c r="BD614" s="44">
        <v>37382.532440655254</v>
      </c>
      <c r="BE614" s="44">
        <v>3548</v>
      </c>
      <c r="BF614">
        <v>68604</v>
      </c>
      <c r="BG614" s="13">
        <v>0.13794367675354205</v>
      </c>
      <c r="BH614" s="13">
        <v>0.26543611975022957</v>
      </c>
      <c r="BI614" s="13">
        <v>0.54490310245255746</v>
      </c>
      <c r="BJ614" s="13">
        <v>5.1717101043670922E-2</v>
      </c>
    </row>
    <row r="615" spans="1:62" hidden="1"/>
    <row r="616" spans="1:62" hidden="1">
      <c r="F616"/>
      <c r="AZ616"/>
      <c r="BA616"/>
    </row>
    <row r="617" spans="1:62" ht="18" hidden="1">
      <c r="A617" s="49" t="s">
        <v>404</v>
      </c>
      <c r="B617" s="48"/>
      <c r="C617" s="48"/>
      <c r="F617"/>
      <c r="AZ617"/>
      <c r="BA617"/>
    </row>
    <row r="618" spans="1:62" ht="45.6" hidden="1" customHeight="1">
      <c r="A618" s="5" t="s">
        <v>25</v>
      </c>
      <c r="B618" s="5" t="s">
        <v>26</v>
      </c>
      <c r="C618" s="5" t="s">
        <v>27</v>
      </c>
      <c r="D618" s="5" t="s">
        <v>28</v>
      </c>
      <c r="E618" s="5" t="s">
        <v>29</v>
      </c>
      <c r="F618" s="35" t="s">
        <v>30</v>
      </c>
      <c r="G618" s="5" t="s">
        <v>31</v>
      </c>
      <c r="H618" s="5" t="s">
        <v>32</v>
      </c>
      <c r="I618" s="10" t="s">
        <v>33</v>
      </c>
      <c r="J618" s="10" t="s">
        <v>34</v>
      </c>
      <c r="K618" s="10" t="s">
        <v>35</v>
      </c>
      <c r="L618" s="10" t="s">
        <v>36</v>
      </c>
      <c r="M618" s="10" t="s">
        <v>37</v>
      </c>
      <c r="N618" s="10" t="s">
        <v>38</v>
      </c>
      <c r="O618" s="10" t="s">
        <v>39</v>
      </c>
      <c r="P618" s="10" t="s">
        <v>40</v>
      </c>
      <c r="Q618" s="10" t="s">
        <v>41</v>
      </c>
      <c r="R618" s="10" t="s">
        <v>42</v>
      </c>
      <c r="S618" s="10" t="s">
        <v>43</v>
      </c>
      <c r="T618" s="10" t="s">
        <v>44</v>
      </c>
      <c r="U618" s="10" t="s">
        <v>45</v>
      </c>
      <c r="V618" s="10" t="s">
        <v>46</v>
      </c>
      <c r="W618" s="10" t="s">
        <v>47</v>
      </c>
      <c r="X618" s="10" t="s">
        <v>48</v>
      </c>
      <c r="Y618" s="8" t="s">
        <v>49</v>
      </c>
      <c r="Z618" s="8" t="s">
        <v>50</v>
      </c>
      <c r="AA618" s="8" t="s">
        <v>51</v>
      </c>
      <c r="AB618" s="8" t="s">
        <v>52</v>
      </c>
      <c r="AC618" s="8" t="s">
        <v>53</v>
      </c>
      <c r="AD618" s="8" t="s">
        <v>54</v>
      </c>
      <c r="AE618" s="8" t="s">
        <v>55</v>
      </c>
      <c r="AF618" s="8" t="s">
        <v>56</v>
      </c>
      <c r="AG618" s="8" t="s">
        <v>57</v>
      </c>
      <c r="AH618" s="8" t="s">
        <v>58</v>
      </c>
      <c r="AI618" s="8" t="s">
        <v>59</v>
      </c>
      <c r="AJ618" s="8" t="s">
        <v>60</v>
      </c>
      <c r="AK618" s="8" t="s">
        <v>61</v>
      </c>
      <c r="AL618" s="8" t="s">
        <v>62</v>
      </c>
      <c r="AM618" s="9" t="s">
        <v>63</v>
      </c>
      <c r="AN618" s="9" t="s">
        <v>64</v>
      </c>
      <c r="AO618" s="9" t="s">
        <v>65</v>
      </c>
      <c r="AP618" s="9" t="s">
        <v>66</v>
      </c>
      <c r="AQ618" s="9" t="s">
        <v>67</v>
      </c>
      <c r="AR618" s="9" t="s">
        <v>68</v>
      </c>
      <c r="AS618" s="19" t="s">
        <v>69</v>
      </c>
      <c r="AT618" s="38" t="s">
        <v>70</v>
      </c>
      <c r="AU618" s="38" t="s">
        <v>71</v>
      </c>
      <c r="AV618" s="38" t="s">
        <v>72</v>
      </c>
      <c r="AW618" s="38" t="s">
        <v>73</v>
      </c>
      <c r="AX618" s="38" t="s">
        <v>74</v>
      </c>
      <c r="AY618" s="38" t="s">
        <v>75</v>
      </c>
      <c r="AZ618" s="36" t="s">
        <v>76</v>
      </c>
      <c r="BA618" s="36" t="s">
        <v>77</v>
      </c>
      <c r="BB618" s="34" t="s">
        <v>78</v>
      </c>
      <c r="BC618" s="21" t="s">
        <v>79</v>
      </c>
      <c r="BD618" s="21" t="s">
        <v>80</v>
      </c>
      <c r="BE618" s="21" t="s">
        <v>81</v>
      </c>
      <c r="BF618" s="21" t="s">
        <v>23</v>
      </c>
      <c r="BG618" s="21" t="s">
        <v>82</v>
      </c>
      <c r="BH618" s="21" t="s">
        <v>83</v>
      </c>
      <c r="BI618" s="39" t="s">
        <v>84</v>
      </c>
      <c r="BJ618" s="39" t="s">
        <v>85</v>
      </c>
    </row>
    <row r="619" spans="1:62" hidden="1">
      <c r="A619" s="1" t="s">
        <v>356</v>
      </c>
      <c r="B619" s="1" t="s">
        <v>124</v>
      </c>
      <c r="C619" s="1" t="s">
        <v>93</v>
      </c>
      <c r="D619" s="1" t="s">
        <v>89</v>
      </c>
      <c r="E619" s="2">
        <v>14908</v>
      </c>
      <c r="F619" s="14">
        <v>0.19244700831768177</v>
      </c>
      <c r="G619" s="3">
        <v>0.84799999999999998</v>
      </c>
      <c r="H619" s="3">
        <v>0.76500000000000001</v>
      </c>
      <c r="I619" s="2">
        <v>6230</v>
      </c>
      <c r="J619" s="2">
        <v>2.35</v>
      </c>
      <c r="K619" s="2">
        <v>4377</v>
      </c>
      <c r="L619" s="2">
        <v>2136</v>
      </c>
      <c r="M619" s="2">
        <v>1494</v>
      </c>
      <c r="N619" s="2">
        <v>4671</v>
      </c>
      <c r="O619" s="3">
        <v>0.75800000000000001</v>
      </c>
      <c r="P619" s="3">
        <v>0.24199999999999999</v>
      </c>
      <c r="Q619" s="2">
        <v>101</v>
      </c>
      <c r="R619" s="2">
        <v>70</v>
      </c>
      <c r="S619" s="2">
        <v>31</v>
      </c>
      <c r="T619" s="2">
        <v>1.6</v>
      </c>
      <c r="U619" s="2">
        <v>2171</v>
      </c>
      <c r="V619" s="2">
        <v>4485</v>
      </c>
      <c r="W619" s="3">
        <v>0.65800000000000003</v>
      </c>
      <c r="X619" s="3">
        <v>0.31900000000000001</v>
      </c>
      <c r="Y619" s="2">
        <v>92</v>
      </c>
      <c r="Z619" s="2">
        <v>75</v>
      </c>
      <c r="AA619" s="2">
        <v>115</v>
      </c>
      <c r="AB619" s="2">
        <v>150</v>
      </c>
      <c r="AC619" s="2">
        <v>384</v>
      </c>
      <c r="AD619" s="2">
        <v>939</v>
      </c>
      <c r="AE619" s="2">
        <v>2098</v>
      </c>
      <c r="AF619" s="2">
        <v>1088</v>
      </c>
      <c r="AG619" s="2">
        <v>843</v>
      </c>
      <c r="AH619" s="2">
        <v>410</v>
      </c>
      <c r="AI619" s="2">
        <v>526</v>
      </c>
      <c r="AJ619" s="2">
        <v>110</v>
      </c>
      <c r="AK619" s="2">
        <v>24</v>
      </c>
      <c r="AL619" s="2">
        <v>6854</v>
      </c>
      <c r="AM619" s="3">
        <v>0.436</v>
      </c>
      <c r="AN619" s="2">
        <v>129.4</v>
      </c>
      <c r="AO619" s="2">
        <v>25644</v>
      </c>
      <c r="AP619" s="3">
        <v>9.9000000000000005E-2</v>
      </c>
      <c r="AQ619" s="11">
        <v>0.23300000000000001</v>
      </c>
      <c r="AR619" s="2">
        <v>10.9</v>
      </c>
      <c r="AS619" s="7">
        <v>2.2296544035674471E-4</v>
      </c>
      <c r="AT619" s="2">
        <v>1866</v>
      </c>
      <c r="AU619" s="2">
        <v>1282</v>
      </c>
      <c r="AV619" s="2">
        <v>1229</v>
      </c>
      <c r="AW619" s="3">
        <v>0.42599999999999999</v>
      </c>
      <c r="AX619" s="3">
        <v>0.29299999999999998</v>
      </c>
      <c r="AY619" s="3">
        <v>0.28100000000000003</v>
      </c>
      <c r="AZ619" s="37">
        <v>1931</v>
      </c>
      <c r="BA619" s="37">
        <v>31</v>
      </c>
      <c r="BB619" s="43">
        <v>1911.15</v>
      </c>
      <c r="BC619" s="44">
        <v>1420.2831648147558</v>
      </c>
      <c r="BD619" s="44">
        <v>3254.5668351852446</v>
      </c>
      <c r="BE619" s="44">
        <v>70</v>
      </c>
      <c r="BF619">
        <v>6656</v>
      </c>
      <c r="BG619" s="13">
        <v>0.28713191105769231</v>
      </c>
      <c r="BH619" s="13">
        <v>0.21338388894452459</v>
      </c>
      <c r="BI619" s="13">
        <v>0.48896737307470622</v>
      </c>
      <c r="BJ619" s="13">
        <v>1.0516826923076924E-2</v>
      </c>
    </row>
    <row r="620" spans="1:62" hidden="1">
      <c r="A620" s="1" t="s">
        <v>290</v>
      </c>
      <c r="B620" s="1" t="s">
        <v>124</v>
      </c>
      <c r="C620" s="1" t="s">
        <v>93</v>
      </c>
      <c r="D620" s="1" t="s">
        <v>89</v>
      </c>
      <c r="E620" s="2">
        <v>13851</v>
      </c>
      <c r="F620" s="14">
        <v>0.14511587611002816</v>
      </c>
      <c r="G620" s="3">
        <v>0.77300000000000002</v>
      </c>
      <c r="H620" s="3">
        <v>0.71199999999999997</v>
      </c>
      <c r="I620" s="2">
        <v>5951</v>
      </c>
      <c r="J620" s="2">
        <v>2.31</v>
      </c>
      <c r="K620" s="2">
        <v>4624</v>
      </c>
      <c r="L620" s="2">
        <v>1041</v>
      </c>
      <c r="M620" s="2">
        <v>1369</v>
      </c>
      <c r="N620" s="2">
        <v>4168</v>
      </c>
      <c r="O620" s="3">
        <v>0.753</v>
      </c>
      <c r="P620" s="3">
        <v>0.247</v>
      </c>
      <c r="Q620" s="2">
        <v>291</v>
      </c>
      <c r="R620" s="2">
        <v>272</v>
      </c>
      <c r="S620" s="2">
        <v>19</v>
      </c>
      <c r="T620" s="2">
        <v>4.9000000000000004</v>
      </c>
      <c r="U620" s="2">
        <v>1065</v>
      </c>
      <c r="V620" s="2">
        <v>4783</v>
      </c>
      <c r="W620" s="4">
        <v>0.73</v>
      </c>
      <c r="X620" s="3">
        <v>0.16300000000000001</v>
      </c>
      <c r="Y620" s="2">
        <v>174</v>
      </c>
      <c r="Z620" s="2">
        <v>90</v>
      </c>
      <c r="AA620" s="2">
        <v>184</v>
      </c>
      <c r="AB620" s="2">
        <v>453</v>
      </c>
      <c r="AC620" s="2">
        <v>690</v>
      </c>
      <c r="AD620" s="2">
        <v>1434</v>
      </c>
      <c r="AE620" s="2">
        <v>740</v>
      </c>
      <c r="AF620" s="2">
        <v>552</v>
      </c>
      <c r="AG620" s="2">
        <v>767</v>
      </c>
      <c r="AH620" s="2">
        <v>691</v>
      </c>
      <c r="AI620" s="2">
        <v>745</v>
      </c>
      <c r="AJ620" s="2">
        <v>135</v>
      </c>
      <c r="AK620" s="2">
        <v>39</v>
      </c>
      <c r="AL620" s="2">
        <v>6694</v>
      </c>
      <c r="AM620" s="3">
        <v>0.41899999999999998</v>
      </c>
      <c r="AN620" s="2">
        <v>123.8</v>
      </c>
      <c r="AO620" s="2">
        <v>19436</v>
      </c>
      <c r="AP620" s="3">
        <v>0.14399999999999999</v>
      </c>
      <c r="AQ620" s="11">
        <v>0.248</v>
      </c>
      <c r="AR620" s="2">
        <v>18.100000000000001</v>
      </c>
      <c r="AS620" s="7">
        <v>4.1814760610495502E-4</v>
      </c>
      <c r="AT620" s="2">
        <v>635</v>
      </c>
      <c r="AU620" s="2">
        <v>1552</v>
      </c>
      <c r="AV620" s="2">
        <v>2437</v>
      </c>
      <c r="AW620" s="3">
        <v>0.13700000000000001</v>
      </c>
      <c r="AX620" s="3">
        <v>0.33600000000000002</v>
      </c>
      <c r="AY620" s="3">
        <v>0.52700000000000002</v>
      </c>
      <c r="AZ620" s="37">
        <v>2206</v>
      </c>
      <c r="BA620" s="37">
        <v>39.299999999999997</v>
      </c>
      <c r="BB620" s="43">
        <v>2176.0409999999997</v>
      </c>
      <c r="BC620" s="44">
        <v>1545.0063221535747</v>
      </c>
      <c r="BD620" s="44">
        <v>1854.9526778464256</v>
      </c>
      <c r="BE620" s="44">
        <v>272</v>
      </c>
      <c r="BF620">
        <v>5848</v>
      </c>
      <c r="BG620" s="13">
        <v>0.37210003419972637</v>
      </c>
      <c r="BH620" s="13">
        <v>0.26419396753652097</v>
      </c>
      <c r="BI620" s="13">
        <v>0.31719437035677589</v>
      </c>
      <c r="BJ620" s="13">
        <v>4.6511627906976744E-2</v>
      </c>
    </row>
    <row r="621" spans="1:62" hidden="1">
      <c r="A621" s="1" t="s">
        <v>123</v>
      </c>
      <c r="B621" s="1" t="s">
        <v>124</v>
      </c>
      <c r="C621" s="1" t="s">
        <v>93</v>
      </c>
      <c r="D621" s="1" t="s">
        <v>89</v>
      </c>
      <c r="E621" s="2">
        <v>3004</v>
      </c>
      <c r="F621" s="14">
        <v>0.1581225033288948</v>
      </c>
      <c r="G621" s="3">
        <v>0.39700000000000002</v>
      </c>
      <c r="H621" s="4">
        <v>0.28000000000000003</v>
      </c>
      <c r="I621" s="2">
        <v>1256</v>
      </c>
      <c r="J621" s="2">
        <v>2.39</v>
      </c>
      <c r="K621" s="2">
        <v>1057</v>
      </c>
      <c r="L621" s="2">
        <v>270</v>
      </c>
      <c r="M621" s="2">
        <v>512</v>
      </c>
      <c r="N621" s="2">
        <v>731</v>
      </c>
      <c r="O621" s="3">
        <v>0.58799999999999997</v>
      </c>
      <c r="P621" s="3">
        <v>0.41199999999999998</v>
      </c>
      <c r="Q621" s="2">
        <v>108</v>
      </c>
      <c r="R621" s="2">
        <v>108</v>
      </c>
      <c r="S621" s="2">
        <v>0</v>
      </c>
      <c r="T621" s="2">
        <v>8.6</v>
      </c>
      <c r="U621" s="2">
        <v>275</v>
      </c>
      <c r="V621" s="2">
        <v>1138</v>
      </c>
      <c r="W621" s="3">
        <v>0.80500000000000005</v>
      </c>
      <c r="X621" s="3">
        <v>0.19400000000000001</v>
      </c>
      <c r="Y621" s="2">
        <v>64</v>
      </c>
      <c r="Z621" s="2">
        <v>27</v>
      </c>
      <c r="AA621" s="2">
        <v>51</v>
      </c>
      <c r="AB621" s="2">
        <v>75</v>
      </c>
      <c r="AC621" s="2">
        <v>124</v>
      </c>
      <c r="AD621" s="2">
        <v>122</v>
      </c>
      <c r="AE621" s="2">
        <v>224</v>
      </c>
      <c r="AF621" s="2">
        <v>128</v>
      </c>
      <c r="AG621" s="2">
        <v>164</v>
      </c>
      <c r="AH621" s="2">
        <v>218</v>
      </c>
      <c r="AI621" s="2">
        <v>194</v>
      </c>
      <c r="AJ621" s="2">
        <v>36</v>
      </c>
      <c r="AK621" s="2" t="s">
        <v>90</v>
      </c>
      <c r="AL621" s="2">
        <v>1427</v>
      </c>
      <c r="AM621" s="4">
        <v>0.27</v>
      </c>
      <c r="AN621" s="2">
        <v>120.9</v>
      </c>
      <c r="AO621" s="2">
        <v>18077</v>
      </c>
      <c r="AP621" s="3">
        <v>0.191</v>
      </c>
      <c r="AQ621" s="11">
        <v>0.33300000000000002</v>
      </c>
      <c r="AR621" s="2">
        <v>9.8000000000000007</v>
      </c>
      <c r="AS621" s="7">
        <v>0</v>
      </c>
      <c r="AT621" s="2">
        <v>194</v>
      </c>
      <c r="AU621" s="2">
        <v>388</v>
      </c>
      <c r="AV621" s="2">
        <v>475</v>
      </c>
      <c r="AW621" s="3">
        <v>0.184</v>
      </c>
      <c r="AX621" s="3">
        <v>0.36699999999999999</v>
      </c>
      <c r="AY621" s="3">
        <v>0.44900000000000001</v>
      </c>
      <c r="AZ621" s="37">
        <v>387</v>
      </c>
      <c r="BA621" s="37">
        <v>30.7</v>
      </c>
      <c r="BB621" s="43">
        <v>381.601</v>
      </c>
      <c r="BC621" s="44">
        <v>511.73979905218221</v>
      </c>
      <c r="BD621" s="44">
        <v>411.65920094781768</v>
      </c>
      <c r="BE621" s="44">
        <v>108</v>
      </c>
      <c r="BF621">
        <v>1413</v>
      </c>
      <c r="BG621" s="13">
        <v>0.27006440198159942</v>
      </c>
      <c r="BH621" s="13">
        <v>0.36216546288194068</v>
      </c>
      <c r="BI621" s="13">
        <v>0.29133701411735152</v>
      </c>
      <c r="BJ621" s="13">
        <v>7.6433121019108277E-2</v>
      </c>
    </row>
    <row r="622" spans="1:62" hidden="1">
      <c r="A622" s="1" t="s">
        <v>313</v>
      </c>
      <c r="B622" s="1" t="s">
        <v>124</v>
      </c>
      <c r="C622" s="1" t="s">
        <v>93</v>
      </c>
      <c r="D622" s="1" t="s">
        <v>89</v>
      </c>
      <c r="E622" s="2">
        <v>23541</v>
      </c>
      <c r="F622" s="14">
        <v>0.14583067839089248</v>
      </c>
      <c r="G622" s="3">
        <v>0.89200000000000002</v>
      </c>
      <c r="H622" s="3">
        <v>0.84799999999999998</v>
      </c>
      <c r="I622" s="2">
        <v>9915</v>
      </c>
      <c r="J622" s="2">
        <v>2.35</v>
      </c>
      <c r="K622" s="2">
        <v>8812</v>
      </c>
      <c r="L622" s="2">
        <v>1296</v>
      </c>
      <c r="M622" s="2">
        <v>1917</v>
      </c>
      <c r="N622" s="2">
        <v>7891</v>
      </c>
      <c r="O622" s="3">
        <v>0.80500000000000005</v>
      </c>
      <c r="P622" s="3">
        <v>0.19500000000000001</v>
      </c>
      <c r="Q622" s="2">
        <v>363</v>
      </c>
      <c r="R622" s="2">
        <v>326</v>
      </c>
      <c r="S622" s="2">
        <v>37</v>
      </c>
      <c r="T622" s="2">
        <v>3.7</v>
      </c>
      <c r="U622" s="2">
        <v>1334</v>
      </c>
      <c r="V622" s="2">
        <v>9177</v>
      </c>
      <c r="W622" s="3">
        <v>0.85399999999999998</v>
      </c>
      <c r="X622" s="3">
        <v>0.124</v>
      </c>
      <c r="Y622" s="2">
        <v>190</v>
      </c>
      <c r="Z622" s="2">
        <v>149</v>
      </c>
      <c r="AA622" s="2">
        <v>373</v>
      </c>
      <c r="AB622" s="2">
        <v>488</v>
      </c>
      <c r="AC622" s="2">
        <v>1697</v>
      </c>
      <c r="AD622" s="2">
        <v>1408</v>
      </c>
      <c r="AE622" s="2">
        <v>1356</v>
      </c>
      <c r="AF622" s="2">
        <v>910</v>
      </c>
      <c r="AG622" s="2">
        <v>1126</v>
      </c>
      <c r="AH622" s="2">
        <v>1435</v>
      </c>
      <c r="AI622" s="2">
        <v>1360</v>
      </c>
      <c r="AJ622" s="2">
        <v>325</v>
      </c>
      <c r="AK622" s="2">
        <v>64</v>
      </c>
      <c r="AL622" s="2">
        <v>10881</v>
      </c>
      <c r="AM622" s="3">
        <v>0.46400000000000002</v>
      </c>
      <c r="AN622" s="2">
        <v>127.3</v>
      </c>
      <c r="AO622" s="2">
        <v>21353</v>
      </c>
      <c r="AP622" s="3">
        <v>0.14799999999999999</v>
      </c>
      <c r="AQ622" s="11">
        <v>0.254</v>
      </c>
      <c r="AR622" s="2">
        <v>15.7</v>
      </c>
      <c r="AS622" s="7">
        <v>0</v>
      </c>
      <c r="AT622" s="2">
        <v>279</v>
      </c>
      <c r="AU622" s="2">
        <v>1867</v>
      </c>
      <c r="AV622" s="2">
        <v>6666</v>
      </c>
      <c r="AW622" s="3">
        <v>3.2000000000000001E-2</v>
      </c>
      <c r="AX622" s="3">
        <v>0.21199999999999999</v>
      </c>
      <c r="AY622" s="3">
        <v>0.75600000000000001</v>
      </c>
      <c r="AZ622" s="37">
        <v>4635</v>
      </c>
      <c r="BA622" s="37">
        <v>46.7</v>
      </c>
      <c r="BB622" s="43">
        <v>4580.3360000000002</v>
      </c>
      <c r="BC622" s="44">
        <v>2622.4306747448409</v>
      </c>
      <c r="BD622" s="44">
        <v>2982.2333252551589</v>
      </c>
      <c r="BE622" s="44">
        <v>326</v>
      </c>
      <c r="BF622">
        <v>10511</v>
      </c>
      <c r="BG622" s="13">
        <v>0.43576595947103036</v>
      </c>
      <c r="BH622" s="13">
        <v>0.24949392776565893</v>
      </c>
      <c r="BI622" s="13">
        <v>0.28372498575351146</v>
      </c>
      <c r="BJ622" s="13">
        <v>3.1015127009799259E-2</v>
      </c>
    </row>
    <row r="623" spans="1:62" hidden="1">
      <c r="A623" s="1" t="s">
        <v>345</v>
      </c>
      <c r="B623" s="1" t="s">
        <v>124</v>
      </c>
      <c r="C623" s="1" t="s">
        <v>93</v>
      </c>
      <c r="D623" s="1" t="s">
        <v>89</v>
      </c>
      <c r="E623" s="2">
        <v>18621</v>
      </c>
      <c r="F623" s="14">
        <v>0.14446055528704152</v>
      </c>
      <c r="G623" s="3">
        <v>0.88300000000000001</v>
      </c>
      <c r="H623" s="3">
        <v>0.83299999999999996</v>
      </c>
      <c r="I623" s="2">
        <v>7637</v>
      </c>
      <c r="J623" s="2">
        <v>2.42</v>
      </c>
      <c r="K623" s="2">
        <v>6446</v>
      </c>
      <c r="L623" s="2">
        <v>1341</v>
      </c>
      <c r="M623" s="2">
        <v>1765</v>
      </c>
      <c r="N623" s="2">
        <v>5823</v>
      </c>
      <c r="O623" s="3">
        <v>0.76700000000000002</v>
      </c>
      <c r="P623" s="3">
        <v>0.23300000000000001</v>
      </c>
      <c r="Q623" s="2">
        <v>384</v>
      </c>
      <c r="R623" s="2">
        <v>370</v>
      </c>
      <c r="S623" s="2">
        <v>14</v>
      </c>
      <c r="T623" s="2">
        <v>5.0999999999999996</v>
      </c>
      <c r="U623" s="2">
        <v>1361</v>
      </c>
      <c r="V623" s="2">
        <v>6603</v>
      </c>
      <c r="W623" s="3">
        <v>0.82099999999999995</v>
      </c>
      <c r="X623" s="3">
        <v>0.16900000000000001</v>
      </c>
      <c r="Y623" s="2">
        <v>194</v>
      </c>
      <c r="Z623" s="2">
        <v>181</v>
      </c>
      <c r="AA623" s="2">
        <v>214</v>
      </c>
      <c r="AB623" s="2">
        <v>304</v>
      </c>
      <c r="AC623" s="2">
        <v>787</v>
      </c>
      <c r="AD623" s="2">
        <v>973</v>
      </c>
      <c r="AE623" s="2">
        <v>1130</v>
      </c>
      <c r="AF623" s="2">
        <v>787</v>
      </c>
      <c r="AG623" s="2">
        <v>1239</v>
      </c>
      <c r="AH623" s="2">
        <v>949</v>
      </c>
      <c r="AI623" s="2">
        <v>1058</v>
      </c>
      <c r="AJ623" s="2">
        <v>282</v>
      </c>
      <c r="AK623" s="2">
        <v>39</v>
      </c>
      <c r="AL623" s="2">
        <v>8137</v>
      </c>
      <c r="AM623" s="3">
        <v>0.46100000000000002</v>
      </c>
      <c r="AN623" s="2">
        <v>127.4</v>
      </c>
      <c r="AO623" s="2">
        <v>22921</v>
      </c>
      <c r="AP623" s="4">
        <v>0.12</v>
      </c>
      <c r="AQ623" s="11">
        <v>0.217</v>
      </c>
      <c r="AR623" s="2">
        <v>12.1</v>
      </c>
      <c r="AS623" s="7">
        <v>1.5144631228229593E-4</v>
      </c>
      <c r="AT623" s="2">
        <v>525</v>
      </c>
      <c r="AU623" s="2">
        <v>1683</v>
      </c>
      <c r="AV623" s="2">
        <v>4238</v>
      </c>
      <c r="AW623" s="3">
        <v>8.1000000000000003E-2</v>
      </c>
      <c r="AX623" s="3">
        <v>0.26100000000000001</v>
      </c>
      <c r="AY623" s="3">
        <v>0.65700000000000003</v>
      </c>
      <c r="AZ623" s="37">
        <v>3354</v>
      </c>
      <c r="BA623" s="37">
        <v>43.9</v>
      </c>
      <c r="BB623" s="43">
        <v>3331.1320000000001</v>
      </c>
      <c r="BC623" s="44">
        <v>1803.8609828144954</v>
      </c>
      <c r="BD623" s="44">
        <v>2459.007017185505</v>
      </c>
      <c r="BE623" s="44">
        <v>370</v>
      </c>
      <c r="BF623">
        <v>7964</v>
      </c>
      <c r="BG623" s="13">
        <v>0.41827373179306881</v>
      </c>
      <c r="BH623" s="13">
        <v>0.22650188131774177</v>
      </c>
      <c r="BI623" s="13">
        <v>0.30876532109310711</v>
      </c>
      <c r="BJ623" s="13">
        <v>4.6459065796082367E-2</v>
      </c>
    </row>
    <row r="624" spans="1:62" hidden="1">
      <c r="A624" s="1" t="s">
        <v>224</v>
      </c>
      <c r="B624" s="1" t="s">
        <v>124</v>
      </c>
      <c r="C624" s="1" t="s">
        <v>93</v>
      </c>
      <c r="D624" s="1" t="s">
        <v>89</v>
      </c>
      <c r="E624" s="2">
        <v>12703</v>
      </c>
      <c r="F624" s="14">
        <v>0.15429426119814216</v>
      </c>
      <c r="G624" s="3">
        <v>0.84899999999999998</v>
      </c>
      <c r="H624" s="3">
        <v>0.81200000000000006</v>
      </c>
      <c r="I624" s="2">
        <v>5619</v>
      </c>
      <c r="J624" s="2">
        <v>2.2400000000000002</v>
      </c>
      <c r="K624" s="2">
        <v>4197</v>
      </c>
      <c r="L624" s="2">
        <v>1046</v>
      </c>
      <c r="M624" s="2">
        <v>1225</v>
      </c>
      <c r="N624" s="2">
        <v>3732</v>
      </c>
      <c r="O624" s="3">
        <v>0.753</v>
      </c>
      <c r="P624" s="3">
        <v>0.247</v>
      </c>
      <c r="Q624" s="2">
        <v>165</v>
      </c>
      <c r="R624" s="2">
        <v>123</v>
      </c>
      <c r="S624" s="2">
        <v>42</v>
      </c>
      <c r="T624" s="2">
        <v>3</v>
      </c>
      <c r="U624" s="2">
        <v>966</v>
      </c>
      <c r="V624" s="2">
        <v>4360</v>
      </c>
      <c r="W624" s="3">
        <v>0.79500000000000004</v>
      </c>
      <c r="X624" s="3">
        <v>0.17599999999999999</v>
      </c>
      <c r="Y624" s="2">
        <v>261</v>
      </c>
      <c r="Z624" s="2">
        <v>177</v>
      </c>
      <c r="AA624" s="2">
        <v>299</v>
      </c>
      <c r="AB624" s="2">
        <v>309</v>
      </c>
      <c r="AC624" s="2">
        <v>787</v>
      </c>
      <c r="AD624" s="2">
        <v>739</v>
      </c>
      <c r="AE624" s="2">
        <v>536</v>
      </c>
      <c r="AF624" s="2">
        <v>490</v>
      </c>
      <c r="AG624" s="2">
        <v>1045</v>
      </c>
      <c r="AH624" s="2">
        <v>571</v>
      </c>
      <c r="AI624" s="2">
        <v>644</v>
      </c>
      <c r="AJ624" s="2">
        <v>220</v>
      </c>
      <c r="AK624" s="2">
        <v>26</v>
      </c>
      <c r="AL624" s="2">
        <v>6104</v>
      </c>
      <c r="AM624" s="3">
        <v>0.46300000000000002</v>
      </c>
      <c r="AN624" s="2">
        <v>125</v>
      </c>
      <c r="AO624" s="2">
        <v>21789</v>
      </c>
      <c r="AP624" s="3">
        <v>0.151</v>
      </c>
      <c r="AQ624" s="11">
        <v>0.253</v>
      </c>
      <c r="AR624" s="2">
        <v>15.1</v>
      </c>
      <c r="AS624" s="7">
        <v>9.1743119266055051E-4</v>
      </c>
      <c r="AT624" s="2">
        <v>657</v>
      </c>
      <c r="AU624" s="2">
        <v>1690</v>
      </c>
      <c r="AV624" s="2">
        <v>1850</v>
      </c>
      <c r="AW624" s="3">
        <v>0.157</v>
      </c>
      <c r="AX624" s="3">
        <v>0.40300000000000002</v>
      </c>
      <c r="AY624" s="3">
        <v>0.441</v>
      </c>
      <c r="AZ624" s="37">
        <v>1744</v>
      </c>
      <c r="BA624" s="37">
        <v>34.1</v>
      </c>
      <c r="BB624" s="43">
        <v>1690.3370000000002</v>
      </c>
      <c r="BC624" s="44">
        <v>1569.8043755809881</v>
      </c>
      <c r="BD624" s="44">
        <v>1942.8586244190114</v>
      </c>
      <c r="BE624" s="44">
        <v>123</v>
      </c>
      <c r="BF624">
        <v>5326</v>
      </c>
      <c r="BG624" s="13">
        <v>0.31737457754412324</v>
      </c>
      <c r="BH624" s="13">
        <v>0.29474359286162</v>
      </c>
      <c r="BI624" s="13">
        <v>0.36478757499418163</v>
      </c>
      <c r="BJ624" s="13">
        <v>2.3094254600075102E-2</v>
      </c>
    </row>
    <row r="625" spans="1:62" hidden="1">
      <c r="A625" s="1" t="s">
        <v>369</v>
      </c>
      <c r="B625" s="1" t="s">
        <v>124</v>
      </c>
      <c r="C625" s="1" t="s">
        <v>93</v>
      </c>
      <c r="D625" s="1" t="s">
        <v>89</v>
      </c>
      <c r="E625" s="2">
        <v>13827</v>
      </c>
      <c r="F625" s="14">
        <v>0.16901714037752225</v>
      </c>
      <c r="G625" s="3">
        <v>0.88400000000000001</v>
      </c>
      <c r="H625" s="3">
        <v>0.83399999999999996</v>
      </c>
      <c r="I625" s="2">
        <v>5804</v>
      </c>
      <c r="J625" s="2">
        <v>2.33</v>
      </c>
      <c r="K625" s="2">
        <v>3927</v>
      </c>
      <c r="L625" s="2">
        <v>2013</v>
      </c>
      <c r="M625" s="2">
        <v>1472</v>
      </c>
      <c r="N625" s="2">
        <v>4249</v>
      </c>
      <c r="O625" s="3">
        <v>0.74299999999999999</v>
      </c>
      <c r="P625" s="3">
        <v>0.25700000000000001</v>
      </c>
      <c r="Q625" s="2">
        <v>171</v>
      </c>
      <c r="R625" s="2">
        <v>134</v>
      </c>
      <c r="S625" s="2">
        <v>37</v>
      </c>
      <c r="T625" s="2">
        <v>3</v>
      </c>
      <c r="U625" s="2">
        <v>2029</v>
      </c>
      <c r="V625" s="2">
        <v>4067</v>
      </c>
      <c r="W625" s="3">
        <v>0.65800000000000003</v>
      </c>
      <c r="X625" s="3">
        <v>0.32800000000000001</v>
      </c>
      <c r="Y625" s="2">
        <v>408</v>
      </c>
      <c r="Z625" s="2">
        <v>302</v>
      </c>
      <c r="AA625" s="2">
        <v>326</v>
      </c>
      <c r="AB625" s="2">
        <v>312</v>
      </c>
      <c r="AC625" s="2">
        <v>534</v>
      </c>
      <c r="AD625" s="2">
        <v>679</v>
      </c>
      <c r="AE625" s="2">
        <v>879</v>
      </c>
      <c r="AF625" s="2">
        <v>488</v>
      </c>
      <c r="AG625" s="2">
        <v>649</v>
      </c>
      <c r="AH625" s="2">
        <v>718</v>
      </c>
      <c r="AI625" s="2">
        <v>826</v>
      </c>
      <c r="AJ625" s="2">
        <v>91</v>
      </c>
      <c r="AK625" s="2">
        <v>23</v>
      </c>
      <c r="AL625" s="2">
        <v>6235</v>
      </c>
      <c r="AM625" s="3">
        <v>0.44800000000000001</v>
      </c>
      <c r="AN625" s="2">
        <v>121.3</v>
      </c>
      <c r="AO625" s="2">
        <v>25331</v>
      </c>
      <c r="AP625" s="3">
        <v>0.126</v>
      </c>
      <c r="AQ625" s="11">
        <v>0.23200000000000001</v>
      </c>
      <c r="AR625" s="2">
        <v>11.2</v>
      </c>
      <c r="AS625" s="7">
        <v>1.4752889107450208E-3</v>
      </c>
      <c r="AT625" s="2">
        <v>1228</v>
      </c>
      <c r="AU625" s="2">
        <v>1313</v>
      </c>
      <c r="AV625" s="2">
        <v>1386</v>
      </c>
      <c r="AW625" s="3">
        <v>0.313</v>
      </c>
      <c r="AX625" s="3">
        <v>0.33400000000000002</v>
      </c>
      <c r="AY625" s="3">
        <v>0.35299999999999998</v>
      </c>
      <c r="AZ625" s="37">
        <v>1985</v>
      </c>
      <c r="BA625" s="37">
        <v>34.1</v>
      </c>
      <c r="BB625" s="43">
        <v>1950.8610000000001</v>
      </c>
      <c r="BC625" s="44">
        <v>1144.9243333333334</v>
      </c>
      <c r="BD625" s="44">
        <v>2866.2146666666667</v>
      </c>
      <c r="BE625" s="44">
        <v>134</v>
      </c>
      <c r="BF625">
        <v>6096</v>
      </c>
      <c r="BG625" s="13">
        <v>0.32002312992125986</v>
      </c>
      <c r="BH625" s="13">
        <v>0.18781567147856518</v>
      </c>
      <c r="BI625" s="13">
        <v>0.47017957130358706</v>
      </c>
      <c r="BJ625" s="13">
        <v>2.1981627296587928E-2</v>
      </c>
    </row>
    <row r="626" spans="1:62" hidden="1">
      <c r="A626" s="1" t="s">
        <v>200</v>
      </c>
      <c r="B626" s="1" t="s">
        <v>124</v>
      </c>
      <c r="C626" s="1" t="s">
        <v>93</v>
      </c>
      <c r="D626" s="1" t="s">
        <v>89</v>
      </c>
      <c r="E626" s="2">
        <v>15452</v>
      </c>
      <c r="F626" s="14">
        <v>0.18696608853222885</v>
      </c>
      <c r="G626" s="3">
        <v>0.91100000000000003</v>
      </c>
      <c r="H626" s="3">
        <v>0.85099999999999998</v>
      </c>
      <c r="I626" s="2">
        <v>6277</v>
      </c>
      <c r="J626" s="2">
        <v>2.4300000000000002</v>
      </c>
      <c r="K626" s="2">
        <v>5710</v>
      </c>
      <c r="L626" s="2">
        <v>793</v>
      </c>
      <c r="M626" s="2">
        <v>1190</v>
      </c>
      <c r="N626" s="2">
        <v>5002</v>
      </c>
      <c r="O626" s="3">
        <v>0.80800000000000005</v>
      </c>
      <c r="P626" s="3">
        <v>0.192</v>
      </c>
      <c r="Q626" s="2">
        <v>124</v>
      </c>
      <c r="R626" s="2">
        <v>118</v>
      </c>
      <c r="S626" s="2">
        <v>6</v>
      </c>
      <c r="T626" s="2">
        <v>2</v>
      </c>
      <c r="U626" s="2">
        <v>800</v>
      </c>
      <c r="V626" s="2">
        <v>5874</v>
      </c>
      <c r="W626" s="3">
        <v>0.86599999999999999</v>
      </c>
      <c r="X626" s="3">
        <v>0.11799999999999999</v>
      </c>
      <c r="Y626" s="2">
        <v>254</v>
      </c>
      <c r="Z626" s="2">
        <v>136</v>
      </c>
      <c r="AA626" s="2">
        <v>238</v>
      </c>
      <c r="AB626" s="2">
        <v>512</v>
      </c>
      <c r="AC626" s="2">
        <v>994</v>
      </c>
      <c r="AD626" s="2">
        <v>914</v>
      </c>
      <c r="AE626" s="2">
        <v>970</v>
      </c>
      <c r="AF626" s="2">
        <v>579</v>
      </c>
      <c r="AG626" s="2">
        <v>902</v>
      </c>
      <c r="AH626" s="2">
        <v>602</v>
      </c>
      <c r="AI626" s="2">
        <v>580</v>
      </c>
      <c r="AJ626" s="2">
        <v>156</v>
      </c>
      <c r="AK626" s="2">
        <v>32</v>
      </c>
      <c r="AL626" s="2">
        <v>6869</v>
      </c>
      <c r="AM626" s="3">
        <v>0.44700000000000001</v>
      </c>
      <c r="AN626" s="2">
        <v>134.19999999999999</v>
      </c>
      <c r="AO626" s="2">
        <v>28156</v>
      </c>
      <c r="AP626" s="4">
        <v>0.1</v>
      </c>
      <c r="AQ626" s="11">
        <v>0.159</v>
      </c>
      <c r="AR626" s="2">
        <v>10.3</v>
      </c>
      <c r="AS626" s="7">
        <v>6.8096697310180451E-4</v>
      </c>
      <c r="AT626" s="2">
        <v>681</v>
      </c>
      <c r="AU626" s="2">
        <v>1029</v>
      </c>
      <c r="AV626" s="2">
        <v>4000</v>
      </c>
      <c r="AW626" s="3">
        <v>0.11899999999999999</v>
      </c>
      <c r="AX626" s="4">
        <v>0.18</v>
      </c>
      <c r="AY626" s="3">
        <v>0.70099999999999996</v>
      </c>
      <c r="AZ626" s="37">
        <v>2291</v>
      </c>
      <c r="BA626" s="37">
        <v>36.4</v>
      </c>
      <c r="BB626" s="43">
        <v>2253.8879999999999</v>
      </c>
      <c r="BC626" s="44">
        <v>2067.3946513472597</v>
      </c>
      <c r="BD626" s="44">
        <v>2234.7173486527404</v>
      </c>
      <c r="BE626" s="44">
        <v>118</v>
      </c>
      <c r="BF626">
        <v>6674</v>
      </c>
      <c r="BG626" s="13">
        <v>0.3377117171111777</v>
      </c>
      <c r="BH626" s="13">
        <v>0.30976845240444406</v>
      </c>
      <c r="BI626" s="13">
        <v>0.33483927909091105</v>
      </c>
      <c r="BJ626" s="13">
        <v>1.7680551393467185E-2</v>
      </c>
    </row>
    <row r="627" spans="1:62" hidden="1">
      <c r="A627" s="1" t="s">
        <v>179</v>
      </c>
      <c r="B627" s="1" t="s">
        <v>124</v>
      </c>
      <c r="C627" s="1" t="s">
        <v>93</v>
      </c>
      <c r="D627" s="1" t="s">
        <v>89</v>
      </c>
      <c r="E627" s="2">
        <v>19600</v>
      </c>
      <c r="F627" s="14">
        <v>0.12229591836734693</v>
      </c>
      <c r="G627" s="4">
        <v>0.68</v>
      </c>
      <c r="H627" s="3">
        <v>0.55500000000000005</v>
      </c>
      <c r="I627" s="2">
        <v>7877</v>
      </c>
      <c r="J627" s="2">
        <v>2.4500000000000002</v>
      </c>
      <c r="K627" s="2">
        <v>4907</v>
      </c>
      <c r="L627" s="2">
        <v>3548</v>
      </c>
      <c r="M627" s="2">
        <v>3083</v>
      </c>
      <c r="N627" s="2">
        <v>4662</v>
      </c>
      <c r="O627" s="3">
        <v>0.60199999999999998</v>
      </c>
      <c r="P627" s="3">
        <v>0.39800000000000002</v>
      </c>
      <c r="Q627" s="2">
        <v>664</v>
      </c>
      <c r="R627" s="2">
        <v>622</v>
      </c>
      <c r="S627" s="2">
        <v>42</v>
      </c>
      <c r="T627" s="2">
        <v>8.6</v>
      </c>
      <c r="U627" s="2">
        <v>3604</v>
      </c>
      <c r="V627" s="2">
        <v>5194</v>
      </c>
      <c r="W627" s="4">
        <v>0.59</v>
      </c>
      <c r="X627" s="3">
        <v>0.40899999999999997</v>
      </c>
      <c r="Y627" s="2">
        <v>838</v>
      </c>
      <c r="Z627" s="2">
        <v>646</v>
      </c>
      <c r="AA627" s="2">
        <v>945</v>
      </c>
      <c r="AB627" s="2">
        <v>709</v>
      </c>
      <c r="AC627" s="2">
        <v>1033</v>
      </c>
      <c r="AD627" s="2">
        <v>1000</v>
      </c>
      <c r="AE627" s="2">
        <v>871</v>
      </c>
      <c r="AF627" s="2">
        <v>226</v>
      </c>
      <c r="AG627" s="2">
        <v>1008</v>
      </c>
      <c r="AH627" s="2">
        <v>691</v>
      </c>
      <c r="AI627" s="2">
        <v>700</v>
      </c>
      <c r="AJ627" s="2">
        <v>160</v>
      </c>
      <c r="AK627" s="2">
        <v>48</v>
      </c>
      <c r="AL627" s="2">
        <v>8875</v>
      </c>
      <c r="AM627" s="3">
        <v>0.42199999999999999</v>
      </c>
      <c r="AN627" s="2">
        <v>105.6</v>
      </c>
      <c r="AO627" s="2">
        <v>18938</v>
      </c>
      <c r="AP627" s="3">
        <v>0.22500000000000001</v>
      </c>
      <c r="AQ627" s="11">
        <v>0.439</v>
      </c>
      <c r="AR627" s="2">
        <v>39.200000000000003</v>
      </c>
      <c r="AS627" s="7">
        <v>9.6264921062764726E-4</v>
      </c>
      <c r="AT627" s="2">
        <v>3907</v>
      </c>
      <c r="AU627" s="2">
        <v>693</v>
      </c>
      <c r="AV627" s="2">
        <v>307</v>
      </c>
      <c r="AW627" s="3">
        <v>0.79600000000000004</v>
      </c>
      <c r="AX627" s="3">
        <v>0.14099999999999999</v>
      </c>
      <c r="AY627" s="3">
        <v>6.3E-2</v>
      </c>
      <c r="AZ627" s="37">
        <v>1417</v>
      </c>
      <c r="BA627" s="37">
        <v>17.899999999999999</v>
      </c>
      <c r="BB627" s="43">
        <v>1386.355</v>
      </c>
      <c r="BC627" s="44">
        <v>2861.0753351432722</v>
      </c>
      <c r="BD627" s="44">
        <v>3928.5696648567282</v>
      </c>
      <c r="BE627" s="44">
        <v>622</v>
      </c>
      <c r="BF627">
        <v>8798</v>
      </c>
      <c r="BG627" s="13">
        <v>0.15757615367128894</v>
      </c>
      <c r="BH627" s="13">
        <v>0.3251961053811403</v>
      </c>
      <c r="BI627" s="13">
        <v>0.44652985506441556</v>
      </c>
      <c r="BJ627" s="13">
        <v>7.0697885883155259E-2</v>
      </c>
    </row>
    <row r="628" spans="1:62" hidden="1">
      <c r="A628" s="1" t="s">
        <v>316</v>
      </c>
      <c r="B628" s="1" t="s">
        <v>124</v>
      </c>
      <c r="C628" s="1" t="s">
        <v>93</v>
      </c>
      <c r="D628" s="1" t="s">
        <v>89</v>
      </c>
      <c r="E628" s="2">
        <v>22109</v>
      </c>
      <c r="F628" s="14">
        <v>0.17246370256456647</v>
      </c>
      <c r="G628" s="3">
        <v>0.90700000000000003</v>
      </c>
      <c r="H628" s="3">
        <v>0.85599999999999998</v>
      </c>
      <c r="I628" s="2">
        <v>9803</v>
      </c>
      <c r="J628" s="2">
        <v>2.23</v>
      </c>
      <c r="K628" s="2">
        <v>7535</v>
      </c>
      <c r="L628" s="2">
        <v>2694</v>
      </c>
      <c r="M628" s="2">
        <v>2732</v>
      </c>
      <c r="N628" s="2">
        <v>6939</v>
      </c>
      <c r="O628" s="3">
        <v>0.71799999999999997</v>
      </c>
      <c r="P628" s="3">
        <v>0.28199999999999997</v>
      </c>
      <c r="Q628" s="2">
        <v>805</v>
      </c>
      <c r="R628" s="2">
        <v>784</v>
      </c>
      <c r="S628" s="2">
        <v>21</v>
      </c>
      <c r="T628" s="2">
        <v>8.3000000000000007</v>
      </c>
      <c r="U628" s="2">
        <v>2743</v>
      </c>
      <c r="V628" s="2">
        <v>7784</v>
      </c>
      <c r="W628" s="3">
        <v>0.73499999999999999</v>
      </c>
      <c r="X628" s="3">
        <v>0.25900000000000001</v>
      </c>
      <c r="Y628" s="2">
        <v>745</v>
      </c>
      <c r="Z628" s="2">
        <v>432</v>
      </c>
      <c r="AA628" s="2">
        <v>436</v>
      </c>
      <c r="AB628" s="2">
        <v>554</v>
      </c>
      <c r="AC628" s="2">
        <v>984</v>
      </c>
      <c r="AD628" s="2">
        <v>1116</v>
      </c>
      <c r="AE628" s="2">
        <v>1465</v>
      </c>
      <c r="AF628" s="2">
        <v>1029</v>
      </c>
      <c r="AG628" s="2">
        <v>1129</v>
      </c>
      <c r="AH628" s="2">
        <v>1197</v>
      </c>
      <c r="AI628" s="2">
        <v>1252</v>
      </c>
      <c r="AJ628" s="2">
        <v>375</v>
      </c>
      <c r="AK628" s="2">
        <v>25</v>
      </c>
      <c r="AL628" s="2">
        <v>10739</v>
      </c>
      <c r="AM628" s="3">
        <v>0.46600000000000003</v>
      </c>
      <c r="AN628" s="2">
        <v>120.9</v>
      </c>
      <c r="AO628" s="2">
        <v>24377</v>
      </c>
      <c r="AP628" s="3">
        <v>0.126</v>
      </c>
      <c r="AQ628" s="11">
        <v>0.22900000000000001</v>
      </c>
      <c r="AR628" s="2">
        <v>13.4</v>
      </c>
      <c r="AS628" s="7">
        <v>3.8540596094552927E-4</v>
      </c>
      <c r="AT628" s="2">
        <v>2564</v>
      </c>
      <c r="AU628" s="2">
        <v>2284</v>
      </c>
      <c r="AV628" s="2">
        <v>2687</v>
      </c>
      <c r="AW628" s="4">
        <v>0.34</v>
      </c>
      <c r="AX628" s="3">
        <v>0.30299999999999999</v>
      </c>
      <c r="AY628" s="3">
        <v>0.35699999999999998</v>
      </c>
      <c r="AZ628" s="37">
        <v>3456</v>
      </c>
      <c r="BA628" s="37">
        <v>35.200000000000003</v>
      </c>
      <c r="BB628" s="43">
        <v>3404.1920000000005</v>
      </c>
      <c r="BC628" s="44">
        <v>2601.2715991097966</v>
      </c>
      <c r="BD628" s="44">
        <v>3737.5364008902025</v>
      </c>
      <c r="BE628" s="44">
        <v>784</v>
      </c>
      <c r="BF628">
        <v>10527</v>
      </c>
      <c r="BG628" s="13">
        <v>0.3233772204806688</v>
      </c>
      <c r="BH628" s="13">
        <v>0.24710474010732369</v>
      </c>
      <c r="BI628" s="13">
        <v>0.35504288029734993</v>
      </c>
      <c r="BJ628" s="13">
        <v>7.4475159114657546E-2</v>
      </c>
    </row>
    <row r="629" spans="1:62" hidden="1">
      <c r="A629" s="1" t="s">
        <v>267</v>
      </c>
      <c r="B629" s="1" t="s">
        <v>124</v>
      </c>
      <c r="C629" s="1" t="s">
        <v>93</v>
      </c>
      <c r="D629" s="1" t="s">
        <v>89</v>
      </c>
      <c r="E629" s="2">
        <v>38504</v>
      </c>
      <c r="F629" s="14">
        <v>0.19494078537294826</v>
      </c>
      <c r="G629" s="4">
        <v>0.84</v>
      </c>
      <c r="H629" s="3">
        <v>0.77900000000000003</v>
      </c>
      <c r="I629" s="2">
        <v>16688</v>
      </c>
      <c r="J629" s="2">
        <v>2.2799999999999998</v>
      </c>
      <c r="K629" s="2">
        <v>11487</v>
      </c>
      <c r="L629" s="2">
        <v>6201</v>
      </c>
      <c r="M629" s="2">
        <v>4831</v>
      </c>
      <c r="N629" s="2">
        <v>11656</v>
      </c>
      <c r="O629" s="3">
        <v>0.70699999999999996</v>
      </c>
      <c r="P629" s="3">
        <v>0.29299999999999998</v>
      </c>
      <c r="Q629" s="2">
        <v>506</v>
      </c>
      <c r="R629" s="2">
        <v>454</v>
      </c>
      <c r="S629" s="2">
        <v>52</v>
      </c>
      <c r="T629" s="2">
        <v>3</v>
      </c>
      <c r="U629" s="2">
        <v>6211</v>
      </c>
      <c r="V629" s="2">
        <v>11986</v>
      </c>
      <c r="W629" s="3">
        <v>0.65600000000000003</v>
      </c>
      <c r="X629" s="4">
        <v>0.34</v>
      </c>
      <c r="Y629" s="2">
        <v>136</v>
      </c>
      <c r="Z629" s="2">
        <v>423</v>
      </c>
      <c r="AA629" s="2">
        <v>1371</v>
      </c>
      <c r="AB629" s="2">
        <v>1225</v>
      </c>
      <c r="AC629" s="2">
        <v>2270</v>
      </c>
      <c r="AD629" s="2">
        <v>2057</v>
      </c>
      <c r="AE629" s="2">
        <v>2704</v>
      </c>
      <c r="AF629" s="2">
        <v>2304</v>
      </c>
      <c r="AG629" s="2">
        <v>2537</v>
      </c>
      <c r="AH629" s="2">
        <v>1450</v>
      </c>
      <c r="AI629" s="2">
        <v>1718</v>
      </c>
      <c r="AJ629" s="2">
        <v>175</v>
      </c>
      <c r="AK629" s="2">
        <v>53</v>
      </c>
      <c r="AL629" s="2">
        <v>18423</v>
      </c>
      <c r="AM629" s="3">
        <v>0.41299999999999998</v>
      </c>
      <c r="AN629" s="2">
        <v>123.6</v>
      </c>
      <c r="AO629" s="2">
        <v>24815</v>
      </c>
      <c r="AP629" s="3">
        <v>0.129</v>
      </c>
      <c r="AQ629" s="11">
        <v>0.24299999999999999</v>
      </c>
      <c r="AR629" s="2">
        <v>15.8</v>
      </c>
      <c r="AS629" s="7">
        <v>2.5029200734189889E-4</v>
      </c>
      <c r="AT629" s="2">
        <v>2972</v>
      </c>
      <c r="AU629" s="2">
        <v>4155</v>
      </c>
      <c r="AV629" s="2">
        <v>4360</v>
      </c>
      <c r="AW629" s="3">
        <v>0.25900000000000001</v>
      </c>
      <c r="AX629" s="3">
        <v>0.36199999999999999</v>
      </c>
      <c r="AY629" s="4">
        <v>0.38</v>
      </c>
      <c r="AZ629" s="37">
        <v>4040</v>
      </c>
      <c r="BA629" s="37">
        <v>24.2</v>
      </c>
      <c r="BB629" s="43">
        <v>3989.8539999999998</v>
      </c>
      <c r="BC629" s="44">
        <v>4966.305681059941</v>
      </c>
      <c r="BD629" s="44">
        <v>8786.8403189400597</v>
      </c>
      <c r="BE629" s="44">
        <v>454</v>
      </c>
      <c r="BF629">
        <v>18197</v>
      </c>
      <c r="BG629" s="13">
        <v>0.21925888882782876</v>
      </c>
      <c r="BH629" s="13">
        <v>0.27291892515579169</v>
      </c>
      <c r="BI629" s="13">
        <v>0.48287301857119636</v>
      </c>
      <c r="BJ629" s="13">
        <v>2.4949167445183273E-2</v>
      </c>
    </row>
    <row r="630" spans="1:62" hidden="1">
      <c r="A630" s="1" t="s">
        <v>324</v>
      </c>
      <c r="B630" s="1" t="s">
        <v>124</v>
      </c>
      <c r="C630" s="1" t="s">
        <v>93</v>
      </c>
      <c r="D630" s="1" t="s">
        <v>89</v>
      </c>
      <c r="E630" s="2">
        <v>30634</v>
      </c>
      <c r="F630" s="14">
        <v>0.148690996931514</v>
      </c>
      <c r="G630" s="3">
        <v>0.88900000000000001</v>
      </c>
      <c r="H630" s="3">
        <v>0.83499999999999996</v>
      </c>
      <c r="I630" s="2">
        <v>12544</v>
      </c>
      <c r="J630" s="2">
        <v>2.41</v>
      </c>
      <c r="K630" s="2">
        <v>10092</v>
      </c>
      <c r="L630" s="2">
        <v>2482</v>
      </c>
      <c r="M630" s="2">
        <v>2903</v>
      </c>
      <c r="N630" s="2">
        <v>9456</v>
      </c>
      <c r="O630" s="3">
        <v>0.76500000000000001</v>
      </c>
      <c r="P630" s="3">
        <v>0.23499999999999999</v>
      </c>
      <c r="Q630" s="2">
        <v>474</v>
      </c>
      <c r="R630" s="2">
        <v>455</v>
      </c>
      <c r="S630" s="2">
        <v>19</v>
      </c>
      <c r="T630" s="2">
        <v>3.8</v>
      </c>
      <c r="U630" s="2">
        <v>2513</v>
      </c>
      <c r="V630" s="2">
        <v>10438</v>
      </c>
      <c r="W630" s="3">
        <v>0.80300000000000005</v>
      </c>
      <c r="X630" s="3">
        <v>0.193</v>
      </c>
      <c r="Y630" s="2">
        <v>161</v>
      </c>
      <c r="Z630" s="2">
        <v>171</v>
      </c>
      <c r="AA630" s="2">
        <v>226</v>
      </c>
      <c r="AB630" s="2">
        <v>418</v>
      </c>
      <c r="AC630" s="2">
        <v>1247</v>
      </c>
      <c r="AD630" s="2">
        <v>1178</v>
      </c>
      <c r="AE630" s="2">
        <v>1615</v>
      </c>
      <c r="AF630" s="2">
        <v>1854</v>
      </c>
      <c r="AG630" s="2">
        <v>2321</v>
      </c>
      <c r="AH630" s="2">
        <v>1854</v>
      </c>
      <c r="AI630" s="2">
        <v>1929</v>
      </c>
      <c r="AJ630" s="2">
        <v>306</v>
      </c>
      <c r="AK630" s="2">
        <v>248</v>
      </c>
      <c r="AL630" s="2">
        <v>13528</v>
      </c>
      <c r="AM630" s="4">
        <v>0.47</v>
      </c>
      <c r="AN630" s="2">
        <v>135.6</v>
      </c>
      <c r="AO630" s="2">
        <v>23494</v>
      </c>
      <c r="AP630" s="3">
        <v>0.11799999999999999</v>
      </c>
      <c r="AQ630" s="11">
        <v>0.219</v>
      </c>
      <c r="AR630" s="2">
        <v>15.6</v>
      </c>
      <c r="AS630" s="7">
        <v>1.9160758766047136E-4</v>
      </c>
      <c r="AT630" s="2">
        <v>480</v>
      </c>
      <c r="AU630" s="2">
        <v>2411</v>
      </c>
      <c r="AV630" s="2">
        <v>7201</v>
      </c>
      <c r="AW630" s="3">
        <v>4.8000000000000001E-2</v>
      </c>
      <c r="AX630" s="3">
        <v>0.23899999999999999</v>
      </c>
      <c r="AY630" s="3">
        <v>0.71399999999999997</v>
      </c>
      <c r="AZ630" s="37">
        <v>5053</v>
      </c>
      <c r="BA630" s="37">
        <v>40.200000000000003</v>
      </c>
      <c r="BB630" s="43">
        <v>4968.3180000000002</v>
      </c>
      <c r="BC630" s="44">
        <v>3098.3857601433738</v>
      </c>
      <c r="BD630" s="44">
        <v>4429.296239856626</v>
      </c>
      <c r="BE630" s="44">
        <v>455</v>
      </c>
      <c r="BF630">
        <v>12951</v>
      </c>
      <c r="BG630" s="13">
        <v>0.3836242761176743</v>
      </c>
      <c r="BH630" s="13">
        <v>0.23923911359303326</v>
      </c>
      <c r="BI630" s="13">
        <v>0.34200418808251304</v>
      </c>
      <c r="BJ630" s="13">
        <v>3.5132422206779403E-2</v>
      </c>
    </row>
    <row r="631" spans="1:62" hidden="1">
      <c r="A631" s="1" t="s">
        <v>307</v>
      </c>
      <c r="B631" s="1" t="s">
        <v>124</v>
      </c>
      <c r="C631" s="1" t="s">
        <v>93</v>
      </c>
      <c r="D631" s="1" t="s">
        <v>89</v>
      </c>
      <c r="E631" s="2">
        <v>9903</v>
      </c>
      <c r="F631" s="14">
        <v>0.14995455922447742</v>
      </c>
      <c r="G631" s="3">
        <v>0.85799999999999998</v>
      </c>
      <c r="H631" s="3">
        <v>0.81499999999999995</v>
      </c>
      <c r="I631" s="2">
        <v>4155</v>
      </c>
      <c r="J631" s="2">
        <v>2.36</v>
      </c>
      <c r="K631" s="2">
        <v>3553</v>
      </c>
      <c r="L631" s="2">
        <v>607</v>
      </c>
      <c r="M631" s="2">
        <v>965</v>
      </c>
      <c r="N631" s="2">
        <v>3157</v>
      </c>
      <c r="O631" s="3">
        <v>0.76600000000000001</v>
      </c>
      <c r="P631" s="3">
        <v>0.23400000000000001</v>
      </c>
      <c r="Q631" s="2">
        <v>160</v>
      </c>
      <c r="R631" s="2">
        <v>157</v>
      </c>
      <c r="S631" s="2">
        <v>3</v>
      </c>
      <c r="T631" s="2">
        <v>3.9</v>
      </c>
      <c r="U631" s="2">
        <v>613</v>
      </c>
      <c r="V631" s="2">
        <v>3691</v>
      </c>
      <c r="W631" s="3">
        <v>0.82599999999999996</v>
      </c>
      <c r="X631" s="3">
        <v>0.13700000000000001</v>
      </c>
      <c r="Y631" s="2">
        <v>25</v>
      </c>
      <c r="Z631" s="2">
        <v>24</v>
      </c>
      <c r="AA631" s="2">
        <v>88</v>
      </c>
      <c r="AB631" s="2">
        <v>215</v>
      </c>
      <c r="AC631" s="2">
        <v>726</v>
      </c>
      <c r="AD631" s="2">
        <v>658</v>
      </c>
      <c r="AE631" s="2">
        <v>565</v>
      </c>
      <c r="AF631" s="2">
        <v>464</v>
      </c>
      <c r="AG631" s="2">
        <v>544</v>
      </c>
      <c r="AH631" s="2">
        <v>533</v>
      </c>
      <c r="AI631" s="2">
        <v>532</v>
      </c>
      <c r="AJ631" s="2">
        <v>124</v>
      </c>
      <c r="AK631" s="2">
        <v>96</v>
      </c>
      <c r="AL631" s="2">
        <v>4594</v>
      </c>
      <c r="AM631" s="3">
        <v>0.44700000000000001</v>
      </c>
      <c r="AN631" s="2">
        <v>124.3</v>
      </c>
      <c r="AO631" s="2">
        <v>20627</v>
      </c>
      <c r="AP631" s="3">
        <v>0.14199999999999999</v>
      </c>
      <c r="AQ631" s="11">
        <v>0.255</v>
      </c>
      <c r="AR631" s="2">
        <v>14.5</v>
      </c>
      <c r="AS631" s="7">
        <v>0</v>
      </c>
      <c r="AT631" s="2">
        <v>148</v>
      </c>
      <c r="AU631" s="2">
        <v>801</v>
      </c>
      <c r="AV631" s="2">
        <v>2604</v>
      </c>
      <c r="AW631" s="3">
        <v>4.2000000000000003E-2</v>
      </c>
      <c r="AX631" s="3">
        <v>0.22500000000000001</v>
      </c>
      <c r="AY631" s="3">
        <v>0.73299999999999998</v>
      </c>
      <c r="AZ631" s="37">
        <v>1782</v>
      </c>
      <c r="BA631" s="37">
        <v>42.8</v>
      </c>
      <c r="BB631" s="43">
        <v>1764.2159999999999</v>
      </c>
      <c r="BC631" s="44">
        <v>1095.06925</v>
      </c>
      <c r="BD631" s="44">
        <v>1287.7147500000001</v>
      </c>
      <c r="BE631" s="44">
        <v>157</v>
      </c>
      <c r="BF631">
        <v>4304</v>
      </c>
      <c r="BG631" s="13">
        <v>0.40990148698884754</v>
      </c>
      <c r="BH631" s="13">
        <v>0.25443058782527883</v>
      </c>
      <c r="BI631" s="13">
        <v>0.29919023001858736</v>
      </c>
      <c r="BJ631" s="13">
        <v>3.6477695167286245E-2</v>
      </c>
    </row>
    <row r="632" spans="1:62" hidden="1">
      <c r="A632" s="1" t="s">
        <v>238</v>
      </c>
      <c r="B632" s="1" t="s">
        <v>124</v>
      </c>
      <c r="C632" s="1" t="s">
        <v>93</v>
      </c>
      <c r="D632" s="1" t="s">
        <v>89</v>
      </c>
      <c r="E632" s="2">
        <v>18087</v>
      </c>
      <c r="F632" s="14">
        <v>0.15945153977995244</v>
      </c>
      <c r="G632" s="3">
        <v>0.86699999999999999</v>
      </c>
      <c r="H632" s="3">
        <v>0.81299999999999994</v>
      </c>
      <c r="I632" s="2">
        <v>7592</v>
      </c>
      <c r="J632" s="2">
        <v>2.33</v>
      </c>
      <c r="K632" s="2">
        <v>5687</v>
      </c>
      <c r="L632" s="2">
        <v>2124</v>
      </c>
      <c r="M632" s="2">
        <v>2519</v>
      </c>
      <c r="N632" s="2">
        <v>5022</v>
      </c>
      <c r="O632" s="3">
        <v>0.66600000000000004</v>
      </c>
      <c r="P632" s="3">
        <v>0.33400000000000002</v>
      </c>
      <c r="Q632" s="2">
        <v>719</v>
      </c>
      <c r="R632" s="2">
        <v>704</v>
      </c>
      <c r="S632" s="2">
        <v>15</v>
      </c>
      <c r="T632" s="2">
        <v>9.5</v>
      </c>
      <c r="U632" s="2">
        <v>2177</v>
      </c>
      <c r="V632" s="2">
        <v>5873</v>
      </c>
      <c r="W632" s="3">
        <v>0.72799999999999998</v>
      </c>
      <c r="X632" s="4">
        <v>0.27</v>
      </c>
      <c r="Y632" s="2">
        <v>433</v>
      </c>
      <c r="Z632" s="2">
        <v>412</v>
      </c>
      <c r="AA632" s="2">
        <v>458</v>
      </c>
      <c r="AB632" s="2">
        <v>525</v>
      </c>
      <c r="AC632" s="2">
        <v>884</v>
      </c>
      <c r="AD632" s="2">
        <v>888</v>
      </c>
      <c r="AE632" s="2">
        <v>1045</v>
      </c>
      <c r="AF632" s="2">
        <v>678</v>
      </c>
      <c r="AG632" s="2">
        <v>944</v>
      </c>
      <c r="AH632" s="2">
        <v>790</v>
      </c>
      <c r="AI632" s="2">
        <v>940</v>
      </c>
      <c r="AJ632" s="2">
        <v>130</v>
      </c>
      <c r="AK632" s="2">
        <v>92</v>
      </c>
      <c r="AL632" s="2">
        <v>8219</v>
      </c>
      <c r="AM632" s="3">
        <v>0.45200000000000001</v>
      </c>
      <c r="AN632" s="2">
        <v>118.8</v>
      </c>
      <c r="AO632" s="2">
        <v>23163</v>
      </c>
      <c r="AP632" s="3">
        <v>0.14499999999999999</v>
      </c>
      <c r="AQ632" s="11">
        <v>0.24299999999999999</v>
      </c>
      <c r="AR632" s="2">
        <v>15.1</v>
      </c>
      <c r="AS632" s="7">
        <v>0</v>
      </c>
      <c r="AT632" s="2">
        <v>2017</v>
      </c>
      <c r="AU632" s="2">
        <v>1699</v>
      </c>
      <c r="AV632" s="2">
        <v>1971</v>
      </c>
      <c r="AW632" s="3">
        <v>0.35499999999999998</v>
      </c>
      <c r="AX632" s="3">
        <v>0.29899999999999999</v>
      </c>
      <c r="AY632" s="3">
        <v>0.34699999999999998</v>
      </c>
      <c r="AZ632" s="37">
        <v>2264</v>
      </c>
      <c r="BA632" s="37">
        <v>29.7</v>
      </c>
      <c r="BB632" s="43">
        <v>2239.6769999999997</v>
      </c>
      <c r="BC632" s="44">
        <v>2315.6231281149512</v>
      </c>
      <c r="BD632" s="44">
        <v>2790.6998718850491</v>
      </c>
      <c r="BE632" s="44">
        <v>704</v>
      </c>
      <c r="BF632">
        <v>8050</v>
      </c>
      <c r="BG632" s="13">
        <v>0.27822074534161489</v>
      </c>
      <c r="BH632" s="13">
        <v>0.28765504697080141</v>
      </c>
      <c r="BI632" s="13">
        <v>0.34667079153851543</v>
      </c>
      <c r="BJ632" s="13">
        <v>8.7453416149068319E-2</v>
      </c>
    </row>
    <row r="633" spans="1:62" hidden="1">
      <c r="A633" s="1" t="s">
        <v>322</v>
      </c>
      <c r="B633" s="1" t="s">
        <v>124</v>
      </c>
      <c r="C633" s="1" t="s">
        <v>93</v>
      </c>
      <c r="D633" s="1" t="s">
        <v>89</v>
      </c>
      <c r="E633" s="2">
        <v>23014</v>
      </c>
      <c r="F633" s="14">
        <v>0.18219344746675936</v>
      </c>
      <c r="G633" s="3">
        <v>0.82399999999999995</v>
      </c>
      <c r="H633" s="3">
        <v>0.745</v>
      </c>
      <c r="I633" s="2">
        <v>10103</v>
      </c>
      <c r="J633" s="2">
        <v>2.2599999999999998</v>
      </c>
      <c r="K633" s="2">
        <v>6064</v>
      </c>
      <c r="L633" s="2">
        <v>4667</v>
      </c>
      <c r="M633" s="2">
        <v>2692</v>
      </c>
      <c r="N633" s="2">
        <v>7312</v>
      </c>
      <c r="O633" s="3">
        <v>0.73099999999999998</v>
      </c>
      <c r="P633" s="3">
        <v>0.26900000000000002</v>
      </c>
      <c r="Q633" s="2">
        <v>404</v>
      </c>
      <c r="R633" s="2">
        <v>365</v>
      </c>
      <c r="S633" s="2">
        <v>39</v>
      </c>
      <c r="T633" s="2">
        <v>4.0999999999999996</v>
      </c>
      <c r="U633" s="2">
        <v>4715</v>
      </c>
      <c r="V633" s="2">
        <v>6256</v>
      </c>
      <c r="W633" s="3">
        <v>0.56899999999999995</v>
      </c>
      <c r="X633" s="3">
        <v>0.42899999999999999</v>
      </c>
      <c r="Y633" s="2">
        <v>118</v>
      </c>
      <c r="Z633" s="2">
        <v>430</v>
      </c>
      <c r="AA633" s="2">
        <v>616</v>
      </c>
      <c r="AB633" s="2">
        <v>385</v>
      </c>
      <c r="AC633" s="2">
        <v>1583</v>
      </c>
      <c r="AD633" s="2">
        <v>2223</v>
      </c>
      <c r="AE633" s="2">
        <v>2806</v>
      </c>
      <c r="AF633" s="2">
        <v>738</v>
      </c>
      <c r="AG633" s="2">
        <v>628</v>
      </c>
      <c r="AH633" s="2">
        <v>280</v>
      </c>
      <c r="AI633" s="2">
        <v>865</v>
      </c>
      <c r="AJ633" s="2">
        <v>344</v>
      </c>
      <c r="AK633" s="2">
        <v>26</v>
      </c>
      <c r="AL633" s="2">
        <v>11042</v>
      </c>
      <c r="AM633" s="3">
        <v>0.42699999999999999</v>
      </c>
      <c r="AN633" s="2">
        <v>113.3</v>
      </c>
      <c r="AO633" s="2">
        <v>25474</v>
      </c>
      <c r="AP633" s="3">
        <v>0.113</v>
      </c>
      <c r="AQ633" s="11">
        <v>0.253</v>
      </c>
      <c r="AR633" s="2">
        <v>10.6</v>
      </c>
      <c r="AS633" s="7">
        <v>3.1969309462915604E-4</v>
      </c>
      <c r="AT633" s="2">
        <v>3104</v>
      </c>
      <c r="AU633" s="2">
        <v>2079</v>
      </c>
      <c r="AV633" s="2">
        <v>881</v>
      </c>
      <c r="AW633" s="3">
        <v>0.51200000000000001</v>
      </c>
      <c r="AX633" s="3">
        <v>0.34300000000000003</v>
      </c>
      <c r="AY633" s="3">
        <v>0.14499999999999999</v>
      </c>
      <c r="AZ633" s="37">
        <v>2166</v>
      </c>
      <c r="BA633" s="37">
        <v>21.4</v>
      </c>
      <c r="BB633" s="43">
        <v>2140.8559999999998</v>
      </c>
      <c r="BC633" s="44">
        <v>2645.7097728615727</v>
      </c>
      <c r="BD633" s="44">
        <v>5819.4342271384276</v>
      </c>
      <c r="BE633" s="44">
        <v>365</v>
      </c>
      <c r="BF633">
        <v>10971</v>
      </c>
      <c r="BG633" s="13">
        <v>0.1951377267341172</v>
      </c>
      <c r="BH633" s="13">
        <v>0.24115484211663227</v>
      </c>
      <c r="BI633" s="13">
        <v>0.53043790239161681</v>
      </c>
      <c r="BJ633" s="13">
        <v>3.3269528757633761E-2</v>
      </c>
    </row>
    <row r="634" spans="1:62" hidden="1">
      <c r="A634" s="1" t="s">
        <v>209</v>
      </c>
      <c r="B634" s="1" t="s">
        <v>124</v>
      </c>
      <c r="C634" s="1" t="s">
        <v>93</v>
      </c>
      <c r="D634" s="1" t="s">
        <v>89</v>
      </c>
      <c r="E634" s="2">
        <v>19635</v>
      </c>
      <c r="F634" s="14">
        <v>0.14265342500636619</v>
      </c>
      <c r="G634" s="3">
        <v>0.72199999999999998</v>
      </c>
      <c r="H634" s="3">
        <v>0.63900000000000001</v>
      </c>
      <c r="I634" s="2">
        <v>8050</v>
      </c>
      <c r="J634" s="2">
        <v>2.42</v>
      </c>
      <c r="K634" s="2">
        <v>6479</v>
      </c>
      <c r="L634" s="2">
        <v>1583</v>
      </c>
      <c r="M634" s="2">
        <v>1824</v>
      </c>
      <c r="N634" s="2">
        <v>6120</v>
      </c>
      <c r="O634" s="4">
        <v>0.77</v>
      </c>
      <c r="P634" s="4">
        <v>0.23</v>
      </c>
      <c r="Q634" s="2">
        <v>311</v>
      </c>
      <c r="R634" s="2">
        <v>251</v>
      </c>
      <c r="S634" s="2">
        <v>60</v>
      </c>
      <c r="T634" s="2">
        <v>3.9</v>
      </c>
      <c r="U634" s="2">
        <v>1602</v>
      </c>
      <c r="V634" s="2">
        <v>6706</v>
      </c>
      <c r="W634" s="3">
        <v>0.80700000000000005</v>
      </c>
      <c r="X634" s="3">
        <v>0.193</v>
      </c>
      <c r="Y634" s="2">
        <v>237</v>
      </c>
      <c r="Z634" s="2">
        <v>330</v>
      </c>
      <c r="AA634" s="2">
        <v>300</v>
      </c>
      <c r="AB634" s="2">
        <v>530</v>
      </c>
      <c r="AC634" s="2">
        <v>713</v>
      </c>
      <c r="AD634" s="2">
        <v>825</v>
      </c>
      <c r="AE634" s="2">
        <v>1052</v>
      </c>
      <c r="AF634" s="2">
        <v>1055</v>
      </c>
      <c r="AG634" s="2">
        <v>1269</v>
      </c>
      <c r="AH634" s="2">
        <v>1105</v>
      </c>
      <c r="AI634" s="2">
        <v>1010</v>
      </c>
      <c r="AJ634" s="2">
        <v>204</v>
      </c>
      <c r="AK634" s="2">
        <v>29</v>
      </c>
      <c r="AL634" s="2">
        <v>8659</v>
      </c>
      <c r="AM634" s="3">
        <v>0.39500000000000002</v>
      </c>
      <c r="AN634" s="2">
        <v>124.6</v>
      </c>
      <c r="AO634" s="2">
        <v>20634</v>
      </c>
      <c r="AP634" s="3">
        <v>0.13500000000000001</v>
      </c>
      <c r="AQ634" s="11">
        <v>0.27900000000000003</v>
      </c>
      <c r="AR634" s="2">
        <v>12.3</v>
      </c>
      <c r="AS634" s="7">
        <v>4.4736057262153298E-4</v>
      </c>
      <c r="AT634" s="2">
        <v>906</v>
      </c>
      <c r="AU634" s="2">
        <v>1502</v>
      </c>
      <c r="AV634" s="2">
        <v>4071</v>
      </c>
      <c r="AW634" s="4">
        <v>0.14000000000000001</v>
      </c>
      <c r="AX634" s="3">
        <v>0.23200000000000001</v>
      </c>
      <c r="AY634" s="3">
        <v>0.628</v>
      </c>
      <c r="AZ634" s="37">
        <v>2726</v>
      </c>
      <c r="BA634" s="37">
        <v>33.799999999999997</v>
      </c>
      <c r="BB634" s="43">
        <v>2685.0719999999997</v>
      </c>
      <c r="BC634" s="44">
        <v>2538.7961381645187</v>
      </c>
      <c r="BD634" s="44">
        <v>2833.1318618354812</v>
      </c>
      <c r="BE634" s="44">
        <v>251</v>
      </c>
      <c r="BF634">
        <v>8308</v>
      </c>
      <c r="BG634" s="13">
        <v>0.32319114106884927</v>
      </c>
      <c r="BH634" s="13">
        <v>0.30558451350078464</v>
      </c>
      <c r="BI634" s="13">
        <v>0.3410125014245885</v>
      </c>
      <c r="BJ634" s="13">
        <v>3.0211844005777564E-2</v>
      </c>
    </row>
    <row r="635" spans="1:62" hidden="1">
      <c r="A635" s="1" t="s">
        <v>371</v>
      </c>
      <c r="B635" s="1" t="s">
        <v>124</v>
      </c>
      <c r="C635" s="1" t="s">
        <v>88</v>
      </c>
      <c r="D635" s="1" t="s">
        <v>89</v>
      </c>
      <c r="E635" s="2">
        <v>42362</v>
      </c>
      <c r="F635" s="14">
        <v>0.15051225154619707</v>
      </c>
      <c r="G635" s="3">
        <v>0.84299999999999997</v>
      </c>
      <c r="H635" s="4">
        <v>0.8</v>
      </c>
      <c r="I635" s="2">
        <v>18544</v>
      </c>
      <c r="J635" s="2">
        <v>2.2400000000000002</v>
      </c>
      <c r="K635" s="2">
        <v>12573</v>
      </c>
      <c r="L635" s="2">
        <v>7512</v>
      </c>
      <c r="M635" s="2">
        <v>5637</v>
      </c>
      <c r="N635" s="2">
        <v>12621</v>
      </c>
      <c r="O635" s="3">
        <v>0.69099999999999995</v>
      </c>
      <c r="P635" s="3">
        <v>0.309</v>
      </c>
      <c r="Q635" s="2">
        <v>928</v>
      </c>
      <c r="R635" s="2">
        <v>839</v>
      </c>
      <c r="S635" s="2">
        <v>89</v>
      </c>
      <c r="T635" s="2">
        <v>5.0999999999999996</v>
      </c>
      <c r="U635" s="2">
        <v>7622</v>
      </c>
      <c r="V635" s="2">
        <v>13163</v>
      </c>
      <c r="W635" s="3">
        <v>0.63200000000000001</v>
      </c>
      <c r="X635" s="3">
        <v>0.36599999999999999</v>
      </c>
      <c r="Y635" s="2">
        <v>89</v>
      </c>
      <c r="Z635" s="2">
        <v>275</v>
      </c>
      <c r="AA635" s="2">
        <v>708</v>
      </c>
      <c r="AB635" s="2">
        <v>782</v>
      </c>
      <c r="AC635" s="2">
        <v>2296</v>
      </c>
      <c r="AD635" s="2">
        <v>2556</v>
      </c>
      <c r="AE635" s="2">
        <v>3023</v>
      </c>
      <c r="AF635" s="2">
        <v>1624</v>
      </c>
      <c r="AG635" s="2">
        <v>2273</v>
      </c>
      <c r="AH635" s="2">
        <v>3215</v>
      </c>
      <c r="AI635" s="2">
        <v>3526</v>
      </c>
      <c r="AJ635" s="2">
        <v>587</v>
      </c>
      <c r="AK635" s="2">
        <v>176</v>
      </c>
      <c r="AL635" s="2">
        <v>21130</v>
      </c>
      <c r="AM635" s="3">
        <v>0.46100000000000002</v>
      </c>
      <c r="AN635" s="2">
        <v>115.3</v>
      </c>
      <c r="AO635" s="2">
        <v>22239</v>
      </c>
      <c r="AP635" s="3">
        <v>0.155</v>
      </c>
      <c r="AQ635" s="11">
        <v>0.26600000000000001</v>
      </c>
      <c r="AR635" s="2">
        <v>17.2</v>
      </c>
      <c r="AS635" s="7">
        <v>2.2791157031071943E-4</v>
      </c>
      <c r="AT635" s="2">
        <v>1287</v>
      </c>
      <c r="AU635" s="2">
        <v>3779</v>
      </c>
      <c r="AV635" s="2">
        <v>7507</v>
      </c>
      <c r="AW635" s="3">
        <v>0.10199999999999999</v>
      </c>
      <c r="AX635" s="3">
        <v>0.30099999999999999</v>
      </c>
      <c r="AY635" s="3">
        <v>0.59699999999999998</v>
      </c>
      <c r="AZ635" s="37">
        <v>6893</v>
      </c>
      <c r="BA635" s="37">
        <v>37.1</v>
      </c>
      <c r="BB635" s="43">
        <v>6773.7179999999998</v>
      </c>
      <c r="BC635" s="44">
        <v>3747.6464728726423</v>
      </c>
      <c r="BD635" s="44">
        <v>9424.6355271273569</v>
      </c>
      <c r="BE635" s="44">
        <v>839</v>
      </c>
      <c r="BF635">
        <v>20785</v>
      </c>
      <c r="BG635" s="13">
        <v>0.32589453933124851</v>
      </c>
      <c r="BH635" s="13">
        <v>0.180305339084563</v>
      </c>
      <c r="BI635" s="13">
        <v>0.45343447328012304</v>
      </c>
      <c r="BJ635" s="13">
        <v>4.036564830406543E-2</v>
      </c>
    </row>
    <row r="636" spans="1:62" hidden="1">
      <c r="A636" s="1" t="s">
        <v>208</v>
      </c>
      <c r="B636" s="1" t="s">
        <v>124</v>
      </c>
      <c r="C636" s="1" t="s">
        <v>93</v>
      </c>
      <c r="D636" s="1" t="s">
        <v>89</v>
      </c>
      <c r="E636" s="2">
        <v>11576</v>
      </c>
      <c r="F636" s="14">
        <v>0.16611955770559778</v>
      </c>
      <c r="G636" s="3">
        <v>0.91500000000000004</v>
      </c>
      <c r="H636" s="3">
        <v>0.875</v>
      </c>
      <c r="I636" s="2">
        <v>4967</v>
      </c>
      <c r="J636" s="2">
        <v>2.31</v>
      </c>
      <c r="K636" s="2">
        <v>4239</v>
      </c>
      <c r="L636" s="2">
        <v>855</v>
      </c>
      <c r="M636" s="2">
        <v>1011</v>
      </c>
      <c r="N636" s="2">
        <v>3882</v>
      </c>
      <c r="O636" s="3">
        <v>0.79300000000000004</v>
      </c>
      <c r="P636" s="3">
        <v>0.20699999999999999</v>
      </c>
      <c r="Q636" s="2">
        <v>138</v>
      </c>
      <c r="R636" s="2">
        <v>122</v>
      </c>
      <c r="S636" s="2">
        <v>16</v>
      </c>
      <c r="T636" s="2">
        <v>2.8</v>
      </c>
      <c r="U636" s="2">
        <v>861</v>
      </c>
      <c r="V636" s="2">
        <v>4375</v>
      </c>
      <c r="W636" s="3">
        <v>0.83599999999999997</v>
      </c>
      <c r="X636" s="3">
        <v>0.16400000000000001</v>
      </c>
      <c r="Y636" s="2">
        <v>78</v>
      </c>
      <c r="Z636" s="2">
        <v>109</v>
      </c>
      <c r="AA636" s="2">
        <v>233</v>
      </c>
      <c r="AB636" s="2">
        <v>219</v>
      </c>
      <c r="AC636" s="2">
        <v>682</v>
      </c>
      <c r="AD636" s="2">
        <v>637</v>
      </c>
      <c r="AE636" s="2">
        <v>728</v>
      </c>
      <c r="AF636" s="2">
        <v>620</v>
      </c>
      <c r="AG636" s="2">
        <v>700</v>
      </c>
      <c r="AH636" s="2">
        <v>624</v>
      </c>
      <c r="AI636" s="2">
        <v>656</v>
      </c>
      <c r="AJ636" s="2">
        <v>140</v>
      </c>
      <c r="AK636" s="2">
        <v>27</v>
      </c>
      <c r="AL636" s="2">
        <v>5453</v>
      </c>
      <c r="AM636" s="3">
        <v>0.47199999999999998</v>
      </c>
      <c r="AN636" s="2">
        <v>133.6</v>
      </c>
      <c r="AO636" s="2">
        <v>23537</v>
      </c>
      <c r="AP636" s="3">
        <v>0.124</v>
      </c>
      <c r="AQ636" s="11">
        <v>0.215</v>
      </c>
      <c r="AR636" s="2">
        <v>15.8</v>
      </c>
      <c r="AS636" s="7">
        <v>6.857142857142857E-4</v>
      </c>
      <c r="AT636" s="2">
        <v>282</v>
      </c>
      <c r="AU636" s="2">
        <v>1132</v>
      </c>
      <c r="AV636" s="2">
        <v>2825</v>
      </c>
      <c r="AW636" s="3">
        <v>6.7000000000000004E-2</v>
      </c>
      <c r="AX636" s="3">
        <v>0.26700000000000002</v>
      </c>
      <c r="AY636" s="3">
        <v>0.66600000000000004</v>
      </c>
      <c r="AZ636" s="37">
        <v>1783</v>
      </c>
      <c r="BA636" s="37">
        <v>35.6</v>
      </c>
      <c r="BB636" s="43">
        <v>1741.9080000000001</v>
      </c>
      <c r="BC636" s="44">
        <v>1602.363265320005</v>
      </c>
      <c r="BD636" s="44">
        <v>1769.7287346799947</v>
      </c>
      <c r="BE636" s="44">
        <v>122</v>
      </c>
      <c r="BF636">
        <v>5236</v>
      </c>
      <c r="BG636" s="13">
        <v>0.33267914438502677</v>
      </c>
      <c r="BH636" s="13">
        <v>0.30602812553858</v>
      </c>
      <c r="BI636" s="13">
        <v>0.33799250089381105</v>
      </c>
      <c r="BJ636" s="13">
        <v>2.3300229182582125E-2</v>
      </c>
    </row>
    <row r="637" spans="1:62" hidden="1">
      <c r="A637" s="1" t="s">
        <v>237</v>
      </c>
      <c r="B637" s="1" t="s">
        <v>124</v>
      </c>
      <c r="C637" s="1" t="s">
        <v>93</v>
      </c>
      <c r="D637" s="1" t="s">
        <v>89</v>
      </c>
      <c r="E637" s="2">
        <v>44545</v>
      </c>
      <c r="F637" s="14">
        <v>0.16742619822651253</v>
      </c>
      <c r="G637" s="3">
        <v>0.91900000000000004</v>
      </c>
      <c r="H637" s="3">
        <v>0.88700000000000001</v>
      </c>
      <c r="I637" s="2">
        <v>19570</v>
      </c>
      <c r="J637" s="2">
        <v>2.2599999999999998</v>
      </c>
      <c r="K637" s="2">
        <v>16222</v>
      </c>
      <c r="L637" s="2">
        <v>4131</v>
      </c>
      <c r="M637" s="2">
        <v>5272</v>
      </c>
      <c r="N637" s="2">
        <v>14088</v>
      </c>
      <c r="O637" s="3">
        <v>0.72799999999999998</v>
      </c>
      <c r="P637" s="3">
        <v>0.27200000000000002</v>
      </c>
      <c r="Q637" s="2">
        <v>1445</v>
      </c>
      <c r="R637" s="2">
        <v>1381</v>
      </c>
      <c r="S637" s="2">
        <v>64</v>
      </c>
      <c r="T637" s="2">
        <v>7.5</v>
      </c>
      <c r="U637" s="2">
        <v>4165</v>
      </c>
      <c r="V637" s="2">
        <v>16908</v>
      </c>
      <c r="W637" s="3">
        <v>0.80100000000000005</v>
      </c>
      <c r="X637" s="3">
        <v>0.19700000000000001</v>
      </c>
      <c r="Y637" s="2">
        <v>758</v>
      </c>
      <c r="Z637" s="2">
        <v>620</v>
      </c>
      <c r="AA637" s="2">
        <v>694</v>
      </c>
      <c r="AB637" s="2">
        <v>1015</v>
      </c>
      <c r="AC637" s="2">
        <v>2428</v>
      </c>
      <c r="AD637" s="2">
        <v>2503</v>
      </c>
      <c r="AE637" s="2">
        <v>2764</v>
      </c>
      <c r="AF637" s="2">
        <v>2008</v>
      </c>
      <c r="AG637" s="2">
        <v>2499</v>
      </c>
      <c r="AH637" s="2">
        <v>2226</v>
      </c>
      <c r="AI637" s="2">
        <v>2965</v>
      </c>
      <c r="AJ637" s="2">
        <v>803</v>
      </c>
      <c r="AK637" s="2">
        <v>85</v>
      </c>
      <c r="AL637" s="2">
        <v>21368</v>
      </c>
      <c r="AM637" s="4">
        <v>0.47</v>
      </c>
      <c r="AN637" s="2">
        <v>125.5</v>
      </c>
      <c r="AO637" s="2">
        <v>22700</v>
      </c>
      <c r="AP637" s="3">
        <v>0.154</v>
      </c>
      <c r="AQ637" s="11">
        <v>0.25900000000000001</v>
      </c>
      <c r="AR637" s="2">
        <v>17.600000000000001</v>
      </c>
      <c r="AS637" s="7">
        <v>2.9571800331204166E-4</v>
      </c>
      <c r="AT637" s="2">
        <v>1546</v>
      </c>
      <c r="AU637" s="2">
        <v>4692</v>
      </c>
      <c r="AV637" s="2">
        <v>9984</v>
      </c>
      <c r="AW637" s="3">
        <v>9.5000000000000001E-2</v>
      </c>
      <c r="AX637" s="3">
        <v>0.28899999999999998</v>
      </c>
      <c r="AY637" s="3">
        <v>0.61499999999999999</v>
      </c>
      <c r="AZ637" s="37">
        <v>7054</v>
      </c>
      <c r="BA637" s="37">
        <v>36</v>
      </c>
      <c r="BB637" s="43">
        <v>6969.5999999999995</v>
      </c>
      <c r="BC637" s="44">
        <v>6081.9035950910284</v>
      </c>
      <c r="BD637" s="44">
        <v>6640.4964049089731</v>
      </c>
      <c r="BE637" s="44">
        <v>1381</v>
      </c>
      <c r="BF637">
        <v>21073</v>
      </c>
      <c r="BG637" s="13">
        <v>0.33073601290751198</v>
      </c>
      <c r="BH637" s="13">
        <v>0.28861118944103964</v>
      </c>
      <c r="BI637" s="13">
        <v>0.31511870188909852</v>
      </c>
      <c r="BJ637" s="13">
        <v>6.553409576234992E-2</v>
      </c>
    </row>
    <row r="638" spans="1:62" hidden="1">
      <c r="A638" s="1" t="s">
        <v>138</v>
      </c>
      <c r="B638" s="1" t="s">
        <v>124</v>
      </c>
      <c r="C638" s="1" t="s">
        <v>93</v>
      </c>
      <c r="D638" s="1" t="s">
        <v>89</v>
      </c>
      <c r="E638" s="2">
        <v>12419</v>
      </c>
      <c r="F638" s="14">
        <v>0.12287623802238505</v>
      </c>
      <c r="G638" s="4">
        <v>0.82</v>
      </c>
      <c r="H638" s="3">
        <v>0.72099999999999997</v>
      </c>
      <c r="I638" s="2">
        <v>5034</v>
      </c>
      <c r="J638" s="2">
        <v>2.46</v>
      </c>
      <c r="K638" s="2">
        <v>3500</v>
      </c>
      <c r="L638" s="2">
        <v>1731</v>
      </c>
      <c r="M638" s="2">
        <v>1257</v>
      </c>
      <c r="N638" s="2">
        <v>3691</v>
      </c>
      <c r="O638" s="3">
        <v>0.746</v>
      </c>
      <c r="P638" s="3">
        <v>0.254</v>
      </c>
      <c r="Q638" s="2">
        <v>311</v>
      </c>
      <c r="R638" s="2">
        <v>275</v>
      </c>
      <c r="S638" s="2">
        <v>36</v>
      </c>
      <c r="T638" s="2">
        <v>6.3</v>
      </c>
      <c r="U638" s="2">
        <v>1763</v>
      </c>
      <c r="V638" s="2">
        <v>3693</v>
      </c>
      <c r="W638" s="3">
        <v>0.67600000000000005</v>
      </c>
      <c r="X638" s="3">
        <v>0.32300000000000001</v>
      </c>
      <c r="Y638" s="2">
        <v>285</v>
      </c>
      <c r="Z638" s="2">
        <v>562</v>
      </c>
      <c r="AA638" s="2">
        <v>694</v>
      </c>
      <c r="AB638" s="2">
        <v>252</v>
      </c>
      <c r="AC638" s="2">
        <v>686</v>
      </c>
      <c r="AD638" s="2">
        <v>501</v>
      </c>
      <c r="AE638" s="2">
        <v>781</v>
      </c>
      <c r="AF638" s="2">
        <v>149</v>
      </c>
      <c r="AG638" s="2">
        <v>286</v>
      </c>
      <c r="AH638" s="2">
        <v>480</v>
      </c>
      <c r="AI638" s="2">
        <v>613</v>
      </c>
      <c r="AJ638" s="2">
        <v>182</v>
      </c>
      <c r="AK638" s="2">
        <v>24</v>
      </c>
      <c r="AL638" s="2">
        <v>5495</v>
      </c>
      <c r="AM638" s="3">
        <v>0.45500000000000002</v>
      </c>
      <c r="AN638" s="2">
        <v>113.3</v>
      </c>
      <c r="AO638" s="2">
        <v>21324</v>
      </c>
      <c r="AP638" s="3">
        <v>0.157</v>
      </c>
      <c r="AQ638" s="11">
        <v>0.311</v>
      </c>
      <c r="AR638" s="2">
        <v>23.7</v>
      </c>
      <c r="AS638" s="7">
        <v>2.7078256160303275E-4</v>
      </c>
      <c r="AT638" s="2">
        <v>2535</v>
      </c>
      <c r="AU638" s="2">
        <v>777</v>
      </c>
      <c r="AV638" s="2">
        <v>188</v>
      </c>
      <c r="AW638" s="3">
        <v>0.72399999999999998</v>
      </c>
      <c r="AX638" s="3">
        <v>0.222</v>
      </c>
      <c r="AY638" s="3">
        <v>5.3999999999999999E-2</v>
      </c>
      <c r="AZ638" s="37">
        <v>1102</v>
      </c>
      <c r="BA638" s="37">
        <v>21.9</v>
      </c>
      <c r="BB638" s="43">
        <v>1083.6119999999999</v>
      </c>
      <c r="BC638" s="44">
        <v>1913.9657486539008</v>
      </c>
      <c r="BD638" s="44">
        <v>2183.4222513460991</v>
      </c>
      <c r="BE638" s="44">
        <v>275</v>
      </c>
      <c r="BF638">
        <v>5456</v>
      </c>
      <c r="BG638" s="13">
        <v>0.19860923753665685</v>
      </c>
      <c r="BH638" s="13">
        <v>0.35080017387351553</v>
      </c>
      <c r="BI638" s="13">
        <v>0.40018736278337591</v>
      </c>
      <c r="BJ638" s="13">
        <v>5.040322580645161E-2</v>
      </c>
    </row>
    <row r="639" spans="1:62" hidden="1">
      <c r="A639" s="1" t="s">
        <v>265</v>
      </c>
      <c r="B639" s="1" t="s">
        <v>124</v>
      </c>
      <c r="C639" s="1" t="s">
        <v>88</v>
      </c>
      <c r="D639" s="1" t="s">
        <v>89</v>
      </c>
      <c r="E639" s="2">
        <v>28884</v>
      </c>
      <c r="F639" s="14">
        <v>0.16220052624290265</v>
      </c>
      <c r="G639" s="4">
        <v>0.86</v>
      </c>
      <c r="H639" s="3">
        <v>0.81599999999999995</v>
      </c>
      <c r="I639" s="2">
        <v>13170</v>
      </c>
      <c r="J639" s="2">
        <v>2.17</v>
      </c>
      <c r="K639" s="2">
        <v>9368</v>
      </c>
      <c r="L639" s="2">
        <v>4207</v>
      </c>
      <c r="M639" s="2">
        <v>4366</v>
      </c>
      <c r="N639" s="2">
        <v>8698</v>
      </c>
      <c r="O639" s="3">
        <v>0.66600000000000004</v>
      </c>
      <c r="P639" s="3">
        <v>0.33400000000000002</v>
      </c>
      <c r="Q639" s="2">
        <v>1139</v>
      </c>
      <c r="R639" s="2">
        <v>1017</v>
      </c>
      <c r="S639" s="2">
        <v>122</v>
      </c>
      <c r="T639" s="2">
        <v>8.6999999999999993</v>
      </c>
      <c r="U639" s="2">
        <v>4187</v>
      </c>
      <c r="V639" s="2">
        <v>9874</v>
      </c>
      <c r="W639" s="3">
        <v>0.70099999999999996</v>
      </c>
      <c r="X639" s="3">
        <v>0.29699999999999999</v>
      </c>
      <c r="Y639" s="2">
        <v>363</v>
      </c>
      <c r="Z639" s="2">
        <v>418</v>
      </c>
      <c r="AA639" s="2">
        <v>719</v>
      </c>
      <c r="AB639" s="2">
        <v>875</v>
      </c>
      <c r="AC639" s="2">
        <v>1733</v>
      </c>
      <c r="AD639" s="2">
        <v>1815</v>
      </c>
      <c r="AE639" s="2">
        <v>1969</v>
      </c>
      <c r="AF639" s="2">
        <v>1349</v>
      </c>
      <c r="AG639" s="2">
        <v>1527</v>
      </c>
      <c r="AH639" s="2">
        <v>1818</v>
      </c>
      <c r="AI639" s="2">
        <v>1289</v>
      </c>
      <c r="AJ639" s="2">
        <v>383</v>
      </c>
      <c r="AK639" s="2">
        <v>127</v>
      </c>
      <c r="AL639" s="2">
        <v>14385</v>
      </c>
      <c r="AM639" s="3">
        <v>0.45600000000000002</v>
      </c>
      <c r="AN639" s="2">
        <v>109.6</v>
      </c>
      <c r="AO639" s="2">
        <v>22304</v>
      </c>
      <c r="AP639" s="3">
        <v>0.16700000000000001</v>
      </c>
      <c r="AQ639" s="11">
        <v>0.30499999999999999</v>
      </c>
      <c r="AR639" s="2">
        <v>22.6</v>
      </c>
      <c r="AS639" s="7">
        <v>2.3293498075754506E-3</v>
      </c>
      <c r="AT639" s="2">
        <v>2981</v>
      </c>
      <c r="AU639" s="2">
        <v>2547</v>
      </c>
      <c r="AV639" s="2">
        <v>3840</v>
      </c>
      <c r="AW639" s="3">
        <v>0.318</v>
      </c>
      <c r="AX639" s="3">
        <v>0.27200000000000002</v>
      </c>
      <c r="AY639" s="4">
        <v>0.41</v>
      </c>
      <c r="AZ639" s="37">
        <v>3880</v>
      </c>
      <c r="BA639" s="37">
        <v>29.4</v>
      </c>
      <c r="BB639" s="43">
        <v>3840.8159999999998</v>
      </c>
      <c r="BC639" s="44">
        <v>3851.9720722860729</v>
      </c>
      <c r="BD639" s="44">
        <v>5351.2119277139282</v>
      </c>
      <c r="BE639" s="44">
        <v>1017</v>
      </c>
      <c r="BF639">
        <v>14061</v>
      </c>
      <c r="BG639" s="13">
        <v>0.2731538297418391</v>
      </c>
      <c r="BH639" s="13">
        <v>0.27394723506763907</v>
      </c>
      <c r="BI639" s="13">
        <v>0.38057122023425988</v>
      </c>
      <c r="BJ639" s="13">
        <v>7.2327714956262001E-2</v>
      </c>
    </row>
    <row r="640" spans="1:62" hidden="1">
      <c r="A640" s="1" t="s">
        <v>185</v>
      </c>
      <c r="B640" s="1" t="s">
        <v>124</v>
      </c>
      <c r="C640" s="1" t="s">
        <v>93</v>
      </c>
      <c r="D640" s="1" t="s">
        <v>89</v>
      </c>
      <c r="E640" s="2">
        <v>9458</v>
      </c>
      <c r="F640" s="14">
        <v>0.16874603510255867</v>
      </c>
      <c r="G640" s="3">
        <v>0.89900000000000002</v>
      </c>
      <c r="H640" s="3">
        <v>0.86899999999999999</v>
      </c>
      <c r="I640" s="2">
        <v>4167</v>
      </c>
      <c r="J640" s="2">
        <v>2.25</v>
      </c>
      <c r="K640" s="2">
        <v>3347</v>
      </c>
      <c r="L640" s="2">
        <v>846</v>
      </c>
      <c r="M640" s="2">
        <v>1215</v>
      </c>
      <c r="N640" s="2">
        <v>2925</v>
      </c>
      <c r="O640" s="3">
        <v>0.70699999999999996</v>
      </c>
      <c r="P640" s="3">
        <v>0.29299999999999998</v>
      </c>
      <c r="Q640" s="2">
        <v>338</v>
      </c>
      <c r="R640" s="2">
        <v>332</v>
      </c>
      <c r="S640" s="2">
        <v>6</v>
      </c>
      <c r="T640" s="2">
        <v>8.1999999999999993</v>
      </c>
      <c r="U640" s="2">
        <v>834</v>
      </c>
      <c r="V640" s="2">
        <v>3694</v>
      </c>
      <c r="W640" s="3">
        <v>0.80300000000000005</v>
      </c>
      <c r="X640" s="3">
        <v>0.18099999999999999</v>
      </c>
      <c r="Y640" s="2">
        <v>133</v>
      </c>
      <c r="Z640" s="2">
        <v>99</v>
      </c>
      <c r="AA640" s="2">
        <v>163</v>
      </c>
      <c r="AB640" s="2">
        <v>209</v>
      </c>
      <c r="AC640" s="2">
        <v>484</v>
      </c>
      <c r="AD640" s="2">
        <v>515</v>
      </c>
      <c r="AE640" s="2">
        <v>577</v>
      </c>
      <c r="AF640" s="2">
        <v>534</v>
      </c>
      <c r="AG640" s="2">
        <v>574</v>
      </c>
      <c r="AH640" s="2">
        <v>423</v>
      </c>
      <c r="AI640" s="2">
        <v>809</v>
      </c>
      <c r="AJ640" s="2">
        <v>111</v>
      </c>
      <c r="AK640" s="2">
        <v>29</v>
      </c>
      <c r="AL640" s="2">
        <v>4660</v>
      </c>
      <c r="AM640" s="4">
        <v>0.47</v>
      </c>
      <c r="AN640" s="2">
        <v>122.1</v>
      </c>
      <c r="AO640" s="2">
        <v>21699</v>
      </c>
      <c r="AP640" s="3">
        <v>0.155</v>
      </c>
      <c r="AQ640" s="12">
        <v>0.24</v>
      </c>
      <c r="AR640" s="2">
        <v>16.7</v>
      </c>
      <c r="AS640" s="7">
        <v>2.7070925825663239E-4</v>
      </c>
      <c r="AT640" s="2">
        <v>496</v>
      </c>
      <c r="AU640" s="2">
        <v>1413</v>
      </c>
      <c r="AV640" s="2">
        <v>1438</v>
      </c>
      <c r="AW640" s="3">
        <v>0.14799999999999999</v>
      </c>
      <c r="AX640" s="3">
        <v>0.42199999999999999</v>
      </c>
      <c r="AY640" s="4">
        <v>0.43</v>
      </c>
      <c r="AZ640" s="37">
        <v>1412</v>
      </c>
      <c r="BA640" s="37">
        <v>33.799999999999997</v>
      </c>
      <c r="BB640" s="43">
        <v>1399.32</v>
      </c>
      <c r="BC640" s="44">
        <v>1459.6186571915764</v>
      </c>
      <c r="BD640" s="44">
        <v>1337.0613428084239</v>
      </c>
      <c r="BE640" s="44">
        <v>332</v>
      </c>
      <c r="BF640">
        <v>4528</v>
      </c>
      <c r="BG640" s="13">
        <v>0.30903710247349819</v>
      </c>
      <c r="BH640" s="13">
        <v>0.32235394372605486</v>
      </c>
      <c r="BI640" s="13">
        <v>0.29528739903012896</v>
      </c>
      <c r="BJ640" s="13">
        <v>7.3321554770318015E-2</v>
      </c>
    </row>
    <row r="641" spans="1:62" hidden="1">
      <c r="A641" s="1" t="s">
        <v>212</v>
      </c>
      <c r="B641" s="1" t="s">
        <v>124</v>
      </c>
      <c r="C641" s="1" t="s">
        <v>93</v>
      </c>
      <c r="D641" s="1" t="s">
        <v>89</v>
      </c>
      <c r="E641" s="2">
        <v>14854</v>
      </c>
      <c r="F641" s="14">
        <v>0.17200754005655042</v>
      </c>
      <c r="G641" s="3">
        <v>0.93500000000000005</v>
      </c>
      <c r="H641" s="3">
        <v>0.90700000000000003</v>
      </c>
      <c r="I641" s="2">
        <v>6417</v>
      </c>
      <c r="J641" s="2">
        <v>2.2999999999999998</v>
      </c>
      <c r="K641" s="2">
        <v>5585</v>
      </c>
      <c r="L641" s="2">
        <v>650</v>
      </c>
      <c r="M641" s="2">
        <v>1333</v>
      </c>
      <c r="N641" s="2">
        <v>5006</v>
      </c>
      <c r="O641" s="4">
        <v>0.79</v>
      </c>
      <c r="P641" s="4">
        <v>0.21</v>
      </c>
      <c r="Q641" s="2">
        <v>247</v>
      </c>
      <c r="R641" s="2">
        <v>245</v>
      </c>
      <c r="S641" s="2">
        <v>2</v>
      </c>
      <c r="T641" s="2">
        <v>3.9</v>
      </c>
      <c r="U641" s="2">
        <v>669</v>
      </c>
      <c r="V641" s="2">
        <v>5799</v>
      </c>
      <c r="W641" s="3">
        <v>0.88500000000000001</v>
      </c>
      <c r="X641" s="3">
        <v>0.10199999999999999</v>
      </c>
      <c r="Y641" s="2">
        <v>97</v>
      </c>
      <c r="Z641" s="2">
        <v>197</v>
      </c>
      <c r="AA641" s="2">
        <v>187</v>
      </c>
      <c r="AB641" s="2">
        <v>305</v>
      </c>
      <c r="AC641" s="2">
        <v>860</v>
      </c>
      <c r="AD641" s="2">
        <v>1004</v>
      </c>
      <c r="AE641" s="2">
        <v>882</v>
      </c>
      <c r="AF641" s="2">
        <v>1027</v>
      </c>
      <c r="AG641" s="2">
        <v>816</v>
      </c>
      <c r="AH641" s="2">
        <v>716</v>
      </c>
      <c r="AI641" s="2">
        <v>645</v>
      </c>
      <c r="AJ641" s="2">
        <v>171</v>
      </c>
      <c r="AK641" s="2">
        <v>52</v>
      </c>
      <c r="AL641" s="2">
        <v>6959</v>
      </c>
      <c r="AM641" s="3">
        <v>0.45700000000000002</v>
      </c>
      <c r="AN641" s="2">
        <v>129.9</v>
      </c>
      <c r="AO641" s="2">
        <v>21944</v>
      </c>
      <c r="AP641" s="3">
        <v>0.14499999999999999</v>
      </c>
      <c r="AQ641" s="11">
        <v>0.23799999999999999</v>
      </c>
      <c r="AR641" s="2">
        <v>18.3</v>
      </c>
      <c r="AS641" s="7">
        <v>5.1733057423693739E-4</v>
      </c>
      <c r="AT641" s="2">
        <v>233</v>
      </c>
      <c r="AU641" s="2">
        <v>1103</v>
      </c>
      <c r="AV641" s="2">
        <v>4249</v>
      </c>
      <c r="AW641" s="3">
        <v>4.2000000000000003E-2</v>
      </c>
      <c r="AX641" s="3">
        <v>0.19700000000000001</v>
      </c>
      <c r="AY641" s="3">
        <v>0.76100000000000001</v>
      </c>
      <c r="AZ641" s="37">
        <v>2440</v>
      </c>
      <c r="BA641" s="37">
        <v>37.9</v>
      </c>
      <c r="BB641" s="43">
        <v>2402.4810000000002</v>
      </c>
      <c r="BC641" s="44">
        <v>1972.3949878038839</v>
      </c>
      <c r="BD641" s="44">
        <v>1848.1240121961159</v>
      </c>
      <c r="BE641" s="44">
        <v>245</v>
      </c>
      <c r="BF641">
        <v>6468</v>
      </c>
      <c r="BG641" s="13">
        <v>0.37144109461966607</v>
      </c>
      <c r="BH641" s="13">
        <v>0.30494665859676623</v>
      </c>
      <c r="BI641" s="13">
        <v>0.2857334589047798</v>
      </c>
      <c r="BJ641" s="13">
        <v>3.787878787878788E-2</v>
      </c>
    </row>
    <row r="642" spans="1:62" hidden="1">
      <c r="A642" s="1" t="s">
        <v>308</v>
      </c>
      <c r="B642" s="1" t="s">
        <v>124</v>
      </c>
      <c r="C642" s="1" t="s">
        <v>88</v>
      </c>
      <c r="D642" s="1" t="s">
        <v>89</v>
      </c>
      <c r="E642" s="2">
        <v>22258</v>
      </c>
      <c r="F642" s="14">
        <v>0.148845358972055</v>
      </c>
      <c r="G642" s="3">
        <v>0.63300000000000001</v>
      </c>
      <c r="H642" s="3">
        <v>0.55500000000000005</v>
      </c>
      <c r="I642" s="2">
        <v>9258</v>
      </c>
      <c r="J642" s="2">
        <v>2.39</v>
      </c>
      <c r="K642" s="2">
        <v>7010</v>
      </c>
      <c r="L642" s="2">
        <v>2512</v>
      </c>
      <c r="M642" s="2">
        <v>2977</v>
      </c>
      <c r="N642" s="2">
        <v>6118</v>
      </c>
      <c r="O642" s="3">
        <v>0.67300000000000004</v>
      </c>
      <c r="P642" s="3">
        <v>0.32700000000000001</v>
      </c>
      <c r="Q642" s="2">
        <v>358</v>
      </c>
      <c r="R642" s="2">
        <v>356</v>
      </c>
      <c r="S642" s="2">
        <v>2</v>
      </c>
      <c r="T642" s="2">
        <v>3.9</v>
      </c>
      <c r="U642" s="2">
        <v>2549</v>
      </c>
      <c r="V642" s="2">
        <v>7345</v>
      </c>
      <c r="W642" s="3">
        <v>0.74199999999999999</v>
      </c>
      <c r="X642" s="3">
        <v>0.25700000000000001</v>
      </c>
      <c r="Y642" s="2">
        <v>397</v>
      </c>
      <c r="Z642" s="2">
        <v>234</v>
      </c>
      <c r="AA642" s="2">
        <v>223</v>
      </c>
      <c r="AB642" s="2">
        <v>523</v>
      </c>
      <c r="AC642" s="2">
        <v>619</v>
      </c>
      <c r="AD642" s="2">
        <v>869</v>
      </c>
      <c r="AE642" s="2">
        <v>1112</v>
      </c>
      <c r="AF642" s="2">
        <v>1083</v>
      </c>
      <c r="AG642" s="2">
        <v>1564</v>
      </c>
      <c r="AH642" s="2">
        <v>1605</v>
      </c>
      <c r="AI642" s="2">
        <v>1372</v>
      </c>
      <c r="AJ642" s="2">
        <v>389</v>
      </c>
      <c r="AK642" s="2">
        <v>29</v>
      </c>
      <c r="AL642" s="2">
        <v>10019</v>
      </c>
      <c r="AM642" s="3">
        <v>0.41499999999999998</v>
      </c>
      <c r="AN642" s="2">
        <v>120.9</v>
      </c>
      <c r="AO642" s="2">
        <v>20666</v>
      </c>
      <c r="AP642" s="3">
        <v>0.129</v>
      </c>
      <c r="AQ642" s="11">
        <v>0.249</v>
      </c>
      <c r="AR642" s="2">
        <v>14.1</v>
      </c>
      <c r="AS642" s="7">
        <v>6.6712049012933967E-3</v>
      </c>
      <c r="AT642" s="2">
        <v>570</v>
      </c>
      <c r="AU642" s="2">
        <v>1922</v>
      </c>
      <c r="AV642" s="2">
        <v>4518</v>
      </c>
      <c r="AW642" s="3">
        <v>8.1000000000000003E-2</v>
      </c>
      <c r="AX642" s="3">
        <v>0.27400000000000002</v>
      </c>
      <c r="AY642" s="3">
        <v>0.64500000000000002</v>
      </c>
      <c r="AZ642" s="37">
        <v>3329</v>
      </c>
      <c r="BA642" s="37">
        <v>35.700000000000003</v>
      </c>
      <c r="BB642" s="43">
        <v>3246.9150000000004</v>
      </c>
      <c r="BC642" s="44">
        <v>2509.4276496253533</v>
      </c>
      <c r="BD642" s="44">
        <v>3781.6573503746458</v>
      </c>
      <c r="BE642" s="44">
        <v>356</v>
      </c>
      <c r="BF642">
        <v>9894</v>
      </c>
      <c r="BG642" s="13">
        <v>0.32817010309278355</v>
      </c>
      <c r="BH642" s="13">
        <v>0.25363125627909372</v>
      </c>
      <c r="BI642" s="13">
        <v>0.38221723775769617</v>
      </c>
      <c r="BJ642" s="13">
        <v>3.5981402870426518E-2</v>
      </c>
    </row>
    <row r="643" spans="1:62" hidden="1">
      <c r="A643" s="1" t="s">
        <v>304</v>
      </c>
      <c r="B643" s="1" t="s">
        <v>124</v>
      </c>
      <c r="C643" s="1" t="s">
        <v>93</v>
      </c>
      <c r="D643" s="1" t="s">
        <v>89</v>
      </c>
      <c r="E643" s="2">
        <v>8422</v>
      </c>
      <c r="F643" s="14">
        <v>0.18689147470909523</v>
      </c>
      <c r="G643" s="3">
        <v>0.91300000000000003</v>
      </c>
      <c r="H643" s="3">
        <v>0.85699999999999998</v>
      </c>
      <c r="I643" s="2">
        <v>3450</v>
      </c>
      <c r="J643" s="2">
        <v>2.42</v>
      </c>
      <c r="K643" s="2">
        <v>2870</v>
      </c>
      <c r="L643" s="2">
        <v>685</v>
      </c>
      <c r="M643" s="2">
        <v>633</v>
      </c>
      <c r="N643" s="2">
        <v>2791</v>
      </c>
      <c r="O643" s="3">
        <v>0.81499999999999995</v>
      </c>
      <c r="P643" s="3">
        <v>0.185</v>
      </c>
      <c r="Q643" s="2">
        <v>94</v>
      </c>
      <c r="R643" s="2">
        <v>82</v>
      </c>
      <c r="S643" s="2">
        <v>12</v>
      </c>
      <c r="T643" s="2">
        <v>2.7</v>
      </c>
      <c r="U643" s="2">
        <v>699</v>
      </c>
      <c r="V643" s="2">
        <v>2948</v>
      </c>
      <c r="W643" s="3">
        <v>0.79100000000000004</v>
      </c>
      <c r="X643" s="3">
        <v>0.188</v>
      </c>
      <c r="Y643" s="2">
        <v>37</v>
      </c>
      <c r="Z643" s="2">
        <v>288</v>
      </c>
      <c r="AA643" s="2">
        <v>198</v>
      </c>
      <c r="AB643" s="2">
        <v>223</v>
      </c>
      <c r="AC643" s="2">
        <v>609</v>
      </c>
      <c r="AD643" s="2">
        <v>380</v>
      </c>
      <c r="AE643" s="2">
        <v>508</v>
      </c>
      <c r="AF643" s="2">
        <v>509</v>
      </c>
      <c r="AG643" s="2">
        <v>319</v>
      </c>
      <c r="AH643" s="2">
        <v>339</v>
      </c>
      <c r="AI643" s="2">
        <v>286</v>
      </c>
      <c r="AJ643" s="2">
        <v>42</v>
      </c>
      <c r="AK643" s="2">
        <v>11</v>
      </c>
      <c r="AL643" s="2">
        <v>3749</v>
      </c>
      <c r="AM643" s="3">
        <v>0.42599999999999999</v>
      </c>
      <c r="AN643" s="2">
        <v>127.2</v>
      </c>
      <c r="AO643" s="2">
        <v>29732</v>
      </c>
      <c r="AP643" s="3">
        <v>8.5000000000000006E-2</v>
      </c>
      <c r="AQ643" s="11">
        <v>0.16900000000000001</v>
      </c>
      <c r="AR643" s="2">
        <v>5.4</v>
      </c>
      <c r="AS643" s="7">
        <v>1.6960651289009499E-3</v>
      </c>
      <c r="AT643" s="2">
        <v>805</v>
      </c>
      <c r="AU643" s="2">
        <v>900</v>
      </c>
      <c r="AV643" s="2">
        <v>1165</v>
      </c>
      <c r="AW643" s="4">
        <v>0.28000000000000003</v>
      </c>
      <c r="AX643" s="3">
        <v>0.314</v>
      </c>
      <c r="AY643" s="3">
        <v>0.40600000000000003</v>
      </c>
      <c r="AZ643" s="37">
        <v>1246</v>
      </c>
      <c r="BA643" s="37">
        <v>36.1</v>
      </c>
      <c r="BB643" s="43">
        <v>1236.0639999999999</v>
      </c>
      <c r="BC643" s="44">
        <v>943.82332176568366</v>
      </c>
      <c r="BD643" s="44">
        <v>1385.1126782343165</v>
      </c>
      <c r="BE643" s="44">
        <v>82</v>
      </c>
      <c r="BF643">
        <v>3647</v>
      </c>
      <c r="BG643" s="13">
        <v>0.33892624074581845</v>
      </c>
      <c r="BH643" s="13">
        <v>0.25879443974929633</v>
      </c>
      <c r="BI643" s="13">
        <v>0.37979508588821403</v>
      </c>
      <c r="BJ643" s="13">
        <v>2.2484233616671238E-2</v>
      </c>
    </row>
    <row r="644" spans="1:62" hidden="1">
      <c r="A644" s="1" t="s">
        <v>223</v>
      </c>
      <c r="B644" s="1" t="s">
        <v>124</v>
      </c>
      <c r="C644" s="1" t="s">
        <v>93</v>
      </c>
      <c r="D644" s="1" t="s">
        <v>89</v>
      </c>
      <c r="E644" s="2">
        <v>10598</v>
      </c>
      <c r="F644" s="14">
        <v>0.15191545574636725</v>
      </c>
      <c r="G644" s="3">
        <v>0.94199999999999995</v>
      </c>
      <c r="H644" s="4">
        <v>0.91</v>
      </c>
      <c r="I644" s="2">
        <v>4696</v>
      </c>
      <c r="J644" s="2">
        <v>2.2400000000000002</v>
      </c>
      <c r="K644" s="2">
        <v>3813</v>
      </c>
      <c r="L644" s="2">
        <v>887</v>
      </c>
      <c r="M644" s="2">
        <v>1179</v>
      </c>
      <c r="N644" s="2">
        <v>3485</v>
      </c>
      <c r="O644" s="3">
        <v>0.747</v>
      </c>
      <c r="P644" s="3">
        <v>0.253</v>
      </c>
      <c r="Q644" s="2">
        <v>281</v>
      </c>
      <c r="R644" s="2">
        <v>277</v>
      </c>
      <c r="S644" s="2">
        <v>4</v>
      </c>
      <c r="T644" s="2">
        <v>6</v>
      </c>
      <c r="U644" s="2">
        <v>874</v>
      </c>
      <c r="V644" s="2">
        <v>3991</v>
      </c>
      <c r="W644" s="4">
        <v>0.82</v>
      </c>
      <c r="X644" s="4">
        <v>0.18</v>
      </c>
      <c r="Y644" s="2">
        <v>103</v>
      </c>
      <c r="Z644" s="2">
        <v>86</v>
      </c>
      <c r="AA644" s="2">
        <v>80</v>
      </c>
      <c r="AB644" s="2">
        <v>188</v>
      </c>
      <c r="AC644" s="2">
        <v>571</v>
      </c>
      <c r="AD644" s="2">
        <v>621</v>
      </c>
      <c r="AE644" s="2">
        <v>519</v>
      </c>
      <c r="AF644" s="2">
        <v>577</v>
      </c>
      <c r="AG644" s="2">
        <v>750</v>
      </c>
      <c r="AH644" s="2">
        <v>823</v>
      </c>
      <c r="AI644" s="2">
        <v>597</v>
      </c>
      <c r="AJ644" s="2">
        <v>98</v>
      </c>
      <c r="AK644" s="2">
        <v>19</v>
      </c>
      <c r="AL644" s="2">
        <v>5032</v>
      </c>
      <c r="AM644" s="3">
        <v>0.48199999999999998</v>
      </c>
      <c r="AN644" s="2">
        <v>130.1</v>
      </c>
      <c r="AO644" s="2">
        <v>21944</v>
      </c>
      <c r="AP644" s="3">
        <v>0.14399999999999999</v>
      </c>
      <c r="AQ644" s="11">
        <v>0.26400000000000001</v>
      </c>
      <c r="AR644" s="2">
        <v>18.100000000000001</v>
      </c>
      <c r="AS644" s="7">
        <v>0</v>
      </c>
      <c r="AT644" s="2">
        <v>211</v>
      </c>
      <c r="AU644" s="2">
        <v>948</v>
      </c>
      <c r="AV644" s="2">
        <v>2654</v>
      </c>
      <c r="AW644" s="3">
        <v>5.5E-2</v>
      </c>
      <c r="AX644" s="3">
        <v>0.249</v>
      </c>
      <c r="AY644" s="3">
        <v>0.69599999999999995</v>
      </c>
      <c r="AZ644" s="37">
        <v>1678</v>
      </c>
      <c r="BA644" s="37">
        <v>35.700000000000003</v>
      </c>
      <c r="BB644" s="43">
        <v>1665.0480000000002</v>
      </c>
      <c r="BC644" s="44">
        <v>1437.4778291045623</v>
      </c>
      <c r="BD644" s="44">
        <v>1485.4741708954375</v>
      </c>
      <c r="BE644" s="44">
        <v>277</v>
      </c>
      <c r="BF644">
        <v>4865</v>
      </c>
      <c r="BG644" s="13">
        <v>0.34225035971223028</v>
      </c>
      <c r="BH644" s="13">
        <v>0.29547334616743315</v>
      </c>
      <c r="BI644" s="13">
        <v>0.30533898682331706</v>
      </c>
      <c r="BJ644" s="13">
        <v>5.6937307297019527E-2</v>
      </c>
    </row>
    <row r="645" spans="1:62" hidden="1">
      <c r="A645" s="1" t="s">
        <v>279</v>
      </c>
      <c r="B645" s="1" t="s">
        <v>124</v>
      </c>
      <c r="C645" s="1" t="s">
        <v>93</v>
      </c>
      <c r="D645" s="1" t="s">
        <v>89</v>
      </c>
      <c r="E645" s="2">
        <v>19675</v>
      </c>
      <c r="F645" s="14">
        <v>0.17443456162642948</v>
      </c>
      <c r="G645" s="3">
        <v>0.84799999999999998</v>
      </c>
      <c r="H645" s="3">
        <v>0.78100000000000003</v>
      </c>
      <c r="I645" s="2">
        <v>8192</v>
      </c>
      <c r="J645" s="2">
        <v>2.38</v>
      </c>
      <c r="K645" s="2">
        <v>6556</v>
      </c>
      <c r="L645" s="2">
        <v>1852</v>
      </c>
      <c r="M645" s="2">
        <v>2087</v>
      </c>
      <c r="N645" s="2">
        <v>5968</v>
      </c>
      <c r="O645" s="3">
        <v>0.74099999999999999</v>
      </c>
      <c r="P645" s="3">
        <v>0.25900000000000001</v>
      </c>
      <c r="Q645" s="2">
        <v>99</v>
      </c>
      <c r="R645" s="2">
        <v>78</v>
      </c>
      <c r="S645" s="2">
        <v>21</v>
      </c>
      <c r="T645" s="2">
        <v>1.2</v>
      </c>
      <c r="U645" s="2">
        <v>1896</v>
      </c>
      <c r="V645" s="2">
        <v>6860</v>
      </c>
      <c r="W645" s="3">
        <v>0.78300000000000003</v>
      </c>
      <c r="X645" s="3">
        <v>0.216</v>
      </c>
      <c r="Y645" s="2">
        <v>219</v>
      </c>
      <c r="Z645" s="2">
        <v>325</v>
      </c>
      <c r="AA645" s="2">
        <v>405</v>
      </c>
      <c r="AB645" s="2">
        <v>606</v>
      </c>
      <c r="AC645" s="2">
        <v>919</v>
      </c>
      <c r="AD645" s="2">
        <v>1017</v>
      </c>
      <c r="AE645" s="2">
        <v>1228</v>
      </c>
      <c r="AF645" s="2">
        <v>671</v>
      </c>
      <c r="AG645" s="2">
        <v>1085</v>
      </c>
      <c r="AH645" s="2">
        <v>946</v>
      </c>
      <c r="AI645" s="2">
        <v>1100</v>
      </c>
      <c r="AJ645" s="2">
        <v>297</v>
      </c>
      <c r="AK645" s="2">
        <v>57</v>
      </c>
      <c r="AL645" s="2">
        <v>8875</v>
      </c>
      <c r="AM645" s="3">
        <v>0.434</v>
      </c>
      <c r="AN645" s="2">
        <v>125.5</v>
      </c>
      <c r="AO645" s="2">
        <v>23758</v>
      </c>
      <c r="AP645" s="3">
        <v>0.108</v>
      </c>
      <c r="AQ645" s="11">
        <v>0.20499999999999999</v>
      </c>
      <c r="AR645" s="2">
        <v>15.7</v>
      </c>
      <c r="AS645" s="7">
        <v>1.4577259475218659E-4</v>
      </c>
      <c r="AT645" s="2">
        <v>277</v>
      </c>
      <c r="AU645" s="2">
        <v>1855</v>
      </c>
      <c r="AV645" s="2">
        <v>4424</v>
      </c>
      <c r="AW645" s="3">
        <v>4.2000000000000003E-2</v>
      </c>
      <c r="AX645" s="3">
        <v>0.28299999999999997</v>
      </c>
      <c r="AY645" s="3">
        <v>0.67500000000000004</v>
      </c>
      <c r="AZ645" s="37">
        <v>2934</v>
      </c>
      <c r="BA645" s="37">
        <v>35.700000000000003</v>
      </c>
      <c r="BB645" s="43">
        <v>2875.6350000000002</v>
      </c>
      <c r="BC645" s="44">
        <v>2338.8357950971063</v>
      </c>
      <c r="BD645" s="44">
        <v>3463.5292049028935</v>
      </c>
      <c r="BE645" s="44">
        <v>78</v>
      </c>
      <c r="BF645">
        <v>8756</v>
      </c>
      <c r="BG645" s="13">
        <v>0.32841879853814532</v>
      </c>
      <c r="BH645" s="13">
        <v>0.26711235668080247</v>
      </c>
      <c r="BI645" s="13">
        <v>0.39556066753116648</v>
      </c>
      <c r="BJ645" s="13">
        <v>8.9081772498857924E-3</v>
      </c>
    </row>
    <row r="646" spans="1:62" hidden="1">
      <c r="A646" s="1" t="s">
        <v>233</v>
      </c>
      <c r="B646" s="1" t="s">
        <v>124</v>
      </c>
      <c r="C646" s="1" t="s">
        <v>93</v>
      </c>
      <c r="D646" s="1" t="s">
        <v>89</v>
      </c>
      <c r="E646" s="2">
        <v>28267</v>
      </c>
      <c r="F646" s="14">
        <v>0.1818021013903138</v>
      </c>
      <c r="G646" s="4">
        <v>0.84</v>
      </c>
      <c r="H646" s="3">
        <v>0.77800000000000002</v>
      </c>
      <c r="I646" s="2">
        <v>11679</v>
      </c>
      <c r="J646" s="2">
        <v>2.35</v>
      </c>
      <c r="K646" s="2">
        <v>9155</v>
      </c>
      <c r="L646" s="2">
        <v>3050</v>
      </c>
      <c r="M646" s="2">
        <v>2442</v>
      </c>
      <c r="N646" s="2">
        <v>9084</v>
      </c>
      <c r="O646" s="3">
        <v>0.78800000000000003</v>
      </c>
      <c r="P646" s="3">
        <v>0.21199999999999999</v>
      </c>
      <c r="Q646" s="2">
        <v>131</v>
      </c>
      <c r="R646" s="2">
        <v>84</v>
      </c>
      <c r="S646" s="2">
        <v>47</v>
      </c>
      <c r="T646" s="2">
        <v>1.1000000000000001</v>
      </c>
      <c r="U646" s="2">
        <v>3081</v>
      </c>
      <c r="V646" s="2">
        <v>9476</v>
      </c>
      <c r="W646" s="4">
        <v>0.75</v>
      </c>
      <c r="X646" s="3">
        <v>0.24399999999999999</v>
      </c>
      <c r="Y646" s="2">
        <v>163</v>
      </c>
      <c r="Z646" s="2">
        <v>575</v>
      </c>
      <c r="AA646" s="2">
        <v>827</v>
      </c>
      <c r="AB646" s="2">
        <v>856</v>
      </c>
      <c r="AC646" s="2">
        <v>1359</v>
      </c>
      <c r="AD646" s="2">
        <v>1736</v>
      </c>
      <c r="AE646" s="2">
        <v>2012</v>
      </c>
      <c r="AF646" s="2">
        <v>1424</v>
      </c>
      <c r="AG646" s="2">
        <v>1455</v>
      </c>
      <c r="AH646" s="2">
        <v>1031</v>
      </c>
      <c r="AI646" s="2">
        <v>962</v>
      </c>
      <c r="AJ646" s="2">
        <v>302</v>
      </c>
      <c r="AK646" s="2">
        <v>120</v>
      </c>
      <c r="AL646" s="2">
        <v>12822</v>
      </c>
      <c r="AM646" s="3">
        <v>0.42799999999999999</v>
      </c>
      <c r="AN646" s="2">
        <v>127.8</v>
      </c>
      <c r="AO646" s="2">
        <v>25503</v>
      </c>
      <c r="AP646" s="3">
        <v>0.104</v>
      </c>
      <c r="AQ646" s="11">
        <v>0.20899999999999999</v>
      </c>
      <c r="AR646" s="2">
        <v>10.6</v>
      </c>
      <c r="AS646" s="7">
        <v>6.3317855635289147E-4</v>
      </c>
      <c r="AT646" s="2">
        <v>2660</v>
      </c>
      <c r="AU646" s="2">
        <v>2148</v>
      </c>
      <c r="AV646" s="2">
        <v>4347</v>
      </c>
      <c r="AW646" s="3">
        <v>0.29099999999999998</v>
      </c>
      <c r="AX646" s="3">
        <v>0.23499999999999999</v>
      </c>
      <c r="AY646" s="3">
        <v>0.47499999999999998</v>
      </c>
      <c r="AZ646" s="37">
        <v>3495</v>
      </c>
      <c r="BA646" s="37">
        <v>29.9</v>
      </c>
      <c r="BB646" s="43">
        <v>3446.2739999999999</v>
      </c>
      <c r="BC646" s="44">
        <v>3650.942001069081</v>
      </c>
      <c r="BD646" s="44">
        <v>5375.7839989309196</v>
      </c>
      <c r="BE646" s="44">
        <v>84</v>
      </c>
      <c r="BF646">
        <v>12557</v>
      </c>
      <c r="BG646" s="13">
        <v>0.27445042605717923</v>
      </c>
      <c r="BH646" s="13">
        <v>0.29074954217321664</v>
      </c>
      <c r="BI646" s="13">
        <v>0.42811053587090225</v>
      </c>
      <c r="BJ646" s="13">
        <v>6.6894958987019195E-3</v>
      </c>
    </row>
    <row r="647" spans="1:62" hidden="1">
      <c r="A647" s="1" t="s">
        <v>339</v>
      </c>
      <c r="B647" s="1" t="s">
        <v>124</v>
      </c>
      <c r="C647" s="1" t="s">
        <v>93</v>
      </c>
      <c r="D647" s="1" t="s">
        <v>89</v>
      </c>
      <c r="E647" s="2">
        <v>19666</v>
      </c>
      <c r="F647" s="14">
        <v>0.16109020644767619</v>
      </c>
      <c r="G647" s="3">
        <v>0.90700000000000003</v>
      </c>
      <c r="H647" s="3">
        <v>0.86899999999999999</v>
      </c>
      <c r="I647" s="2">
        <v>8351</v>
      </c>
      <c r="J647" s="2">
        <v>2.34</v>
      </c>
      <c r="K647" s="2">
        <v>6920</v>
      </c>
      <c r="L647" s="2">
        <v>1609</v>
      </c>
      <c r="M647" s="2">
        <v>2083</v>
      </c>
      <c r="N647" s="2">
        <v>6166</v>
      </c>
      <c r="O647" s="3">
        <v>0.747</v>
      </c>
      <c r="P647" s="3">
        <v>0.253</v>
      </c>
      <c r="Q647" s="2">
        <v>417</v>
      </c>
      <c r="R647" s="2">
        <v>386</v>
      </c>
      <c r="S647" s="2">
        <v>31</v>
      </c>
      <c r="T647" s="2">
        <v>5.0999999999999996</v>
      </c>
      <c r="U647" s="2">
        <v>1637</v>
      </c>
      <c r="V647" s="2">
        <v>7146</v>
      </c>
      <c r="W647" s="3">
        <v>0.79300000000000004</v>
      </c>
      <c r="X647" s="3">
        <v>0.182</v>
      </c>
      <c r="Y647" s="2">
        <v>117</v>
      </c>
      <c r="Z647" s="2">
        <v>67</v>
      </c>
      <c r="AA647" s="2">
        <v>153</v>
      </c>
      <c r="AB647" s="2">
        <v>244</v>
      </c>
      <c r="AC647" s="2">
        <v>996</v>
      </c>
      <c r="AD647" s="2">
        <v>955</v>
      </c>
      <c r="AE647" s="2">
        <v>1411</v>
      </c>
      <c r="AF647" s="2">
        <v>1064</v>
      </c>
      <c r="AG647" s="2">
        <v>1207</v>
      </c>
      <c r="AH647" s="2">
        <v>1033</v>
      </c>
      <c r="AI647" s="2">
        <v>1439</v>
      </c>
      <c r="AJ647" s="2">
        <v>409</v>
      </c>
      <c r="AK647" s="2">
        <v>33</v>
      </c>
      <c r="AL647" s="2">
        <v>9128</v>
      </c>
      <c r="AM647" s="3">
        <v>0.46300000000000002</v>
      </c>
      <c r="AN647" s="2">
        <v>126.9</v>
      </c>
      <c r="AO647" s="2">
        <v>23276</v>
      </c>
      <c r="AP647" s="4">
        <v>0.13</v>
      </c>
      <c r="AQ647" s="12">
        <v>0.22</v>
      </c>
      <c r="AR647" s="2">
        <v>11.4</v>
      </c>
      <c r="AS647" s="7">
        <v>1.3993842709207949E-4</v>
      </c>
      <c r="AT647" s="2">
        <v>357</v>
      </c>
      <c r="AU647" s="2">
        <v>1485</v>
      </c>
      <c r="AV647" s="2">
        <v>5078</v>
      </c>
      <c r="AW647" s="3">
        <v>5.1999999999999998E-2</v>
      </c>
      <c r="AX647" s="3">
        <v>0.215</v>
      </c>
      <c r="AY647" s="3">
        <v>0.73399999999999999</v>
      </c>
      <c r="AZ647" s="37">
        <v>3526</v>
      </c>
      <c r="BA647" s="37">
        <v>42.2</v>
      </c>
      <c r="BB647" s="43">
        <v>3481.0780000000004</v>
      </c>
      <c r="BC647" s="44">
        <v>2018.4742507857736</v>
      </c>
      <c r="BD647" s="44">
        <v>2897.447749214226</v>
      </c>
      <c r="BE647" s="44">
        <v>386</v>
      </c>
      <c r="BF647">
        <v>8783</v>
      </c>
      <c r="BG647" s="13">
        <v>0.39634270750313111</v>
      </c>
      <c r="BH647" s="13">
        <v>0.22981603675119819</v>
      </c>
      <c r="BI647" s="13">
        <v>0.32989271879929705</v>
      </c>
      <c r="BJ647" s="13">
        <v>4.3948536946373677E-2</v>
      </c>
    </row>
    <row r="648" spans="1:62" hidden="1">
      <c r="A648" s="1" t="s">
        <v>338</v>
      </c>
      <c r="B648" s="1" t="s">
        <v>124</v>
      </c>
      <c r="C648" s="1" t="s">
        <v>93</v>
      </c>
      <c r="D648" s="1" t="s">
        <v>89</v>
      </c>
      <c r="E648" s="2">
        <v>21730</v>
      </c>
      <c r="F648" s="14">
        <v>0.16277036355269214</v>
      </c>
      <c r="G648" s="3">
        <v>0.875</v>
      </c>
      <c r="H648" s="3">
        <v>0.81899999999999995</v>
      </c>
      <c r="I648" s="2">
        <v>9124</v>
      </c>
      <c r="J648" s="2">
        <v>2.36</v>
      </c>
      <c r="K648" s="2">
        <v>6761</v>
      </c>
      <c r="L648" s="2">
        <v>2695</v>
      </c>
      <c r="M648" s="2">
        <v>2116</v>
      </c>
      <c r="N648" s="2">
        <v>6943</v>
      </c>
      <c r="O648" s="3">
        <v>0.76600000000000001</v>
      </c>
      <c r="P648" s="3">
        <v>0.23400000000000001</v>
      </c>
      <c r="Q648" s="2">
        <v>219</v>
      </c>
      <c r="R648" s="2">
        <v>175</v>
      </c>
      <c r="S648" s="2">
        <v>44</v>
      </c>
      <c r="T648" s="2">
        <v>2.4</v>
      </c>
      <c r="U648" s="2">
        <v>2713</v>
      </c>
      <c r="V648" s="2">
        <v>7038</v>
      </c>
      <c r="W648" s="3">
        <v>0.70799999999999996</v>
      </c>
      <c r="X648" s="3">
        <v>0.27300000000000002</v>
      </c>
      <c r="Y648" s="2">
        <v>429</v>
      </c>
      <c r="Z648" s="2">
        <v>491</v>
      </c>
      <c r="AA648" s="2">
        <v>494</v>
      </c>
      <c r="AB648" s="2">
        <v>406</v>
      </c>
      <c r="AC648" s="2">
        <v>894</v>
      </c>
      <c r="AD648" s="2">
        <v>1515</v>
      </c>
      <c r="AE648" s="2">
        <v>1449</v>
      </c>
      <c r="AF648" s="2">
        <v>927</v>
      </c>
      <c r="AG648" s="2">
        <v>1191</v>
      </c>
      <c r="AH648" s="2">
        <v>923</v>
      </c>
      <c r="AI648" s="2">
        <v>890</v>
      </c>
      <c r="AJ648" s="2">
        <v>378</v>
      </c>
      <c r="AK648" s="2">
        <v>38</v>
      </c>
      <c r="AL648" s="2">
        <v>10025</v>
      </c>
      <c r="AM648" s="4">
        <v>0.46</v>
      </c>
      <c r="AN648" s="2">
        <v>125</v>
      </c>
      <c r="AO648" s="2">
        <v>25513</v>
      </c>
      <c r="AP648" s="3">
        <v>0.109</v>
      </c>
      <c r="AQ648" s="11">
        <v>0.21099999999999999</v>
      </c>
      <c r="AR648" s="2">
        <v>11.3</v>
      </c>
      <c r="AS648" s="7">
        <v>5.6834327934072179E-4</v>
      </c>
      <c r="AT648" s="2">
        <v>2593</v>
      </c>
      <c r="AU648" s="2">
        <v>2160</v>
      </c>
      <c r="AV648" s="2">
        <v>2008</v>
      </c>
      <c r="AW648" s="3">
        <v>0.38400000000000001</v>
      </c>
      <c r="AX648" s="3">
        <v>0.31900000000000001</v>
      </c>
      <c r="AY648" s="3">
        <v>0.29699999999999999</v>
      </c>
      <c r="AZ648" s="37">
        <v>3195</v>
      </c>
      <c r="BA648" s="37">
        <v>35</v>
      </c>
      <c r="BB648" s="43">
        <v>3170.6499999999996</v>
      </c>
      <c r="BC648" s="44">
        <v>2241.8202553543806</v>
      </c>
      <c r="BD648" s="44">
        <v>4163.5297446456198</v>
      </c>
      <c r="BE648" s="44">
        <v>175</v>
      </c>
      <c r="BF648">
        <v>9751</v>
      </c>
      <c r="BG648" s="13">
        <v>0.32516152189519021</v>
      </c>
      <c r="BH648" s="13">
        <v>0.22990670242584152</v>
      </c>
      <c r="BI648" s="13">
        <v>0.42698489843560861</v>
      </c>
      <c r="BJ648" s="13">
        <v>1.7946877243359655E-2</v>
      </c>
    </row>
    <row r="649" spans="1:62" hidden="1">
      <c r="A649" s="1" t="s">
        <v>301</v>
      </c>
      <c r="B649" s="1" t="s">
        <v>124</v>
      </c>
      <c r="C649" s="1" t="s">
        <v>93</v>
      </c>
      <c r="D649" s="1" t="s">
        <v>89</v>
      </c>
      <c r="E649" s="2">
        <v>16759</v>
      </c>
      <c r="F649" s="14">
        <v>0.1585416790977982</v>
      </c>
      <c r="G649" s="3">
        <v>0.92100000000000004</v>
      </c>
      <c r="H649" s="3">
        <v>0.88300000000000001</v>
      </c>
      <c r="I649" s="2">
        <v>7332</v>
      </c>
      <c r="J649" s="2">
        <v>2.2599999999999998</v>
      </c>
      <c r="K649" s="2">
        <v>6427</v>
      </c>
      <c r="L649" s="2">
        <v>1029</v>
      </c>
      <c r="M649" s="2">
        <v>1591</v>
      </c>
      <c r="N649" s="2">
        <v>5698</v>
      </c>
      <c r="O649" s="3">
        <v>0.78200000000000003</v>
      </c>
      <c r="P649" s="3">
        <v>0.218</v>
      </c>
      <c r="Q649" s="2">
        <v>511</v>
      </c>
      <c r="R649" s="2">
        <v>497</v>
      </c>
      <c r="S649" s="2">
        <v>14</v>
      </c>
      <c r="T649" s="2">
        <v>7</v>
      </c>
      <c r="U649" s="2">
        <v>1075</v>
      </c>
      <c r="V649" s="2">
        <v>6664</v>
      </c>
      <c r="W649" s="3">
        <v>0.85899999999999999</v>
      </c>
      <c r="X649" s="3">
        <v>0.13900000000000001</v>
      </c>
      <c r="Y649" s="2">
        <v>57</v>
      </c>
      <c r="Z649" s="2">
        <v>107</v>
      </c>
      <c r="AA649" s="2">
        <v>167</v>
      </c>
      <c r="AB649" s="2">
        <v>351</v>
      </c>
      <c r="AC649" s="2">
        <v>1131</v>
      </c>
      <c r="AD649" s="2">
        <v>1007</v>
      </c>
      <c r="AE649" s="2">
        <v>1160</v>
      </c>
      <c r="AF649" s="2">
        <v>910</v>
      </c>
      <c r="AG649" s="2">
        <v>797</v>
      </c>
      <c r="AH649" s="2">
        <v>762</v>
      </c>
      <c r="AI649" s="2">
        <v>1114</v>
      </c>
      <c r="AJ649" s="2">
        <v>248</v>
      </c>
      <c r="AK649" s="2">
        <v>85</v>
      </c>
      <c r="AL649" s="2">
        <v>7896</v>
      </c>
      <c r="AM649" s="4">
        <v>0.47</v>
      </c>
      <c r="AN649" s="2">
        <v>131</v>
      </c>
      <c r="AO649" s="2">
        <v>21930</v>
      </c>
      <c r="AP649" s="3">
        <v>0.13300000000000001</v>
      </c>
      <c r="AQ649" s="12">
        <v>0.22</v>
      </c>
      <c r="AR649" s="2">
        <v>12.8</v>
      </c>
      <c r="AS649" s="7">
        <v>4.5018007202881152E-4</v>
      </c>
      <c r="AT649" s="2">
        <v>369</v>
      </c>
      <c r="AU649" s="2">
        <v>1632</v>
      </c>
      <c r="AV649" s="2">
        <v>4426</v>
      </c>
      <c r="AW649" s="3">
        <v>5.7000000000000002E-2</v>
      </c>
      <c r="AX649" s="3">
        <v>0.254</v>
      </c>
      <c r="AY649" s="3">
        <v>0.68899999999999995</v>
      </c>
      <c r="AZ649" s="37">
        <v>3199</v>
      </c>
      <c r="BA649" s="37">
        <v>43.6</v>
      </c>
      <c r="BB649" s="43">
        <v>3178.0039999999999</v>
      </c>
      <c r="BC649" s="44">
        <v>2018.3484061531753</v>
      </c>
      <c r="BD649" s="44">
        <v>2045.6475938468247</v>
      </c>
      <c r="BE649" s="44">
        <v>497</v>
      </c>
      <c r="BF649">
        <v>7739</v>
      </c>
      <c r="BG649" s="13">
        <v>0.41064788732394364</v>
      </c>
      <c r="BH649" s="13">
        <v>0.26080222330445474</v>
      </c>
      <c r="BI649" s="13">
        <v>0.26432970588536309</v>
      </c>
      <c r="BJ649" s="13">
        <v>6.4220183486238536E-2</v>
      </c>
    </row>
    <row r="650" spans="1:62" hidden="1">
      <c r="A650" s="1" t="s">
        <v>221</v>
      </c>
      <c r="B650" s="1" t="s">
        <v>124</v>
      </c>
      <c r="C650" s="1" t="s">
        <v>88</v>
      </c>
      <c r="D650" s="1" t="s">
        <v>89</v>
      </c>
      <c r="E650" s="2">
        <v>38308</v>
      </c>
      <c r="F650" s="14">
        <v>0.16137621384567191</v>
      </c>
      <c r="G650" s="3">
        <v>0.81499999999999995</v>
      </c>
      <c r="H650" s="3">
        <v>0.746</v>
      </c>
      <c r="I650" s="2">
        <v>17331</v>
      </c>
      <c r="J650" s="2">
        <v>2.1800000000000002</v>
      </c>
      <c r="K650" s="2">
        <v>11320</v>
      </c>
      <c r="L650" s="2">
        <v>7002</v>
      </c>
      <c r="M650" s="2">
        <v>7477</v>
      </c>
      <c r="N650" s="2">
        <v>9685</v>
      </c>
      <c r="O650" s="3">
        <v>0.56399999999999995</v>
      </c>
      <c r="P650" s="3">
        <v>0.436</v>
      </c>
      <c r="Q650" s="2">
        <v>1357</v>
      </c>
      <c r="R650" s="2">
        <v>1205</v>
      </c>
      <c r="S650" s="2">
        <v>152</v>
      </c>
      <c r="T650" s="2">
        <v>7.9</v>
      </c>
      <c r="U650" s="2">
        <v>7003</v>
      </c>
      <c r="V650" s="2">
        <v>12067</v>
      </c>
      <c r="W650" s="4">
        <v>0.63</v>
      </c>
      <c r="X650" s="3">
        <v>0.36599999999999999</v>
      </c>
      <c r="Y650" s="2">
        <v>2957</v>
      </c>
      <c r="Z650" s="2">
        <v>1210</v>
      </c>
      <c r="AA650" s="2">
        <v>814</v>
      </c>
      <c r="AB650" s="2">
        <v>1035</v>
      </c>
      <c r="AC650" s="2">
        <v>1964</v>
      </c>
      <c r="AD650" s="2">
        <v>1601</v>
      </c>
      <c r="AE650" s="2">
        <v>2166</v>
      </c>
      <c r="AF650" s="2">
        <v>1273</v>
      </c>
      <c r="AG650" s="2">
        <v>1886</v>
      </c>
      <c r="AH650" s="2">
        <v>1504</v>
      </c>
      <c r="AI650" s="2">
        <v>2410</v>
      </c>
      <c r="AJ650" s="2">
        <v>545</v>
      </c>
      <c r="AK650" s="2">
        <v>58</v>
      </c>
      <c r="AL650" s="2">
        <v>19423</v>
      </c>
      <c r="AM650" s="4">
        <v>0.45</v>
      </c>
      <c r="AN650" s="2">
        <v>101</v>
      </c>
      <c r="AO650" s="2">
        <v>22372</v>
      </c>
      <c r="AP650" s="3">
        <v>0.18099999999999999</v>
      </c>
      <c r="AQ650" s="11">
        <v>0.34899999999999998</v>
      </c>
      <c r="AR650" s="2">
        <v>18.100000000000001</v>
      </c>
      <c r="AS650" s="7">
        <v>7.458357503936355E-3</v>
      </c>
      <c r="AT650" s="2">
        <v>6225</v>
      </c>
      <c r="AU650" s="2">
        <v>2631</v>
      </c>
      <c r="AV650" s="2">
        <v>2464</v>
      </c>
      <c r="AW650" s="4">
        <v>0.55000000000000004</v>
      </c>
      <c r="AX650" s="3">
        <v>0.23200000000000001</v>
      </c>
      <c r="AY650" s="3">
        <v>0.218</v>
      </c>
      <c r="AZ650" s="37">
        <v>3879</v>
      </c>
      <c r="BA650" s="37">
        <v>22.4</v>
      </c>
      <c r="BB650" s="43">
        <v>3844.2879999999996</v>
      </c>
      <c r="BC650" s="44">
        <v>5649.5513202059174</v>
      </c>
      <c r="BD650" s="44">
        <v>8371.1606797940822</v>
      </c>
      <c r="BE650" s="44">
        <v>1205</v>
      </c>
      <c r="BF650">
        <v>19070</v>
      </c>
      <c r="BG650" s="13">
        <v>0.20158825380178289</v>
      </c>
      <c r="BH650" s="13">
        <v>0.29625334662852215</v>
      </c>
      <c r="BI650" s="13">
        <v>0.43897014576791199</v>
      </c>
      <c r="BJ650" s="13">
        <v>6.3188253801782904E-2</v>
      </c>
    </row>
    <row r="651" spans="1:62" hidden="1">
      <c r="A651" s="1" t="s">
        <v>331</v>
      </c>
      <c r="B651" s="1" t="s">
        <v>124</v>
      </c>
      <c r="C651" s="1" t="s">
        <v>93</v>
      </c>
      <c r="D651" s="1" t="s">
        <v>89</v>
      </c>
      <c r="E651" s="2">
        <v>17025</v>
      </c>
      <c r="F651" s="14">
        <v>0.14743024963289281</v>
      </c>
      <c r="G651" s="3">
        <v>0.92700000000000005</v>
      </c>
      <c r="H651" s="3">
        <v>0.89100000000000001</v>
      </c>
      <c r="I651" s="2">
        <v>7173</v>
      </c>
      <c r="J651" s="2">
        <v>2.36</v>
      </c>
      <c r="K651" s="2">
        <v>5896</v>
      </c>
      <c r="L651" s="2">
        <v>1194</v>
      </c>
      <c r="M651" s="2">
        <v>1590</v>
      </c>
      <c r="N651" s="2">
        <v>5520</v>
      </c>
      <c r="O651" s="3">
        <v>0.77600000000000002</v>
      </c>
      <c r="P651" s="3">
        <v>0.224</v>
      </c>
      <c r="Q651" s="2">
        <v>206</v>
      </c>
      <c r="R651" s="2">
        <v>183</v>
      </c>
      <c r="S651" s="2">
        <v>23</v>
      </c>
      <c r="T651" s="2">
        <v>2.9</v>
      </c>
      <c r="U651" s="2">
        <v>1231</v>
      </c>
      <c r="V651" s="2">
        <v>6086</v>
      </c>
      <c r="W651" s="4">
        <v>0.83</v>
      </c>
      <c r="X651" s="3">
        <v>0.16800000000000001</v>
      </c>
      <c r="Y651" s="2">
        <v>247</v>
      </c>
      <c r="Z651" s="2">
        <v>58</v>
      </c>
      <c r="AA651" s="2">
        <v>154</v>
      </c>
      <c r="AB651" s="2">
        <v>252</v>
      </c>
      <c r="AC651" s="2">
        <v>723</v>
      </c>
      <c r="AD651" s="2">
        <v>898</v>
      </c>
      <c r="AE651" s="2">
        <v>1167</v>
      </c>
      <c r="AF651" s="2">
        <v>935</v>
      </c>
      <c r="AG651" s="2">
        <v>1033</v>
      </c>
      <c r="AH651" s="2">
        <v>1019</v>
      </c>
      <c r="AI651" s="2">
        <v>905</v>
      </c>
      <c r="AJ651" s="2">
        <v>281</v>
      </c>
      <c r="AK651" s="2">
        <v>49</v>
      </c>
      <c r="AL651" s="2">
        <v>7721</v>
      </c>
      <c r="AM651" s="3">
        <v>0.46700000000000003</v>
      </c>
      <c r="AN651" s="2">
        <v>127.3</v>
      </c>
      <c r="AO651" s="2">
        <v>22274</v>
      </c>
      <c r="AP651" s="3">
        <v>0.13700000000000001</v>
      </c>
      <c r="AQ651" s="11">
        <v>0.215</v>
      </c>
      <c r="AR651" s="2">
        <v>15.2</v>
      </c>
      <c r="AS651" s="7">
        <v>6.5724613867893531E-4</v>
      </c>
      <c r="AT651" s="2">
        <v>395</v>
      </c>
      <c r="AU651" s="2">
        <v>1103</v>
      </c>
      <c r="AV651" s="2">
        <v>4398</v>
      </c>
      <c r="AW651" s="3">
        <v>6.7000000000000004E-2</v>
      </c>
      <c r="AX651" s="3">
        <v>0.187</v>
      </c>
      <c r="AY651" s="3">
        <v>0.746</v>
      </c>
      <c r="AZ651" s="37">
        <v>3051</v>
      </c>
      <c r="BA651" s="37">
        <v>42.4</v>
      </c>
      <c r="BB651" s="43">
        <v>3014.64</v>
      </c>
      <c r="BC651" s="44">
        <v>1725.6722893885344</v>
      </c>
      <c r="BD651" s="44">
        <v>2393.6877106114662</v>
      </c>
      <c r="BE651" s="44">
        <v>183</v>
      </c>
      <c r="BF651">
        <v>7317</v>
      </c>
      <c r="BG651" s="13">
        <v>0.41200492004920047</v>
      </c>
      <c r="BH651" s="13">
        <v>0.23584423799214629</v>
      </c>
      <c r="BI651" s="13">
        <v>0.3271405918561523</v>
      </c>
      <c r="BJ651" s="13">
        <v>2.5010250102501026E-2</v>
      </c>
    </row>
    <row r="652" spans="1:62" hidden="1">
      <c r="A652" s="1" t="s">
        <v>367</v>
      </c>
      <c r="B652" s="1" t="s">
        <v>124</v>
      </c>
      <c r="C652" s="1" t="s">
        <v>93</v>
      </c>
      <c r="D652" s="1" t="s">
        <v>89</v>
      </c>
      <c r="E652" s="2">
        <v>8667</v>
      </c>
      <c r="F652" s="14">
        <v>0.14757124725972079</v>
      </c>
      <c r="G652" s="3">
        <v>0.879</v>
      </c>
      <c r="H652" s="4">
        <v>0.83</v>
      </c>
      <c r="I652" s="2">
        <v>3518</v>
      </c>
      <c r="J652" s="2">
        <v>2.4</v>
      </c>
      <c r="K652" s="2">
        <v>2593</v>
      </c>
      <c r="L652" s="2">
        <v>1047</v>
      </c>
      <c r="M652" s="2">
        <v>836</v>
      </c>
      <c r="N652" s="2">
        <v>2656</v>
      </c>
      <c r="O652" s="3">
        <v>0.76100000000000001</v>
      </c>
      <c r="P652" s="3">
        <v>0.23899999999999999</v>
      </c>
      <c r="Q652" s="2">
        <v>230</v>
      </c>
      <c r="R652" s="2">
        <v>223</v>
      </c>
      <c r="S652" s="2">
        <v>7</v>
      </c>
      <c r="T652" s="2">
        <v>6.6</v>
      </c>
      <c r="U652" s="2">
        <v>1052</v>
      </c>
      <c r="V652" s="2">
        <v>2653</v>
      </c>
      <c r="W652" s="3">
        <v>0.71299999999999997</v>
      </c>
      <c r="X652" s="3">
        <v>0.28299999999999997</v>
      </c>
      <c r="Y652" s="2">
        <v>59</v>
      </c>
      <c r="Z652" s="2">
        <v>96</v>
      </c>
      <c r="AA652" s="2">
        <v>178</v>
      </c>
      <c r="AB652" s="2">
        <v>151</v>
      </c>
      <c r="AC652" s="2">
        <v>283</v>
      </c>
      <c r="AD652" s="2">
        <v>280</v>
      </c>
      <c r="AE652" s="2">
        <v>680</v>
      </c>
      <c r="AF652" s="2">
        <v>555</v>
      </c>
      <c r="AG652" s="2">
        <v>576</v>
      </c>
      <c r="AH652" s="2">
        <v>499</v>
      </c>
      <c r="AI652" s="2">
        <v>345</v>
      </c>
      <c r="AJ652" s="2">
        <v>39</v>
      </c>
      <c r="AK652" s="2">
        <v>20</v>
      </c>
      <c r="AL652" s="2">
        <v>3761</v>
      </c>
      <c r="AM652" s="3">
        <v>0.46500000000000002</v>
      </c>
      <c r="AN652" s="2">
        <v>133.9</v>
      </c>
      <c r="AO652" s="2">
        <v>24728</v>
      </c>
      <c r="AP652" s="3">
        <v>0.104</v>
      </c>
      <c r="AQ652" s="11">
        <v>0.245</v>
      </c>
      <c r="AR652" s="2">
        <v>10.3</v>
      </c>
      <c r="AS652" s="7">
        <v>3.769317753486619E-4</v>
      </c>
      <c r="AT652" s="2">
        <v>564</v>
      </c>
      <c r="AU652" s="2">
        <v>1185</v>
      </c>
      <c r="AV652" s="2">
        <v>844</v>
      </c>
      <c r="AW652" s="3">
        <v>0.218</v>
      </c>
      <c r="AX652" s="3">
        <v>0.45700000000000002</v>
      </c>
      <c r="AY652" s="3">
        <v>0.32500000000000001</v>
      </c>
      <c r="AZ652" s="37">
        <v>1347</v>
      </c>
      <c r="BA652" s="37">
        <v>38.200000000000003</v>
      </c>
      <c r="BB652" s="43">
        <v>1333.944</v>
      </c>
      <c r="BC652" s="44">
        <v>718.90249197860953</v>
      </c>
      <c r="BD652" s="44">
        <v>1429.1535080213905</v>
      </c>
      <c r="BE652" s="44">
        <v>223</v>
      </c>
      <c r="BF652">
        <v>3705</v>
      </c>
      <c r="BG652" s="13">
        <v>0.36003886639676114</v>
      </c>
      <c r="BH652" s="13">
        <v>0.19403576031811323</v>
      </c>
      <c r="BI652" s="13">
        <v>0.38573643941198127</v>
      </c>
      <c r="BJ652" s="13">
        <v>6.0188933873144397E-2</v>
      </c>
    </row>
    <row r="653" spans="1:62" hidden="1">
      <c r="A653" s="1" t="s">
        <v>362</v>
      </c>
      <c r="B653" s="1" t="s">
        <v>124</v>
      </c>
      <c r="C653" s="1" t="s">
        <v>93</v>
      </c>
      <c r="D653" s="1" t="s">
        <v>89</v>
      </c>
      <c r="E653" s="2">
        <v>16202</v>
      </c>
      <c r="F653" s="14">
        <v>0.1607208986544871</v>
      </c>
      <c r="G653" s="3">
        <v>0.88400000000000001</v>
      </c>
      <c r="H653" s="3">
        <v>0.83899999999999997</v>
      </c>
      <c r="I653" s="2">
        <v>6775</v>
      </c>
      <c r="J653" s="2">
        <v>2.35</v>
      </c>
      <c r="K653" s="2">
        <v>4979</v>
      </c>
      <c r="L653" s="2">
        <v>1948</v>
      </c>
      <c r="M653" s="2">
        <v>2017</v>
      </c>
      <c r="N653" s="2">
        <v>4658</v>
      </c>
      <c r="O653" s="3">
        <v>0.69799999999999995</v>
      </c>
      <c r="P653" s="3">
        <v>0.30199999999999999</v>
      </c>
      <c r="Q653" s="2">
        <v>347</v>
      </c>
      <c r="R653" s="2">
        <v>323</v>
      </c>
      <c r="S653" s="2">
        <v>24</v>
      </c>
      <c r="T653" s="2">
        <v>5.2</v>
      </c>
      <c r="U653" s="2">
        <v>1980</v>
      </c>
      <c r="V653" s="2">
        <v>5169</v>
      </c>
      <c r="W653" s="3">
        <v>0.71799999999999997</v>
      </c>
      <c r="X653" s="3">
        <v>0.27500000000000002</v>
      </c>
      <c r="Y653" s="2">
        <v>148</v>
      </c>
      <c r="Z653" s="2">
        <v>89</v>
      </c>
      <c r="AA653" s="2">
        <v>242</v>
      </c>
      <c r="AB653" s="2">
        <v>360</v>
      </c>
      <c r="AC653" s="2">
        <v>577</v>
      </c>
      <c r="AD653" s="2">
        <v>673</v>
      </c>
      <c r="AE653" s="2">
        <v>1137</v>
      </c>
      <c r="AF653" s="2">
        <v>858</v>
      </c>
      <c r="AG653" s="2">
        <v>1086</v>
      </c>
      <c r="AH653" s="2">
        <v>722</v>
      </c>
      <c r="AI653" s="2">
        <v>1090</v>
      </c>
      <c r="AJ653" s="2">
        <v>292</v>
      </c>
      <c r="AK653" s="2">
        <v>23</v>
      </c>
      <c r="AL653" s="2">
        <v>7297</v>
      </c>
      <c r="AM653" s="3">
        <v>0.45600000000000002</v>
      </c>
      <c r="AN653" s="2">
        <v>122.6</v>
      </c>
      <c r="AO653" s="2">
        <v>22466</v>
      </c>
      <c r="AP653" s="4">
        <v>0.14000000000000001</v>
      </c>
      <c r="AQ653" s="11">
        <v>0.23699999999999999</v>
      </c>
      <c r="AR653" s="2">
        <v>18.100000000000001</v>
      </c>
      <c r="AS653" s="7">
        <v>9.6730508802476305E-4</v>
      </c>
      <c r="AT653" s="2">
        <v>295</v>
      </c>
      <c r="AU653" s="2">
        <v>1284</v>
      </c>
      <c r="AV653" s="2">
        <v>3400</v>
      </c>
      <c r="AW653" s="3">
        <v>5.8999999999999997E-2</v>
      </c>
      <c r="AX653" s="3">
        <v>0.25800000000000001</v>
      </c>
      <c r="AY653" s="3">
        <v>0.68300000000000005</v>
      </c>
      <c r="AZ653" s="37">
        <v>2555</v>
      </c>
      <c r="BA653" s="37">
        <v>37.700000000000003</v>
      </c>
      <c r="BB653" s="43">
        <v>2516.4749999999999</v>
      </c>
      <c r="BC653" s="44">
        <v>1470.1895391226608</v>
      </c>
      <c r="BD653" s="44">
        <v>2839.3354608773388</v>
      </c>
      <c r="BE653" s="44">
        <v>323</v>
      </c>
      <c r="BF653">
        <v>7149</v>
      </c>
      <c r="BG653" s="13">
        <v>0.35200377675199329</v>
      </c>
      <c r="BH653" s="13">
        <v>0.20564967675516307</v>
      </c>
      <c r="BI653" s="13">
        <v>0.39716540227686931</v>
      </c>
      <c r="BJ653" s="13">
        <v>4.5181144215974259E-2</v>
      </c>
    </row>
    <row r="654" spans="1:62" hidden="1">
      <c r="A654" s="1" t="s">
        <v>134</v>
      </c>
      <c r="B654" s="1" t="s">
        <v>124</v>
      </c>
      <c r="C654" s="1" t="s">
        <v>88</v>
      </c>
      <c r="D654" s="1" t="s">
        <v>135</v>
      </c>
      <c r="E654" s="2">
        <v>89561</v>
      </c>
      <c r="F654" s="14">
        <v>0.12781232902714351</v>
      </c>
      <c r="G654" s="3">
        <v>0.73099999999999998</v>
      </c>
      <c r="H654" s="4">
        <v>0.62</v>
      </c>
      <c r="I654" s="2">
        <v>38142</v>
      </c>
      <c r="J654" s="2">
        <v>2.33</v>
      </c>
      <c r="K654" s="2">
        <v>25800</v>
      </c>
      <c r="L654" s="2">
        <v>14934</v>
      </c>
      <c r="M654" s="2">
        <v>13371</v>
      </c>
      <c r="N654" s="2">
        <v>23657</v>
      </c>
      <c r="O654" s="3">
        <v>0.63900000000000001</v>
      </c>
      <c r="P654" s="3">
        <v>0.36099999999999999</v>
      </c>
      <c r="Q654" s="2">
        <v>3345</v>
      </c>
      <c r="R654" s="2">
        <v>3114</v>
      </c>
      <c r="S654" s="2">
        <v>231</v>
      </c>
      <c r="T654" s="2">
        <v>8.9</v>
      </c>
      <c r="U654" s="2">
        <v>15211</v>
      </c>
      <c r="V654" s="2">
        <v>27591</v>
      </c>
      <c r="W654" s="3">
        <v>0.64300000000000002</v>
      </c>
      <c r="X654" s="3">
        <v>0.35399999999999998</v>
      </c>
      <c r="Y654" s="2">
        <v>6337</v>
      </c>
      <c r="Z654" s="2">
        <v>3153</v>
      </c>
      <c r="AA654" s="2">
        <v>3332</v>
      </c>
      <c r="AB654" s="2">
        <v>3393</v>
      </c>
      <c r="AC654" s="2">
        <v>6132</v>
      </c>
      <c r="AD654" s="2">
        <v>5299</v>
      </c>
      <c r="AE654" s="2">
        <v>4348</v>
      </c>
      <c r="AF654" s="2">
        <v>1960</v>
      </c>
      <c r="AG654" s="2">
        <v>3181</v>
      </c>
      <c r="AH654" s="2">
        <v>2342</v>
      </c>
      <c r="AI654" s="2">
        <v>2943</v>
      </c>
      <c r="AJ654" s="2">
        <v>824</v>
      </c>
      <c r="AK654" s="2">
        <v>415</v>
      </c>
      <c r="AL654" s="2">
        <v>43659</v>
      </c>
      <c r="AM654" s="3">
        <v>0.438</v>
      </c>
      <c r="AN654" s="2">
        <v>96</v>
      </c>
      <c r="AO654" s="2">
        <v>21326</v>
      </c>
      <c r="AP654" s="3">
        <v>0.215</v>
      </c>
      <c r="AQ654" s="11">
        <v>0.35199999999999998</v>
      </c>
      <c r="AR654" s="2">
        <v>22.6</v>
      </c>
      <c r="AS654" s="7">
        <v>2.2108658620564677E-3</v>
      </c>
      <c r="AT654" s="2">
        <v>17065</v>
      </c>
      <c r="AU654" s="2">
        <v>5009</v>
      </c>
      <c r="AV654" s="2">
        <v>3726</v>
      </c>
      <c r="AW654" s="3">
        <v>0.66100000000000003</v>
      </c>
      <c r="AX654" s="3">
        <v>0.19400000000000001</v>
      </c>
      <c r="AY654" s="3">
        <v>0.14399999999999999</v>
      </c>
      <c r="AZ654" s="37">
        <v>7742</v>
      </c>
      <c r="BA654" s="37">
        <v>20.3</v>
      </c>
      <c r="BB654" s="43">
        <v>7516.6840000000002</v>
      </c>
      <c r="BC654" s="44">
        <v>15107.438878232559</v>
      </c>
      <c r="BD654" s="44">
        <v>17063.87712176744</v>
      </c>
      <c r="BE654" s="44">
        <v>3114</v>
      </c>
      <c r="BF654">
        <v>42802</v>
      </c>
      <c r="BG654" s="13">
        <v>0.17561525162375591</v>
      </c>
      <c r="BH654" s="13">
        <v>0.35296105037691133</v>
      </c>
      <c r="BI654" s="13">
        <v>0.39867008835492362</v>
      </c>
      <c r="BJ654" s="13">
        <v>7.2753609644409134E-2</v>
      </c>
    </row>
    <row r="655" spans="1:62" hidden="1">
      <c r="A655" s="1" t="s">
        <v>298</v>
      </c>
      <c r="B655" s="1" t="s">
        <v>124</v>
      </c>
      <c r="C655" s="1" t="s">
        <v>93</v>
      </c>
      <c r="D655" s="1" t="s">
        <v>89</v>
      </c>
      <c r="E655" s="2">
        <v>10416</v>
      </c>
      <c r="F655" s="14">
        <v>0.15860215053763441</v>
      </c>
      <c r="G655" s="3">
        <v>0.90500000000000003</v>
      </c>
      <c r="H655" s="3">
        <v>0.86599999999999999</v>
      </c>
      <c r="I655" s="2">
        <v>4516</v>
      </c>
      <c r="J655" s="2">
        <v>2.29</v>
      </c>
      <c r="K655" s="2">
        <v>3882</v>
      </c>
      <c r="L655" s="2">
        <v>658</v>
      </c>
      <c r="M655" s="2">
        <v>871</v>
      </c>
      <c r="N655" s="2">
        <v>3591</v>
      </c>
      <c r="O655" s="3">
        <v>0.80500000000000005</v>
      </c>
      <c r="P655" s="3">
        <v>0.19500000000000001</v>
      </c>
      <c r="Q655" s="2">
        <v>164</v>
      </c>
      <c r="R655" s="2">
        <v>156</v>
      </c>
      <c r="S655" s="2">
        <v>8</v>
      </c>
      <c r="T655" s="2">
        <v>3.7</v>
      </c>
      <c r="U655" s="2">
        <v>675</v>
      </c>
      <c r="V655" s="2">
        <v>4054</v>
      </c>
      <c r="W655" s="3">
        <v>0.85399999999999998</v>
      </c>
      <c r="X655" s="3">
        <v>0.14199999999999999</v>
      </c>
      <c r="Y655" s="2">
        <v>71</v>
      </c>
      <c r="Z655" s="2">
        <v>115</v>
      </c>
      <c r="AA655" s="2">
        <v>185</v>
      </c>
      <c r="AB655" s="2">
        <v>284</v>
      </c>
      <c r="AC655" s="2">
        <v>665</v>
      </c>
      <c r="AD655" s="2">
        <v>686</v>
      </c>
      <c r="AE655" s="2">
        <v>562</v>
      </c>
      <c r="AF655" s="2">
        <v>534</v>
      </c>
      <c r="AG655" s="2">
        <v>424</v>
      </c>
      <c r="AH655" s="2">
        <v>677</v>
      </c>
      <c r="AI655" s="2">
        <v>459</v>
      </c>
      <c r="AJ655" s="2">
        <v>111</v>
      </c>
      <c r="AK655" s="2">
        <v>49</v>
      </c>
      <c r="AL655" s="2">
        <v>4822</v>
      </c>
      <c r="AM655" s="3">
        <v>0.46300000000000002</v>
      </c>
      <c r="AN655" s="2">
        <v>122.8</v>
      </c>
      <c r="AO655" s="2">
        <v>21549</v>
      </c>
      <c r="AP655" s="3">
        <v>0.155</v>
      </c>
      <c r="AQ655" s="11">
        <v>0.25800000000000001</v>
      </c>
      <c r="AR655" s="2">
        <v>16.600000000000001</v>
      </c>
      <c r="AS655" s="7">
        <v>2.4666995559940801E-4</v>
      </c>
      <c r="AT655" s="2">
        <v>354</v>
      </c>
      <c r="AU655" s="2">
        <v>838</v>
      </c>
      <c r="AV655" s="2">
        <v>2690</v>
      </c>
      <c r="AW655" s="3">
        <v>9.0999999999999998E-2</v>
      </c>
      <c r="AX655" s="3">
        <v>0.216</v>
      </c>
      <c r="AY655" s="3">
        <v>0.69299999999999995</v>
      </c>
      <c r="AZ655" s="37">
        <v>1927</v>
      </c>
      <c r="BA655" s="37">
        <v>42.7</v>
      </c>
      <c r="BB655" s="43">
        <v>1905.2740000000001</v>
      </c>
      <c r="BC655" s="44">
        <v>1238.9609381139717</v>
      </c>
      <c r="BD655" s="44">
        <v>1428.765061886028</v>
      </c>
      <c r="BE655" s="44">
        <v>156</v>
      </c>
      <c r="BF655">
        <v>4729</v>
      </c>
      <c r="BG655" s="13">
        <v>0.40289152040600551</v>
      </c>
      <c r="BH655" s="13">
        <v>0.26199216284922217</v>
      </c>
      <c r="BI655" s="13">
        <v>0.30212837003299386</v>
      </c>
      <c r="BJ655" s="13">
        <v>3.298794671177839E-2</v>
      </c>
    </row>
    <row r="656" spans="1:62" hidden="1">
      <c r="A656" s="1" t="s">
        <v>323</v>
      </c>
      <c r="B656" s="1" t="s">
        <v>124</v>
      </c>
      <c r="C656" s="1" t="s">
        <v>93</v>
      </c>
      <c r="D656" s="1" t="s">
        <v>89</v>
      </c>
      <c r="E656" s="2">
        <v>8887</v>
      </c>
      <c r="F656" s="14">
        <v>0.1463936086418364</v>
      </c>
      <c r="G656" s="3">
        <v>0.84099999999999997</v>
      </c>
      <c r="H656" s="3">
        <v>0.79900000000000004</v>
      </c>
      <c r="I656" s="2">
        <v>3500</v>
      </c>
      <c r="J656" s="2">
        <v>2.4700000000000002</v>
      </c>
      <c r="K656" s="2">
        <v>2877</v>
      </c>
      <c r="L656" s="2">
        <v>630</v>
      </c>
      <c r="M656" s="2">
        <v>1001</v>
      </c>
      <c r="N656" s="2">
        <v>2457</v>
      </c>
      <c r="O656" s="3">
        <v>0.71099999999999997</v>
      </c>
      <c r="P656" s="3">
        <v>0.28899999999999998</v>
      </c>
      <c r="Q656" s="2">
        <v>139</v>
      </c>
      <c r="R656" s="2">
        <v>134</v>
      </c>
      <c r="S656" s="2">
        <v>5</v>
      </c>
      <c r="T656" s="2">
        <v>4</v>
      </c>
      <c r="U656" s="2">
        <v>640</v>
      </c>
      <c r="V656" s="2">
        <v>2971</v>
      </c>
      <c r="W656" s="3">
        <v>0.82199999999999995</v>
      </c>
      <c r="X656" s="3">
        <v>0.17699999999999999</v>
      </c>
      <c r="Y656" s="2">
        <v>178</v>
      </c>
      <c r="Z656" s="2">
        <v>90</v>
      </c>
      <c r="AA656" s="2">
        <v>63</v>
      </c>
      <c r="AB656" s="2">
        <v>217</v>
      </c>
      <c r="AC656" s="2">
        <v>284</v>
      </c>
      <c r="AD656" s="2">
        <v>282</v>
      </c>
      <c r="AE656" s="2">
        <v>623</v>
      </c>
      <c r="AF656" s="2">
        <v>544</v>
      </c>
      <c r="AG656" s="2">
        <v>495</v>
      </c>
      <c r="AH656" s="2">
        <v>448</v>
      </c>
      <c r="AI656" s="2">
        <v>393</v>
      </c>
      <c r="AJ656" s="2">
        <v>165</v>
      </c>
      <c r="AK656" s="2">
        <v>23</v>
      </c>
      <c r="AL656" s="2">
        <v>3805</v>
      </c>
      <c r="AM656" s="3">
        <v>0.45800000000000002</v>
      </c>
      <c r="AN656" s="2">
        <v>126.6</v>
      </c>
      <c r="AO656" s="2">
        <v>21036</v>
      </c>
      <c r="AP656" s="3">
        <v>0.13700000000000001</v>
      </c>
      <c r="AQ656" s="11">
        <v>0.22800000000000001</v>
      </c>
      <c r="AR656" s="2">
        <v>14.3</v>
      </c>
      <c r="AS656" s="7">
        <v>2.6926960619320095E-3</v>
      </c>
      <c r="AT656" s="2">
        <v>171</v>
      </c>
      <c r="AU656" s="2">
        <v>929</v>
      </c>
      <c r="AV656" s="2">
        <v>1777</v>
      </c>
      <c r="AW656" s="3">
        <v>5.8999999999999997E-2</v>
      </c>
      <c r="AX656" s="3">
        <v>0.32300000000000001</v>
      </c>
      <c r="AY656" s="3">
        <v>0.61799999999999999</v>
      </c>
      <c r="AZ656" s="37">
        <v>1440</v>
      </c>
      <c r="BA656" s="37">
        <v>41.1</v>
      </c>
      <c r="BB656" s="43">
        <v>1421.2380000000001</v>
      </c>
      <c r="BC656" s="44">
        <v>864.18240103749667</v>
      </c>
      <c r="BD656" s="44">
        <v>1191.579598962503</v>
      </c>
      <c r="BE656" s="44">
        <v>134</v>
      </c>
      <c r="BF656">
        <v>3611</v>
      </c>
      <c r="BG656" s="13">
        <v>0.39358571032954864</v>
      </c>
      <c r="BH656" s="13">
        <v>0.23931941319232808</v>
      </c>
      <c r="BI656" s="13">
        <v>0.32998604236015039</v>
      </c>
      <c r="BJ656" s="13">
        <v>3.7108834117972861E-2</v>
      </c>
    </row>
    <row r="657" spans="1:62" hidden="1">
      <c r="A657" s="1" t="s">
        <v>321</v>
      </c>
      <c r="B657" s="1" t="s">
        <v>124</v>
      </c>
      <c r="C657" s="1" t="s">
        <v>93</v>
      </c>
      <c r="D657" s="1" t="s">
        <v>89</v>
      </c>
      <c r="E657" s="2">
        <v>38631</v>
      </c>
      <c r="F657" s="14">
        <v>0.15466853045481607</v>
      </c>
      <c r="G657" s="3">
        <v>0.80400000000000005</v>
      </c>
      <c r="H657" s="3">
        <v>0.752</v>
      </c>
      <c r="I657" s="2">
        <v>16947</v>
      </c>
      <c r="J657" s="2">
        <v>2.2599999999999998</v>
      </c>
      <c r="K657" s="2">
        <v>12915</v>
      </c>
      <c r="L657" s="2">
        <v>4770</v>
      </c>
      <c r="M657" s="2">
        <v>4886</v>
      </c>
      <c r="N657" s="2">
        <v>11827</v>
      </c>
      <c r="O657" s="3">
        <v>0.70799999999999996</v>
      </c>
      <c r="P657" s="3">
        <v>0.29199999999999998</v>
      </c>
      <c r="Q657" s="2">
        <v>945</v>
      </c>
      <c r="R657" s="2">
        <v>893</v>
      </c>
      <c r="S657" s="2">
        <v>52</v>
      </c>
      <c r="T657" s="2">
        <v>5.6</v>
      </c>
      <c r="U657" s="2">
        <v>4874</v>
      </c>
      <c r="V657" s="2">
        <v>13458</v>
      </c>
      <c r="W657" s="3">
        <v>0.73199999999999998</v>
      </c>
      <c r="X657" s="3">
        <v>0.26500000000000001</v>
      </c>
      <c r="Y657" s="2">
        <v>98</v>
      </c>
      <c r="Z657" s="2">
        <v>342</v>
      </c>
      <c r="AA657" s="2">
        <v>934</v>
      </c>
      <c r="AB657" s="2">
        <v>846</v>
      </c>
      <c r="AC657" s="2">
        <v>2689</v>
      </c>
      <c r="AD657" s="2">
        <v>2645</v>
      </c>
      <c r="AE657" s="2">
        <v>2007</v>
      </c>
      <c r="AF657" s="2">
        <v>1667</v>
      </c>
      <c r="AG657" s="2">
        <v>1930</v>
      </c>
      <c r="AH657" s="2">
        <v>2252</v>
      </c>
      <c r="AI657" s="2">
        <v>2388</v>
      </c>
      <c r="AJ657" s="2">
        <v>639</v>
      </c>
      <c r="AK657" s="2">
        <v>126</v>
      </c>
      <c r="AL657" s="2">
        <v>18563</v>
      </c>
      <c r="AM657" s="3">
        <v>0.433</v>
      </c>
      <c r="AN657" s="2">
        <v>117.4</v>
      </c>
      <c r="AO657" s="2">
        <v>21576</v>
      </c>
      <c r="AP657" s="3">
        <v>0.16500000000000001</v>
      </c>
      <c r="AQ657" s="11">
        <v>0.30099999999999999</v>
      </c>
      <c r="AR657" s="2">
        <v>20.9</v>
      </c>
      <c r="AS657" s="7">
        <v>3.7152622975182049E-4</v>
      </c>
      <c r="AT657" s="2">
        <v>1784</v>
      </c>
      <c r="AU657" s="2">
        <v>3558</v>
      </c>
      <c r="AV657" s="2">
        <v>7573</v>
      </c>
      <c r="AW657" s="3">
        <v>0.13800000000000001</v>
      </c>
      <c r="AX657" s="3">
        <v>0.27500000000000002</v>
      </c>
      <c r="AY657" s="3">
        <v>0.58599999999999997</v>
      </c>
      <c r="AZ657" s="37">
        <v>6280</v>
      </c>
      <c r="BA657" s="37">
        <v>37.1</v>
      </c>
      <c r="BB657" s="43">
        <v>6200.5230000000001</v>
      </c>
      <c r="BC657" s="44">
        <v>4422.1346195724627</v>
      </c>
      <c r="BD657" s="44">
        <v>6816.3423804275362</v>
      </c>
      <c r="BE657" s="44">
        <v>893</v>
      </c>
      <c r="BF657">
        <v>18332</v>
      </c>
      <c r="BG657" s="13">
        <v>0.33823494435958978</v>
      </c>
      <c r="BH657" s="13">
        <v>0.2412248865138808</v>
      </c>
      <c r="BI657" s="13">
        <v>0.371827535480446</v>
      </c>
      <c r="BJ657" s="13">
        <v>4.8712633646083352E-2</v>
      </c>
    </row>
    <row r="658" spans="1:62" hidden="1">
      <c r="A658" s="1" t="s">
        <v>210</v>
      </c>
      <c r="B658" s="1" t="s">
        <v>124</v>
      </c>
      <c r="C658" s="1" t="s">
        <v>88</v>
      </c>
      <c r="D658" s="1" t="s">
        <v>89</v>
      </c>
      <c r="E658" s="2">
        <v>26620</v>
      </c>
      <c r="F658" s="14">
        <v>0.14763335837716002</v>
      </c>
      <c r="G658" s="4">
        <v>0.8</v>
      </c>
      <c r="H658" s="3">
        <v>0.72099999999999997</v>
      </c>
      <c r="I658" s="2">
        <v>11623</v>
      </c>
      <c r="J658" s="2">
        <v>2.2599999999999998</v>
      </c>
      <c r="K658" s="2">
        <v>7151</v>
      </c>
      <c r="L658" s="2">
        <v>5034</v>
      </c>
      <c r="M658" s="2">
        <v>3734</v>
      </c>
      <c r="N658" s="2">
        <v>7646</v>
      </c>
      <c r="O658" s="3">
        <v>0.67200000000000004</v>
      </c>
      <c r="P658" s="3">
        <v>0.32800000000000001</v>
      </c>
      <c r="Q658" s="2">
        <v>462</v>
      </c>
      <c r="R658" s="2">
        <v>338</v>
      </c>
      <c r="S658" s="2">
        <v>124</v>
      </c>
      <c r="T658" s="2">
        <v>4</v>
      </c>
      <c r="U658" s="2">
        <v>5127</v>
      </c>
      <c r="V658" s="2">
        <v>7590</v>
      </c>
      <c r="W658" s="3">
        <v>0.58699999999999997</v>
      </c>
      <c r="X658" s="3">
        <v>0.39700000000000002</v>
      </c>
      <c r="Y658" s="2">
        <v>44</v>
      </c>
      <c r="Z658" s="2">
        <v>687</v>
      </c>
      <c r="AA658" s="2">
        <v>1586</v>
      </c>
      <c r="AB658" s="2">
        <v>1162</v>
      </c>
      <c r="AC658" s="2">
        <v>2947</v>
      </c>
      <c r="AD658" s="2">
        <v>2059</v>
      </c>
      <c r="AE658" s="2">
        <v>1627</v>
      </c>
      <c r="AF658" s="2">
        <v>903</v>
      </c>
      <c r="AG658" s="2">
        <v>580</v>
      </c>
      <c r="AH658" s="2">
        <v>525</v>
      </c>
      <c r="AI658" s="2">
        <v>771</v>
      </c>
      <c r="AJ658" s="2">
        <v>68</v>
      </c>
      <c r="AK658" s="2">
        <v>102</v>
      </c>
      <c r="AL658" s="2">
        <v>13061</v>
      </c>
      <c r="AM658" s="3">
        <v>0.442</v>
      </c>
      <c r="AN658" s="2">
        <v>92.4</v>
      </c>
      <c r="AO658" s="2">
        <v>23084</v>
      </c>
      <c r="AP658" s="3">
        <v>0.156</v>
      </c>
      <c r="AQ658" s="11">
        <v>0.29399999999999998</v>
      </c>
      <c r="AR658" s="2">
        <v>15.4</v>
      </c>
      <c r="AS658" s="7">
        <v>1.0540184453227931E-3</v>
      </c>
      <c r="AT658" s="2">
        <v>4718</v>
      </c>
      <c r="AU658" s="2">
        <v>2086</v>
      </c>
      <c r="AV658" s="2">
        <v>347</v>
      </c>
      <c r="AW658" s="4">
        <v>0.66</v>
      </c>
      <c r="AX658" s="3">
        <v>0.29199999999999998</v>
      </c>
      <c r="AY658" s="3">
        <v>4.9000000000000002E-2</v>
      </c>
      <c r="AZ658" s="37">
        <v>2281</v>
      </c>
      <c r="BA658" s="37">
        <v>19.5</v>
      </c>
      <c r="BB658" s="43">
        <v>2219.1</v>
      </c>
      <c r="BC658" s="44">
        <v>3883.3371063572067</v>
      </c>
      <c r="BD658" s="44">
        <v>6276.5628936427929</v>
      </c>
      <c r="BE658" s="44">
        <v>338</v>
      </c>
      <c r="BF658">
        <v>12717</v>
      </c>
      <c r="BG658" s="13">
        <v>0.17449870252418023</v>
      </c>
      <c r="BH658" s="13">
        <v>0.30536581790966477</v>
      </c>
      <c r="BI658" s="13">
        <v>0.49355688398543623</v>
      </c>
      <c r="BJ658" s="13">
        <v>2.6578595580718723E-2</v>
      </c>
    </row>
    <row r="659" spans="1:62" hidden="1">
      <c r="A659" s="1" t="s">
        <v>130</v>
      </c>
      <c r="B659" s="1" t="s">
        <v>124</v>
      </c>
      <c r="C659" s="1" t="s">
        <v>93</v>
      </c>
      <c r="D659" s="1" t="s">
        <v>89</v>
      </c>
      <c r="E659" s="2">
        <v>10975</v>
      </c>
      <c r="F659" s="14">
        <v>0.11863325740318907</v>
      </c>
      <c r="G659" s="3">
        <v>0.84399999999999997</v>
      </c>
      <c r="H659" s="4">
        <v>0.76</v>
      </c>
      <c r="I659" s="2">
        <v>4493</v>
      </c>
      <c r="J659" s="2">
        <v>2.42</v>
      </c>
      <c r="K659" s="2">
        <v>3345</v>
      </c>
      <c r="L659" s="2">
        <v>1308</v>
      </c>
      <c r="M659" s="2">
        <v>1028</v>
      </c>
      <c r="N659" s="2">
        <v>3422</v>
      </c>
      <c r="O659" s="3">
        <v>0.76900000000000002</v>
      </c>
      <c r="P659" s="3">
        <v>0.23100000000000001</v>
      </c>
      <c r="Q659" s="2">
        <v>236</v>
      </c>
      <c r="R659" s="2">
        <v>213</v>
      </c>
      <c r="S659" s="2">
        <v>23</v>
      </c>
      <c r="T659" s="2">
        <v>5.3</v>
      </c>
      <c r="U659" s="2">
        <v>1342</v>
      </c>
      <c r="V659" s="2">
        <v>3473</v>
      </c>
      <c r="W659" s="3">
        <v>0.70299999999999996</v>
      </c>
      <c r="X659" s="3">
        <v>0.27200000000000002</v>
      </c>
      <c r="Y659" s="2">
        <v>785</v>
      </c>
      <c r="Z659" s="2">
        <v>457</v>
      </c>
      <c r="AA659" s="2">
        <v>542</v>
      </c>
      <c r="AB659" s="2">
        <v>321</v>
      </c>
      <c r="AC659" s="2">
        <v>563</v>
      </c>
      <c r="AD659" s="2">
        <v>378</v>
      </c>
      <c r="AE659" s="2">
        <v>205</v>
      </c>
      <c r="AF659" s="2">
        <v>126</v>
      </c>
      <c r="AG659" s="2">
        <v>472</v>
      </c>
      <c r="AH659" s="2">
        <v>461</v>
      </c>
      <c r="AI659" s="2">
        <v>526</v>
      </c>
      <c r="AJ659" s="2">
        <v>109</v>
      </c>
      <c r="AK659" s="2">
        <v>27</v>
      </c>
      <c r="AL659" s="2">
        <v>4972</v>
      </c>
      <c r="AM659" s="3">
        <v>0.46899999999999997</v>
      </c>
      <c r="AN659" s="2">
        <v>113.5</v>
      </c>
      <c r="AO659" s="2">
        <v>20787</v>
      </c>
      <c r="AP659" s="3">
        <v>0.13900000000000001</v>
      </c>
      <c r="AQ659" s="11">
        <v>0.29799999999999999</v>
      </c>
      <c r="AR659" s="2">
        <v>18.600000000000001</v>
      </c>
      <c r="AS659" s="7">
        <v>2.8793550244745177E-4</v>
      </c>
      <c r="AT659" s="2">
        <v>2558</v>
      </c>
      <c r="AU659" s="2">
        <v>546</v>
      </c>
      <c r="AV659" s="2">
        <v>241</v>
      </c>
      <c r="AW659" s="3">
        <v>0.76500000000000001</v>
      </c>
      <c r="AX659" s="3">
        <v>0.16300000000000001</v>
      </c>
      <c r="AY659" s="3">
        <v>7.1999999999999995E-2</v>
      </c>
      <c r="AZ659" s="37">
        <v>1136</v>
      </c>
      <c r="BA659" s="37">
        <v>25.2</v>
      </c>
      <c r="BB659" s="43">
        <v>1121.4000000000001</v>
      </c>
      <c r="BC659" s="44">
        <v>1707.4425122311977</v>
      </c>
      <c r="BD659" s="44">
        <v>1773.1574877688022</v>
      </c>
      <c r="BE659" s="44">
        <v>213</v>
      </c>
      <c r="BF659">
        <v>4815</v>
      </c>
      <c r="BG659" s="13">
        <v>0.23289719626168226</v>
      </c>
      <c r="BH659" s="13">
        <v>0.35460903680814077</v>
      </c>
      <c r="BI659" s="13">
        <v>0.36825700680556639</v>
      </c>
      <c r="BJ659" s="13">
        <v>4.4236760124610593E-2</v>
      </c>
    </row>
    <row r="660" spans="1:62" hidden="1">
      <c r="A660" s="1" t="s">
        <v>220</v>
      </c>
      <c r="B660" s="1" t="s">
        <v>124</v>
      </c>
      <c r="C660" s="1" t="s">
        <v>93</v>
      </c>
      <c r="D660" s="1" t="s">
        <v>89</v>
      </c>
      <c r="E660" s="2">
        <v>23725</v>
      </c>
      <c r="F660" s="14">
        <v>0.15768177028451</v>
      </c>
      <c r="G660" s="3">
        <v>0.92800000000000005</v>
      </c>
      <c r="H660" s="3">
        <v>0.89200000000000002</v>
      </c>
      <c r="I660" s="2">
        <v>10044</v>
      </c>
      <c r="J660" s="2">
        <v>2.35</v>
      </c>
      <c r="K660" s="2">
        <v>8648</v>
      </c>
      <c r="L660" s="2">
        <v>1731</v>
      </c>
      <c r="M660" s="2">
        <v>1944</v>
      </c>
      <c r="N660" s="2">
        <v>7994</v>
      </c>
      <c r="O660" s="3">
        <v>0.80400000000000005</v>
      </c>
      <c r="P660" s="3">
        <v>0.19600000000000001</v>
      </c>
      <c r="Q660" s="2">
        <v>259</v>
      </c>
      <c r="R660" s="2">
        <v>217</v>
      </c>
      <c r="S660" s="2">
        <v>42</v>
      </c>
      <c r="T660" s="2">
        <v>2.6</v>
      </c>
      <c r="U660" s="2">
        <v>1705</v>
      </c>
      <c r="V660" s="2">
        <v>8944</v>
      </c>
      <c r="W660" s="3">
        <v>0.83799999999999997</v>
      </c>
      <c r="X660" s="4">
        <v>0.16</v>
      </c>
      <c r="Y660" s="2">
        <v>292</v>
      </c>
      <c r="Z660" s="2">
        <v>232</v>
      </c>
      <c r="AA660" s="2">
        <v>502</v>
      </c>
      <c r="AB660" s="2">
        <v>701</v>
      </c>
      <c r="AC660" s="2">
        <v>1497</v>
      </c>
      <c r="AD660" s="2">
        <v>1308</v>
      </c>
      <c r="AE660" s="2">
        <v>1373</v>
      </c>
      <c r="AF660" s="2">
        <v>970</v>
      </c>
      <c r="AG660" s="2">
        <v>1079</v>
      </c>
      <c r="AH660" s="2">
        <v>1231</v>
      </c>
      <c r="AI660" s="2">
        <v>1227</v>
      </c>
      <c r="AJ660" s="2">
        <v>307</v>
      </c>
      <c r="AK660" s="2">
        <v>82</v>
      </c>
      <c r="AL660" s="2">
        <v>10801</v>
      </c>
      <c r="AM660" s="3">
        <v>0.46800000000000003</v>
      </c>
      <c r="AN660" s="2">
        <v>126.8</v>
      </c>
      <c r="AO660" s="2">
        <v>22740</v>
      </c>
      <c r="AP660" s="3">
        <v>0.13500000000000001</v>
      </c>
      <c r="AQ660" s="11">
        <v>0.217</v>
      </c>
      <c r="AR660" s="2">
        <v>11</v>
      </c>
      <c r="AS660" s="7">
        <v>2.2361359570661896E-4</v>
      </c>
      <c r="AT660" s="2">
        <v>796</v>
      </c>
      <c r="AU660" s="2">
        <v>3899</v>
      </c>
      <c r="AV660" s="2">
        <v>3953</v>
      </c>
      <c r="AW660" s="3">
        <v>9.1999999999999998E-2</v>
      </c>
      <c r="AX660" s="3">
        <v>0.45100000000000001</v>
      </c>
      <c r="AY660" s="3">
        <v>0.45700000000000002</v>
      </c>
      <c r="AZ660" s="37">
        <v>3722</v>
      </c>
      <c r="BA660" s="37">
        <v>37.1</v>
      </c>
      <c r="BB660" s="43">
        <v>3686.998</v>
      </c>
      <c r="BC660" s="44">
        <v>3179.160730731996</v>
      </c>
      <c r="BD660" s="44">
        <v>3565.8412692680045</v>
      </c>
      <c r="BE660" s="44">
        <v>217</v>
      </c>
      <c r="BF660">
        <v>10649</v>
      </c>
      <c r="BG660" s="13">
        <v>0.34622950511785144</v>
      </c>
      <c r="BH660" s="13">
        <v>0.29854077666748013</v>
      </c>
      <c r="BI660" s="13">
        <v>0.33485221797990461</v>
      </c>
      <c r="BJ660" s="13">
        <v>2.0377500234763826E-2</v>
      </c>
    </row>
    <row r="661" spans="1:62" hidden="1">
      <c r="A661" s="1" t="s">
        <v>261</v>
      </c>
      <c r="B661" s="1" t="s">
        <v>124</v>
      </c>
      <c r="C661" s="1" t="s">
        <v>93</v>
      </c>
      <c r="D661" s="1" t="s">
        <v>89</v>
      </c>
      <c r="E661" s="2">
        <v>12840</v>
      </c>
      <c r="F661" s="14">
        <v>0.14478193146417445</v>
      </c>
      <c r="G661" s="3">
        <v>0.90900000000000003</v>
      </c>
      <c r="H661" s="3">
        <v>0.86799999999999999</v>
      </c>
      <c r="I661" s="2">
        <v>5456</v>
      </c>
      <c r="J661" s="2">
        <v>2.34</v>
      </c>
      <c r="K661" s="2">
        <v>4577</v>
      </c>
      <c r="L661" s="2">
        <v>938</v>
      </c>
      <c r="M661" s="2">
        <v>1340</v>
      </c>
      <c r="N661" s="2">
        <v>4063</v>
      </c>
      <c r="O661" s="3">
        <v>0.752</v>
      </c>
      <c r="P661" s="3">
        <v>0.248</v>
      </c>
      <c r="Q661" s="2">
        <v>452</v>
      </c>
      <c r="R661" s="2">
        <v>437</v>
      </c>
      <c r="S661" s="2">
        <v>15</v>
      </c>
      <c r="T661" s="2">
        <v>8.4</v>
      </c>
      <c r="U661" s="2">
        <v>944</v>
      </c>
      <c r="V661" s="2">
        <v>4741</v>
      </c>
      <c r="W661" s="3">
        <v>0.82599999999999996</v>
      </c>
      <c r="X661" s="3">
        <v>0.16400000000000001</v>
      </c>
      <c r="Y661" s="2">
        <v>74</v>
      </c>
      <c r="Z661" s="2">
        <v>60</v>
      </c>
      <c r="AA661" s="2">
        <v>332</v>
      </c>
      <c r="AB661" s="2">
        <v>240</v>
      </c>
      <c r="AC661" s="2">
        <v>632</v>
      </c>
      <c r="AD661" s="2">
        <v>659</v>
      </c>
      <c r="AE661" s="2">
        <v>858</v>
      </c>
      <c r="AF661" s="2">
        <v>674</v>
      </c>
      <c r="AG661" s="2">
        <v>653</v>
      </c>
      <c r="AH661" s="2">
        <v>770</v>
      </c>
      <c r="AI661" s="2">
        <v>679</v>
      </c>
      <c r="AJ661" s="2">
        <v>179</v>
      </c>
      <c r="AK661" s="2">
        <v>26</v>
      </c>
      <c r="AL661" s="2">
        <v>5836</v>
      </c>
      <c r="AM661" s="3">
        <v>0.46300000000000002</v>
      </c>
      <c r="AN661" s="2">
        <v>124.8</v>
      </c>
      <c r="AO661" s="2">
        <v>21869</v>
      </c>
      <c r="AP661" s="3">
        <v>0.13300000000000001</v>
      </c>
      <c r="AQ661" s="11">
        <v>0.23100000000000001</v>
      </c>
      <c r="AR661" s="2">
        <v>17.3</v>
      </c>
      <c r="AS661" s="7">
        <v>4.2185192997257963E-4</v>
      </c>
      <c r="AT661" s="2">
        <v>627</v>
      </c>
      <c r="AU661" s="2">
        <v>1097</v>
      </c>
      <c r="AV661" s="2">
        <v>2853</v>
      </c>
      <c r="AW661" s="3">
        <v>0.13700000000000001</v>
      </c>
      <c r="AX661" s="4">
        <v>0.24</v>
      </c>
      <c r="AY661" s="3">
        <v>0.623</v>
      </c>
      <c r="AZ661" s="37">
        <v>2171</v>
      </c>
      <c r="BA661" s="37">
        <v>39.700000000000003</v>
      </c>
      <c r="BB661" s="43">
        <v>2144.991</v>
      </c>
      <c r="BC661" s="44">
        <v>1561.8448365759887</v>
      </c>
      <c r="BD661" s="44">
        <v>1541.1641634240113</v>
      </c>
      <c r="BE661" s="44">
        <v>437</v>
      </c>
      <c r="BF661">
        <v>5685</v>
      </c>
      <c r="BG661" s="13">
        <v>0.37730712401055411</v>
      </c>
      <c r="BH661" s="13">
        <v>0.27473084196587311</v>
      </c>
      <c r="BI661" s="13">
        <v>0.27109308063746901</v>
      </c>
      <c r="BJ661" s="13">
        <v>7.6868953386103778E-2</v>
      </c>
    </row>
    <row r="662" spans="1:62" hidden="1">
      <c r="A662" s="1" t="s">
        <v>343</v>
      </c>
      <c r="B662" s="1" t="s">
        <v>124</v>
      </c>
      <c r="C662" s="1" t="s">
        <v>93</v>
      </c>
      <c r="D662" s="1" t="s">
        <v>89</v>
      </c>
      <c r="E662" s="2">
        <v>14828</v>
      </c>
      <c r="F662" s="14">
        <v>0.17392770434313462</v>
      </c>
      <c r="G662" s="3">
        <v>0.80900000000000005</v>
      </c>
      <c r="H662" s="3">
        <v>0.747</v>
      </c>
      <c r="I662" s="2">
        <v>6044</v>
      </c>
      <c r="J662" s="2">
        <v>2.42</v>
      </c>
      <c r="K662" s="2">
        <v>5105</v>
      </c>
      <c r="L662" s="2">
        <v>1170</v>
      </c>
      <c r="M662" s="2">
        <v>1352</v>
      </c>
      <c r="N662" s="2">
        <v>4611</v>
      </c>
      <c r="O662" s="3">
        <v>0.77300000000000002</v>
      </c>
      <c r="P662" s="3">
        <v>0.22700000000000001</v>
      </c>
      <c r="Q662" s="2">
        <v>135</v>
      </c>
      <c r="R662" s="2">
        <v>125</v>
      </c>
      <c r="S662" s="2">
        <v>10</v>
      </c>
      <c r="T662" s="2">
        <v>2.2999999999999998</v>
      </c>
      <c r="U662" s="2">
        <v>1222</v>
      </c>
      <c r="V662" s="2">
        <v>5259</v>
      </c>
      <c r="W662" s="3">
        <v>0.80700000000000005</v>
      </c>
      <c r="X662" s="3">
        <v>0.188</v>
      </c>
      <c r="Y662" s="2">
        <v>191</v>
      </c>
      <c r="Z662" s="2">
        <v>73</v>
      </c>
      <c r="AA662" s="2">
        <v>101</v>
      </c>
      <c r="AB662" s="2">
        <v>236</v>
      </c>
      <c r="AC662" s="2">
        <v>499</v>
      </c>
      <c r="AD662" s="2">
        <v>808</v>
      </c>
      <c r="AE662" s="2">
        <v>1183</v>
      </c>
      <c r="AF662" s="2">
        <v>644</v>
      </c>
      <c r="AG662" s="2">
        <v>870</v>
      </c>
      <c r="AH662" s="2">
        <v>642</v>
      </c>
      <c r="AI662" s="2">
        <v>1097</v>
      </c>
      <c r="AJ662" s="2">
        <v>229</v>
      </c>
      <c r="AK662" s="2">
        <v>71</v>
      </c>
      <c r="AL662" s="2">
        <v>6644</v>
      </c>
      <c r="AM662" s="3">
        <v>0.41099999999999998</v>
      </c>
      <c r="AN662" s="2">
        <v>129.80000000000001</v>
      </c>
      <c r="AO662" s="2">
        <v>23092</v>
      </c>
      <c r="AP662" s="3">
        <v>0.113</v>
      </c>
      <c r="AQ662" s="11">
        <v>0.219</v>
      </c>
      <c r="AR662" s="2">
        <v>11.7</v>
      </c>
      <c r="AS662" s="7">
        <v>0</v>
      </c>
      <c r="AT662" s="2">
        <v>774</v>
      </c>
      <c r="AU662" s="2">
        <v>1433</v>
      </c>
      <c r="AV662" s="2">
        <v>2898</v>
      </c>
      <c r="AW662" s="3">
        <v>0.152</v>
      </c>
      <c r="AX662" s="3">
        <v>0.28100000000000003</v>
      </c>
      <c r="AY662" s="3">
        <v>0.56799999999999995</v>
      </c>
      <c r="AZ662" s="37">
        <v>2557</v>
      </c>
      <c r="BA662" s="37">
        <v>42.2</v>
      </c>
      <c r="BB662" s="43">
        <v>2516.3860000000004</v>
      </c>
      <c r="BC662" s="44">
        <v>1472.8677771054813</v>
      </c>
      <c r="BD662" s="44">
        <v>2366.7462228945183</v>
      </c>
      <c r="BE662" s="44">
        <v>125</v>
      </c>
      <c r="BF662">
        <v>6481</v>
      </c>
      <c r="BG662" s="13">
        <v>0.38827125443604388</v>
      </c>
      <c r="BH662" s="13">
        <v>0.22725933916146912</v>
      </c>
      <c r="BI662" s="13">
        <v>0.36518225935727794</v>
      </c>
      <c r="BJ662" s="13">
        <v>1.9287147045209074E-2</v>
      </c>
    </row>
    <row r="663" spans="1:62" hidden="1">
      <c r="A663" s="1" t="s">
        <v>243</v>
      </c>
      <c r="B663" s="1" t="s">
        <v>124</v>
      </c>
      <c r="C663" s="1" t="s">
        <v>93</v>
      </c>
      <c r="D663" s="1" t="s">
        <v>89</v>
      </c>
      <c r="E663" s="2">
        <v>18932</v>
      </c>
      <c r="F663" s="14">
        <v>0.16659623917177266</v>
      </c>
      <c r="G663" s="3">
        <v>0.91600000000000004</v>
      </c>
      <c r="H663" s="3">
        <v>0.879</v>
      </c>
      <c r="I663" s="2">
        <v>8197</v>
      </c>
      <c r="J663" s="2">
        <v>2.29</v>
      </c>
      <c r="K663" s="2">
        <v>6574</v>
      </c>
      <c r="L663" s="2">
        <v>1891</v>
      </c>
      <c r="M663" s="2">
        <v>2176</v>
      </c>
      <c r="N663" s="2">
        <v>5955</v>
      </c>
      <c r="O663" s="3">
        <v>0.73199999999999998</v>
      </c>
      <c r="P663" s="3">
        <v>0.26800000000000002</v>
      </c>
      <c r="Q663" s="2">
        <v>311</v>
      </c>
      <c r="R663" s="2">
        <v>288</v>
      </c>
      <c r="S663" s="2">
        <v>23</v>
      </c>
      <c r="T663" s="2">
        <v>3.9</v>
      </c>
      <c r="U663" s="2">
        <v>1940</v>
      </c>
      <c r="V663" s="2">
        <v>6866</v>
      </c>
      <c r="W663" s="3">
        <v>0.77900000000000003</v>
      </c>
      <c r="X663" s="4">
        <v>0.22</v>
      </c>
      <c r="Y663" s="2">
        <v>394</v>
      </c>
      <c r="Z663" s="2">
        <v>215</v>
      </c>
      <c r="AA663" s="2">
        <v>308</v>
      </c>
      <c r="AB663" s="2">
        <v>458</v>
      </c>
      <c r="AC663" s="2">
        <v>1053</v>
      </c>
      <c r="AD663" s="2">
        <v>981</v>
      </c>
      <c r="AE663" s="2">
        <v>975</v>
      </c>
      <c r="AF663" s="2">
        <v>786</v>
      </c>
      <c r="AG663" s="2">
        <v>891</v>
      </c>
      <c r="AH663" s="2">
        <v>1046</v>
      </c>
      <c r="AI663" s="2">
        <v>1313</v>
      </c>
      <c r="AJ663" s="2">
        <v>450</v>
      </c>
      <c r="AK663" s="2">
        <v>71</v>
      </c>
      <c r="AL663" s="2">
        <v>8941</v>
      </c>
      <c r="AM663" s="3">
        <v>0.47199999999999998</v>
      </c>
      <c r="AN663" s="2">
        <v>129.4</v>
      </c>
      <c r="AO663" s="2">
        <v>23411</v>
      </c>
      <c r="AP663" s="3">
        <v>0.13400000000000001</v>
      </c>
      <c r="AQ663" s="11">
        <v>0.218</v>
      </c>
      <c r="AR663" s="2">
        <v>14</v>
      </c>
      <c r="AS663" s="7">
        <v>1.4564520827264782E-4</v>
      </c>
      <c r="AT663" s="2">
        <v>451</v>
      </c>
      <c r="AU663" s="2">
        <v>1889</v>
      </c>
      <c r="AV663" s="2">
        <v>4234</v>
      </c>
      <c r="AW663" s="3">
        <v>6.9000000000000006E-2</v>
      </c>
      <c r="AX663" s="3">
        <v>0.28699999999999998</v>
      </c>
      <c r="AY663" s="3">
        <v>0.64400000000000002</v>
      </c>
      <c r="AZ663" s="37">
        <v>2832</v>
      </c>
      <c r="BA663" s="37">
        <v>34.5</v>
      </c>
      <c r="BB663" s="43">
        <v>2805.1949999999997</v>
      </c>
      <c r="BC663" s="44">
        <v>2515.8297244425776</v>
      </c>
      <c r="BD663" s="44">
        <v>3196.9752755574227</v>
      </c>
      <c r="BE663" s="44">
        <v>288</v>
      </c>
      <c r="BF663">
        <v>8806</v>
      </c>
      <c r="BG663" s="13">
        <v>0.31855496252555071</v>
      </c>
      <c r="BH663" s="13">
        <v>0.28569494940297269</v>
      </c>
      <c r="BI663" s="13">
        <v>0.3630451141900321</v>
      </c>
      <c r="BJ663" s="13">
        <v>3.2704973881444471E-2</v>
      </c>
    </row>
    <row r="664" spans="1:62" hidden="1">
      <c r="A664" s="1" t="s">
        <v>297</v>
      </c>
      <c r="B664" s="1" t="s">
        <v>124</v>
      </c>
      <c r="C664" s="1" t="s">
        <v>93</v>
      </c>
      <c r="D664" s="1" t="s">
        <v>89</v>
      </c>
      <c r="E664" s="2">
        <v>26980</v>
      </c>
      <c r="F664" s="14">
        <v>0.15578206078576723</v>
      </c>
      <c r="G664" s="3">
        <v>0.90700000000000003</v>
      </c>
      <c r="H664" s="3">
        <v>0.85499999999999998</v>
      </c>
      <c r="I664" s="2">
        <v>11237</v>
      </c>
      <c r="J664" s="2">
        <v>2.37</v>
      </c>
      <c r="K664" s="2">
        <v>9337</v>
      </c>
      <c r="L664" s="2">
        <v>2310</v>
      </c>
      <c r="M664" s="2">
        <v>2730</v>
      </c>
      <c r="N664" s="2">
        <v>8414</v>
      </c>
      <c r="O664" s="3">
        <v>0.755</v>
      </c>
      <c r="P664" s="3">
        <v>0.245</v>
      </c>
      <c r="Q664" s="2">
        <v>744</v>
      </c>
      <c r="R664" s="2">
        <v>719</v>
      </c>
      <c r="S664" s="2">
        <v>25</v>
      </c>
      <c r="T664" s="2">
        <v>6.7</v>
      </c>
      <c r="U664" s="2">
        <v>2301</v>
      </c>
      <c r="V664" s="2">
        <v>9724</v>
      </c>
      <c r="W664" s="3">
        <v>0.80100000000000005</v>
      </c>
      <c r="X664" s="4">
        <v>0.19</v>
      </c>
      <c r="Y664" s="2">
        <v>700</v>
      </c>
      <c r="Z664" s="2">
        <v>377</v>
      </c>
      <c r="AA664" s="2">
        <v>612</v>
      </c>
      <c r="AB664" s="2">
        <v>781</v>
      </c>
      <c r="AC664" s="2">
        <v>1293</v>
      </c>
      <c r="AD664" s="2">
        <v>1212</v>
      </c>
      <c r="AE664" s="2">
        <v>1686</v>
      </c>
      <c r="AF664" s="2">
        <v>1094</v>
      </c>
      <c r="AG664" s="2">
        <v>1280</v>
      </c>
      <c r="AH664" s="2">
        <v>1277</v>
      </c>
      <c r="AI664" s="2">
        <v>1548</v>
      </c>
      <c r="AJ664" s="2">
        <v>346</v>
      </c>
      <c r="AK664" s="2">
        <v>69</v>
      </c>
      <c r="AL664" s="2">
        <v>12275</v>
      </c>
      <c r="AM664" s="3">
        <v>0.46500000000000002</v>
      </c>
      <c r="AN664" s="2">
        <v>127.2</v>
      </c>
      <c r="AO664" s="2">
        <v>23971</v>
      </c>
      <c r="AP664" s="3">
        <v>0.123</v>
      </c>
      <c r="AQ664" s="11">
        <v>0.21299999999999999</v>
      </c>
      <c r="AR664" s="2">
        <v>13.8</v>
      </c>
      <c r="AS664" s="7">
        <v>7.1986836692719048E-4</v>
      </c>
      <c r="AT664" s="2">
        <v>2974</v>
      </c>
      <c r="AU664" s="2">
        <v>3262</v>
      </c>
      <c r="AV664" s="2">
        <v>3101</v>
      </c>
      <c r="AW664" s="3">
        <v>0.31900000000000001</v>
      </c>
      <c r="AX664" s="3">
        <v>0.34899999999999998</v>
      </c>
      <c r="AY664" s="3">
        <v>0.33200000000000002</v>
      </c>
      <c r="AZ664" s="37">
        <v>4377</v>
      </c>
      <c r="BA664" s="37">
        <v>39</v>
      </c>
      <c r="BB664" s="43">
        <v>4346.16</v>
      </c>
      <c r="BC664" s="44">
        <v>3151.821479917483</v>
      </c>
      <c r="BD664" s="44">
        <v>3808.0185200825172</v>
      </c>
      <c r="BE664" s="44">
        <v>719</v>
      </c>
      <c r="BF664">
        <v>12025</v>
      </c>
      <c r="BG664" s="13">
        <v>0.361427027027027</v>
      </c>
      <c r="BH664" s="13">
        <v>0.26210573637567425</v>
      </c>
      <c r="BI664" s="13">
        <v>0.31667513680519893</v>
      </c>
      <c r="BJ664" s="13">
        <v>5.979209979209979E-2</v>
      </c>
    </row>
    <row r="665" spans="1:62" hidden="1">
      <c r="A665" s="1" t="s">
        <v>340</v>
      </c>
      <c r="B665" s="1" t="s">
        <v>124</v>
      </c>
      <c r="C665" s="1" t="s">
        <v>93</v>
      </c>
      <c r="D665" s="1" t="s">
        <v>89</v>
      </c>
      <c r="E665" s="2">
        <v>20242</v>
      </c>
      <c r="F665" s="14">
        <v>0.16450943582649935</v>
      </c>
      <c r="G665" s="3">
        <v>0.90700000000000003</v>
      </c>
      <c r="H665" s="3">
        <v>0.86499999999999999</v>
      </c>
      <c r="I665" s="2">
        <v>8267</v>
      </c>
      <c r="J665" s="2">
        <v>2.36</v>
      </c>
      <c r="K665" s="2">
        <v>6645</v>
      </c>
      <c r="L665" s="2">
        <v>1797</v>
      </c>
      <c r="M665" s="2">
        <v>1775</v>
      </c>
      <c r="N665" s="2">
        <v>6407</v>
      </c>
      <c r="O665" s="3">
        <v>0.78300000000000003</v>
      </c>
      <c r="P665" s="3">
        <v>0.217</v>
      </c>
      <c r="Q665" s="2">
        <v>81</v>
      </c>
      <c r="R665" s="2">
        <v>67</v>
      </c>
      <c r="S665" s="2">
        <v>14</v>
      </c>
      <c r="T665" s="2">
        <v>1</v>
      </c>
      <c r="U665" s="2">
        <v>1791</v>
      </c>
      <c r="V665" s="2">
        <v>6916</v>
      </c>
      <c r="W665" s="3">
        <v>0.79400000000000004</v>
      </c>
      <c r="X665" s="3">
        <v>0.20599999999999999</v>
      </c>
      <c r="Y665" s="2">
        <v>276</v>
      </c>
      <c r="Z665" s="2">
        <v>211</v>
      </c>
      <c r="AA665" s="2">
        <v>478</v>
      </c>
      <c r="AB665" s="2">
        <v>452</v>
      </c>
      <c r="AC665" s="2">
        <v>917</v>
      </c>
      <c r="AD665" s="2">
        <v>754</v>
      </c>
      <c r="AE665" s="2">
        <v>1242</v>
      </c>
      <c r="AF665" s="2">
        <v>1048</v>
      </c>
      <c r="AG665" s="2">
        <v>1103</v>
      </c>
      <c r="AH665" s="2">
        <v>973</v>
      </c>
      <c r="AI665" s="2">
        <v>1044</v>
      </c>
      <c r="AJ665" s="2">
        <v>316</v>
      </c>
      <c r="AK665" s="2">
        <v>40</v>
      </c>
      <c r="AL665" s="2">
        <v>8854</v>
      </c>
      <c r="AM665" s="3">
        <v>0.46300000000000002</v>
      </c>
      <c r="AN665" s="2">
        <v>134.5</v>
      </c>
      <c r="AO665" s="2">
        <v>23865</v>
      </c>
      <c r="AP665" s="3">
        <v>0.104</v>
      </c>
      <c r="AQ665" s="11">
        <v>0.188</v>
      </c>
      <c r="AR665" s="2">
        <v>11.6</v>
      </c>
      <c r="AS665" s="7">
        <v>1.3013302486986698E-3</v>
      </c>
      <c r="AT665" s="2">
        <v>672</v>
      </c>
      <c r="AU665" s="2">
        <v>2370</v>
      </c>
      <c r="AV665" s="2">
        <v>3603</v>
      </c>
      <c r="AW665" s="3">
        <v>0.10100000000000001</v>
      </c>
      <c r="AX665" s="3">
        <v>0.35699999999999998</v>
      </c>
      <c r="AY665" s="3">
        <v>0.54200000000000004</v>
      </c>
      <c r="AZ665" s="37">
        <v>3273</v>
      </c>
      <c r="BA665" s="37">
        <v>39.6</v>
      </c>
      <c r="BB665" s="43">
        <v>3240.0720000000001</v>
      </c>
      <c r="BC665" s="44">
        <v>1996.5229908212941</v>
      </c>
      <c r="BD665" s="44">
        <v>3403.4050091787058</v>
      </c>
      <c r="BE665" s="44">
        <v>67</v>
      </c>
      <c r="BF665">
        <v>8707</v>
      </c>
      <c r="BG665" s="13">
        <v>0.37212265992879295</v>
      </c>
      <c r="BH665" s="13">
        <v>0.22930090626177721</v>
      </c>
      <c r="BI665" s="13">
        <v>0.39088147572972387</v>
      </c>
      <c r="BJ665" s="13">
        <v>7.694958079705984E-3</v>
      </c>
    </row>
    <row r="666" spans="1:62" hidden="1">
      <c r="A666" s="1" t="s">
        <v>294</v>
      </c>
      <c r="B666" s="1" t="s">
        <v>124</v>
      </c>
      <c r="C666" s="1" t="s">
        <v>93</v>
      </c>
      <c r="D666" s="1" t="s">
        <v>89</v>
      </c>
      <c r="E666" s="2">
        <v>15496</v>
      </c>
      <c r="F666" s="14">
        <v>0.14861899845121321</v>
      </c>
      <c r="G666" s="3">
        <v>0.60899999999999999</v>
      </c>
      <c r="H666" s="3">
        <v>0.53300000000000003</v>
      </c>
      <c r="I666" s="2">
        <v>6478</v>
      </c>
      <c r="J666" s="2">
        <v>2.38</v>
      </c>
      <c r="K666" s="2">
        <v>5432</v>
      </c>
      <c r="L666" s="2">
        <v>1302</v>
      </c>
      <c r="M666" s="2">
        <v>1992</v>
      </c>
      <c r="N666" s="2">
        <v>4417</v>
      </c>
      <c r="O666" s="3">
        <v>0.68899999999999995</v>
      </c>
      <c r="P666" s="3">
        <v>0.311</v>
      </c>
      <c r="Q666" s="2">
        <v>291</v>
      </c>
      <c r="R666" s="2">
        <v>280</v>
      </c>
      <c r="S666" s="2">
        <v>11</v>
      </c>
      <c r="T666" s="2">
        <v>4.5</v>
      </c>
      <c r="U666" s="2">
        <v>1093</v>
      </c>
      <c r="V666" s="2">
        <v>5626</v>
      </c>
      <c r="W666" s="3">
        <v>0.83299999999999996</v>
      </c>
      <c r="X666" s="3">
        <v>0.16200000000000001</v>
      </c>
      <c r="Y666" s="2">
        <v>165</v>
      </c>
      <c r="Z666" s="2">
        <v>118</v>
      </c>
      <c r="AA666" s="2">
        <v>201</v>
      </c>
      <c r="AB666" s="2">
        <v>337</v>
      </c>
      <c r="AC666" s="2">
        <v>571</v>
      </c>
      <c r="AD666" s="2">
        <v>667</v>
      </c>
      <c r="AE666" s="2">
        <v>924</v>
      </c>
      <c r="AF666" s="2">
        <v>876</v>
      </c>
      <c r="AG666" s="2">
        <v>1161</v>
      </c>
      <c r="AH666" s="2">
        <v>1065</v>
      </c>
      <c r="AI666" s="2">
        <v>765</v>
      </c>
      <c r="AJ666" s="2">
        <v>238</v>
      </c>
      <c r="AK666" s="2">
        <v>31</v>
      </c>
      <c r="AL666" s="2">
        <v>7119</v>
      </c>
      <c r="AM666" s="3">
        <v>0.36799999999999999</v>
      </c>
      <c r="AN666" s="2">
        <v>127.7</v>
      </c>
      <c r="AO666" s="2">
        <v>19938</v>
      </c>
      <c r="AP666" s="3">
        <v>0.14099999999999999</v>
      </c>
      <c r="AQ666" s="11">
        <v>0.25800000000000001</v>
      </c>
      <c r="AR666" s="2">
        <v>16.399999999999999</v>
      </c>
      <c r="AS666" s="7">
        <v>3.5549235691432633E-4</v>
      </c>
      <c r="AT666" s="2">
        <v>355</v>
      </c>
      <c r="AU666" s="2">
        <v>1413</v>
      </c>
      <c r="AV666" s="2">
        <v>3664</v>
      </c>
      <c r="AW666" s="3">
        <v>6.5000000000000002E-2</v>
      </c>
      <c r="AX666" s="4">
        <v>0.26</v>
      </c>
      <c r="AY666" s="3">
        <v>0.67500000000000004</v>
      </c>
      <c r="AZ666" s="37">
        <v>2448</v>
      </c>
      <c r="BA666" s="37">
        <v>37.5</v>
      </c>
      <c r="BB666" s="43">
        <v>2403.375</v>
      </c>
      <c r="BC666" s="44">
        <v>1767.7209421881771</v>
      </c>
      <c r="BD666" s="44">
        <v>2267.9040578118229</v>
      </c>
      <c r="BE666" s="44">
        <v>280</v>
      </c>
      <c r="BF666">
        <v>6719</v>
      </c>
      <c r="BG666" s="13">
        <v>0.3576983182021134</v>
      </c>
      <c r="BH666" s="13">
        <v>0.26309286235871071</v>
      </c>
      <c r="BI666" s="13">
        <v>0.33753595145286841</v>
      </c>
      <c r="BJ666" s="13">
        <v>4.1672867986307489E-2</v>
      </c>
    </row>
    <row r="667" spans="1:62" hidden="1">
      <c r="A667" s="1" t="s">
        <v>351</v>
      </c>
      <c r="B667" s="1" t="s">
        <v>124</v>
      </c>
      <c r="C667" s="1" t="s">
        <v>93</v>
      </c>
      <c r="D667" s="1" t="s">
        <v>89</v>
      </c>
      <c r="E667" s="2">
        <v>11877</v>
      </c>
      <c r="F667" s="14">
        <v>0.15146922623558137</v>
      </c>
      <c r="G667" s="3">
        <v>0.84199999999999997</v>
      </c>
      <c r="H667" s="3">
        <v>0.80300000000000005</v>
      </c>
      <c r="I667" s="2">
        <v>4868</v>
      </c>
      <c r="J667" s="2">
        <v>2.42</v>
      </c>
      <c r="K667" s="2">
        <v>4135</v>
      </c>
      <c r="L667" s="2">
        <v>787</v>
      </c>
      <c r="M667" s="2">
        <v>1048</v>
      </c>
      <c r="N667" s="2">
        <v>3757</v>
      </c>
      <c r="O667" s="3">
        <v>0.78200000000000003</v>
      </c>
      <c r="P667" s="3">
        <v>0.218</v>
      </c>
      <c r="Q667" s="2">
        <v>141</v>
      </c>
      <c r="R667" s="2">
        <v>132</v>
      </c>
      <c r="S667" s="2">
        <v>9</v>
      </c>
      <c r="T667" s="2">
        <v>2.9</v>
      </c>
      <c r="U667" s="2">
        <v>794</v>
      </c>
      <c r="V667" s="2">
        <v>4293</v>
      </c>
      <c r="W667" s="3">
        <v>0.82499999999999996</v>
      </c>
      <c r="X667" s="3">
        <v>0.153</v>
      </c>
      <c r="Y667" s="2">
        <v>76</v>
      </c>
      <c r="Z667" s="2">
        <v>58</v>
      </c>
      <c r="AA667" s="2">
        <v>83</v>
      </c>
      <c r="AB667" s="2">
        <v>154</v>
      </c>
      <c r="AC667" s="2">
        <v>587</v>
      </c>
      <c r="AD667" s="2">
        <v>616</v>
      </c>
      <c r="AE667" s="2">
        <v>694</v>
      </c>
      <c r="AF667" s="2">
        <v>641</v>
      </c>
      <c r="AG667" s="2">
        <v>703</v>
      </c>
      <c r="AH667" s="2">
        <v>768</v>
      </c>
      <c r="AI667" s="2">
        <v>739</v>
      </c>
      <c r="AJ667" s="2">
        <v>163</v>
      </c>
      <c r="AK667" s="2">
        <v>47</v>
      </c>
      <c r="AL667" s="2">
        <v>5329</v>
      </c>
      <c r="AM667" s="3">
        <v>0.44600000000000001</v>
      </c>
      <c r="AN667" s="2">
        <v>129</v>
      </c>
      <c r="AO667" s="2">
        <v>21359</v>
      </c>
      <c r="AP667" s="3">
        <v>0.13400000000000001</v>
      </c>
      <c r="AQ667" s="11">
        <v>0.224</v>
      </c>
      <c r="AR667" s="2">
        <v>14.8</v>
      </c>
      <c r="AS667" s="7">
        <v>0</v>
      </c>
      <c r="AT667" s="2">
        <v>264</v>
      </c>
      <c r="AU667" s="2">
        <v>790</v>
      </c>
      <c r="AV667" s="2">
        <v>3081</v>
      </c>
      <c r="AW667" s="3">
        <v>6.4000000000000001E-2</v>
      </c>
      <c r="AX667" s="3">
        <v>0.191</v>
      </c>
      <c r="AY667" s="3">
        <v>0.745</v>
      </c>
      <c r="AZ667" s="37">
        <v>2216</v>
      </c>
      <c r="BA667" s="37">
        <v>45.4</v>
      </c>
      <c r="BB667" s="43">
        <v>2181.4699999999998</v>
      </c>
      <c r="BC667" s="44">
        <v>1128.4874712249052</v>
      </c>
      <c r="BD667" s="44">
        <v>1645.042528775095</v>
      </c>
      <c r="BE667" s="44">
        <v>132</v>
      </c>
      <c r="BF667">
        <v>5087</v>
      </c>
      <c r="BG667" s="13">
        <v>0.42883231767249846</v>
      </c>
      <c r="BH667" s="13">
        <v>0.22183752137308929</v>
      </c>
      <c r="BI667" s="13">
        <v>0.3233816647877128</v>
      </c>
      <c r="BJ667" s="13">
        <v>2.594849616669943E-2</v>
      </c>
    </row>
    <row r="668" spans="1:62" hidden="1">
      <c r="A668" s="1" t="s">
        <v>264</v>
      </c>
      <c r="B668" s="1" t="s">
        <v>124</v>
      </c>
      <c r="C668" s="1" t="s">
        <v>93</v>
      </c>
      <c r="D668" s="1" t="s">
        <v>89</v>
      </c>
      <c r="E668" s="2">
        <v>12565</v>
      </c>
      <c r="F668" s="14">
        <v>0.13712693991245523</v>
      </c>
      <c r="G668" s="3">
        <v>0.85499999999999998</v>
      </c>
      <c r="H668" s="3">
        <v>0.80300000000000005</v>
      </c>
      <c r="I668" s="2">
        <v>5057</v>
      </c>
      <c r="J668" s="2">
        <v>2.46</v>
      </c>
      <c r="K668" s="2">
        <v>4119</v>
      </c>
      <c r="L668" s="2">
        <v>917</v>
      </c>
      <c r="M668" s="2">
        <v>1286</v>
      </c>
      <c r="N668" s="2">
        <v>3682</v>
      </c>
      <c r="O668" s="3">
        <v>0.74099999999999999</v>
      </c>
      <c r="P668" s="3">
        <v>0.25900000000000001</v>
      </c>
      <c r="Q668" s="2">
        <v>277</v>
      </c>
      <c r="R668" s="2">
        <v>276</v>
      </c>
      <c r="S668" s="2">
        <v>1</v>
      </c>
      <c r="T668" s="2">
        <v>5.5</v>
      </c>
      <c r="U668" s="2">
        <v>932</v>
      </c>
      <c r="V668" s="2">
        <v>4255</v>
      </c>
      <c r="W668" s="4">
        <v>0.82</v>
      </c>
      <c r="X668" s="4">
        <v>0.18</v>
      </c>
      <c r="Y668" s="2">
        <v>141</v>
      </c>
      <c r="Z668" s="2">
        <v>189</v>
      </c>
      <c r="AA668" s="2">
        <v>125</v>
      </c>
      <c r="AB668" s="2">
        <v>220</v>
      </c>
      <c r="AC668" s="2">
        <v>557</v>
      </c>
      <c r="AD668" s="2">
        <v>673</v>
      </c>
      <c r="AE668" s="2">
        <v>801</v>
      </c>
      <c r="AF668" s="2">
        <v>490</v>
      </c>
      <c r="AG668" s="2">
        <v>643</v>
      </c>
      <c r="AH668" s="2">
        <v>710</v>
      </c>
      <c r="AI668" s="2">
        <v>669</v>
      </c>
      <c r="AJ668" s="2">
        <v>145</v>
      </c>
      <c r="AK668" s="2">
        <v>47</v>
      </c>
      <c r="AL668" s="2">
        <v>5410</v>
      </c>
      <c r="AM668" s="3">
        <v>0.46700000000000003</v>
      </c>
      <c r="AN668" s="2">
        <v>124.2</v>
      </c>
      <c r="AO668" s="2">
        <v>20266</v>
      </c>
      <c r="AP668" s="3">
        <v>0.126</v>
      </c>
      <c r="AQ668" s="11">
        <v>0.22900000000000001</v>
      </c>
      <c r="AR668" s="2">
        <v>17.3</v>
      </c>
      <c r="AS668" s="7">
        <v>0</v>
      </c>
      <c r="AT668" s="2">
        <v>280</v>
      </c>
      <c r="AU668" s="2">
        <v>1459</v>
      </c>
      <c r="AV668" s="2">
        <v>2380</v>
      </c>
      <c r="AW668" s="3">
        <v>6.8000000000000005E-2</v>
      </c>
      <c r="AX668" s="3">
        <v>0.35399999999999998</v>
      </c>
      <c r="AY668" s="3">
        <v>0.57799999999999996</v>
      </c>
      <c r="AZ668" s="37">
        <v>1943</v>
      </c>
      <c r="BA668" s="37">
        <v>38.299999999999997</v>
      </c>
      <c r="BB668" s="43">
        <v>1902.7439999999997</v>
      </c>
      <c r="BC668" s="44">
        <v>1422.2582744305175</v>
      </c>
      <c r="BD668" s="44">
        <v>1585.9977255694828</v>
      </c>
      <c r="BE668" s="44">
        <v>276</v>
      </c>
      <c r="BF668">
        <v>5187</v>
      </c>
      <c r="BG668" s="13">
        <v>0.36682938114517055</v>
      </c>
      <c r="BH668" s="13">
        <v>0.27419669836717131</v>
      </c>
      <c r="BI668" s="13">
        <v>0.30576397254086807</v>
      </c>
      <c r="BJ668" s="13">
        <v>5.320994794679005E-2</v>
      </c>
    </row>
    <row r="669" spans="1:62" hidden="1">
      <c r="A669" s="1" t="s">
        <v>203</v>
      </c>
      <c r="B669" s="1" t="s">
        <v>124</v>
      </c>
      <c r="C669" s="1" t="s">
        <v>93</v>
      </c>
      <c r="D669" s="1" t="s">
        <v>89</v>
      </c>
      <c r="E669" s="2">
        <v>15545</v>
      </c>
      <c r="F669" s="14">
        <v>0.15908652299774848</v>
      </c>
      <c r="G669" s="3">
        <v>0.88800000000000001</v>
      </c>
      <c r="H669" s="3">
        <v>0.82099999999999995</v>
      </c>
      <c r="I669" s="2">
        <v>6391</v>
      </c>
      <c r="J669" s="2">
        <v>2.4</v>
      </c>
      <c r="K669" s="2">
        <v>5333</v>
      </c>
      <c r="L669" s="2">
        <v>1149</v>
      </c>
      <c r="M669" s="2">
        <v>1352</v>
      </c>
      <c r="N669" s="2">
        <v>4974</v>
      </c>
      <c r="O669" s="3">
        <v>0.78600000000000003</v>
      </c>
      <c r="P669" s="3">
        <v>0.214</v>
      </c>
      <c r="Q669" s="2">
        <v>232</v>
      </c>
      <c r="R669" s="2">
        <v>226</v>
      </c>
      <c r="S669" s="2">
        <v>6</v>
      </c>
      <c r="T669" s="2">
        <v>3.7</v>
      </c>
      <c r="U669" s="2">
        <v>1181</v>
      </c>
      <c r="V669" s="2">
        <v>5506</v>
      </c>
      <c r="W669" s="3">
        <v>0.80800000000000005</v>
      </c>
      <c r="X669" s="3">
        <v>0.17299999999999999</v>
      </c>
      <c r="Y669" s="2">
        <v>641</v>
      </c>
      <c r="Z669" s="2">
        <v>312</v>
      </c>
      <c r="AA669" s="2">
        <v>359</v>
      </c>
      <c r="AB669" s="2">
        <v>399</v>
      </c>
      <c r="AC669" s="2">
        <v>864</v>
      </c>
      <c r="AD669" s="2">
        <v>723</v>
      </c>
      <c r="AE669" s="2">
        <v>1011</v>
      </c>
      <c r="AF669" s="2">
        <v>716</v>
      </c>
      <c r="AG669" s="2">
        <v>608</v>
      </c>
      <c r="AH669" s="2">
        <v>586</v>
      </c>
      <c r="AI669" s="2">
        <v>454</v>
      </c>
      <c r="AJ669" s="2">
        <v>164</v>
      </c>
      <c r="AK669" s="2">
        <v>76</v>
      </c>
      <c r="AL669" s="2">
        <v>6913</v>
      </c>
      <c r="AM669" s="3">
        <v>0.46500000000000002</v>
      </c>
      <c r="AN669" s="2">
        <v>130.5</v>
      </c>
      <c r="AO669" s="2">
        <v>24172</v>
      </c>
      <c r="AP669" s="4">
        <v>0.11</v>
      </c>
      <c r="AQ669" s="11">
        <v>0.219</v>
      </c>
      <c r="AR669" s="2">
        <v>13.8</v>
      </c>
      <c r="AS669" s="7">
        <v>5.4486015256084274E-4</v>
      </c>
      <c r="AT669" s="2">
        <v>2296</v>
      </c>
      <c r="AU669" s="2">
        <v>1506</v>
      </c>
      <c r="AV669" s="2">
        <v>1531</v>
      </c>
      <c r="AW669" s="3">
        <v>0.43099999999999999</v>
      </c>
      <c r="AX669" s="3">
        <v>0.28199999999999997</v>
      </c>
      <c r="AY669" s="3">
        <v>0.28699999999999998</v>
      </c>
      <c r="AZ669" s="37">
        <v>2188</v>
      </c>
      <c r="BA669" s="37">
        <v>34.1</v>
      </c>
      <c r="BB669" s="43">
        <v>2157.1660000000002</v>
      </c>
      <c r="BC669" s="44">
        <v>2067.376974832815</v>
      </c>
      <c r="BD669" s="44">
        <v>2236.4570251671848</v>
      </c>
      <c r="BE669" s="44">
        <v>226</v>
      </c>
      <c r="BF669">
        <v>6687</v>
      </c>
      <c r="BG669" s="13">
        <v>0.32259099745775388</v>
      </c>
      <c r="BH669" s="13">
        <v>0.30916359725329967</v>
      </c>
      <c r="BI669" s="13">
        <v>0.33444848589310378</v>
      </c>
      <c r="BJ669" s="13">
        <v>3.379691939584268E-2</v>
      </c>
    </row>
    <row r="670" spans="1:62" hidden="1">
      <c r="A670" s="1" t="s">
        <v>283</v>
      </c>
      <c r="B670" s="1" t="s">
        <v>124</v>
      </c>
      <c r="C670" s="1" t="s">
        <v>93</v>
      </c>
      <c r="D670" s="1" t="s">
        <v>89</v>
      </c>
      <c r="E670" s="2">
        <v>8622</v>
      </c>
      <c r="F670" s="14">
        <v>0.15692414752957551</v>
      </c>
      <c r="G670" s="3">
        <v>0.89400000000000002</v>
      </c>
      <c r="H670" s="3">
        <v>0.82099999999999995</v>
      </c>
      <c r="I670" s="2">
        <v>3625</v>
      </c>
      <c r="J670" s="2">
        <v>2.35</v>
      </c>
      <c r="K670" s="2">
        <v>2797</v>
      </c>
      <c r="L670" s="2">
        <v>874</v>
      </c>
      <c r="M670" s="2">
        <v>967</v>
      </c>
      <c r="N670" s="2">
        <v>2618</v>
      </c>
      <c r="O670" s="4">
        <v>0.73</v>
      </c>
      <c r="P670" s="4">
        <v>0.27</v>
      </c>
      <c r="Q670" s="2">
        <v>430</v>
      </c>
      <c r="R670" s="2">
        <v>425</v>
      </c>
      <c r="S670" s="2">
        <v>5</v>
      </c>
      <c r="T670" s="2">
        <v>11.8</v>
      </c>
      <c r="U670" s="2">
        <v>886</v>
      </c>
      <c r="V670" s="2">
        <v>2861</v>
      </c>
      <c r="W670" s="3">
        <v>0.752</v>
      </c>
      <c r="X670" s="3">
        <v>0.23300000000000001</v>
      </c>
      <c r="Y670" s="2">
        <v>72</v>
      </c>
      <c r="Z670" s="2">
        <v>69</v>
      </c>
      <c r="AA670" s="2">
        <v>264</v>
      </c>
      <c r="AB670" s="2">
        <v>176</v>
      </c>
      <c r="AC670" s="2">
        <v>442</v>
      </c>
      <c r="AD670" s="2">
        <v>624</v>
      </c>
      <c r="AE670" s="2">
        <v>616</v>
      </c>
      <c r="AF670" s="2">
        <v>249</v>
      </c>
      <c r="AG670" s="2">
        <v>517</v>
      </c>
      <c r="AH670" s="2">
        <v>338</v>
      </c>
      <c r="AI670" s="2">
        <v>396</v>
      </c>
      <c r="AJ670" s="2">
        <v>54</v>
      </c>
      <c r="AK670" s="2">
        <v>51</v>
      </c>
      <c r="AL670" s="2">
        <v>3868</v>
      </c>
      <c r="AM670" s="3">
        <v>0.45300000000000001</v>
      </c>
      <c r="AN670" s="2">
        <v>120.4</v>
      </c>
      <c r="AO670" s="2">
        <v>23321</v>
      </c>
      <c r="AP670" s="3">
        <v>0.124</v>
      </c>
      <c r="AQ670" s="11">
        <v>0.23300000000000001</v>
      </c>
      <c r="AR670" s="2">
        <v>16.3</v>
      </c>
      <c r="AS670" s="7">
        <v>0</v>
      </c>
      <c r="AT670" s="2">
        <v>1599</v>
      </c>
      <c r="AU670" s="2">
        <v>758</v>
      </c>
      <c r="AV670" s="2">
        <v>440</v>
      </c>
      <c r="AW670" s="3">
        <v>0.57199999999999995</v>
      </c>
      <c r="AX670" s="3">
        <v>0.27100000000000002</v>
      </c>
      <c r="AY670" s="3">
        <v>0.157</v>
      </c>
      <c r="AZ670" s="37">
        <v>1219</v>
      </c>
      <c r="BA670" s="37">
        <v>33.6</v>
      </c>
      <c r="BB670" s="43">
        <v>1204.5600000000002</v>
      </c>
      <c r="BC670" s="44">
        <v>995.08634513902098</v>
      </c>
      <c r="BD670" s="44">
        <v>1122.3536548609786</v>
      </c>
      <c r="BE670" s="44">
        <v>425</v>
      </c>
      <c r="BF670">
        <v>3747</v>
      </c>
      <c r="BG670" s="13">
        <v>0.3214731785428343</v>
      </c>
      <c r="BH670" s="13">
        <v>0.26556881375474273</v>
      </c>
      <c r="BI670" s="13">
        <v>0.29953393511101645</v>
      </c>
      <c r="BJ670" s="13">
        <v>0.11342407259140645</v>
      </c>
    </row>
    <row r="671" spans="1:62" hidden="1">
      <c r="A671" s="1" t="s">
        <v>155</v>
      </c>
      <c r="B671" s="1" t="s">
        <v>124</v>
      </c>
      <c r="C671" s="1" t="s">
        <v>93</v>
      </c>
      <c r="D671" s="1" t="s">
        <v>89</v>
      </c>
      <c r="E671" s="2">
        <v>20327</v>
      </c>
      <c r="F671" s="14">
        <v>0.19009199586756531</v>
      </c>
      <c r="G671" s="3">
        <v>0.871</v>
      </c>
      <c r="H671" s="3">
        <v>0.80400000000000005</v>
      </c>
      <c r="I671" s="2">
        <v>8416</v>
      </c>
      <c r="J671" s="2">
        <v>2.39</v>
      </c>
      <c r="K671" s="2">
        <v>7109</v>
      </c>
      <c r="L671" s="2">
        <v>1512</v>
      </c>
      <c r="M671" s="2">
        <v>1608</v>
      </c>
      <c r="N671" s="2">
        <v>6708</v>
      </c>
      <c r="O671" s="3">
        <v>0.80700000000000005</v>
      </c>
      <c r="P671" s="3">
        <v>0.193</v>
      </c>
      <c r="Q671" s="2">
        <v>86</v>
      </c>
      <c r="R671" s="2">
        <v>82</v>
      </c>
      <c r="S671" s="2">
        <v>4</v>
      </c>
      <c r="T671" s="2">
        <v>1</v>
      </c>
      <c r="U671" s="2">
        <v>1513</v>
      </c>
      <c r="V671" s="2">
        <v>7342</v>
      </c>
      <c r="W671" s="3">
        <v>0.82499999999999996</v>
      </c>
      <c r="X671" s="4">
        <v>0.17</v>
      </c>
      <c r="Y671" s="2">
        <v>110</v>
      </c>
      <c r="Z671" s="2">
        <v>72</v>
      </c>
      <c r="AA671" s="2">
        <v>290</v>
      </c>
      <c r="AB671" s="2">
        <v>353</v>
      </c>
      <c r="AC671" s="2">
        <v>1211</v>
      </c>
      <c r="AD671" s="2">
        <v>1312</v>
      </c>
      <c r="AE671" s="2">
        <v>1620</v>
      </c>
      <c r="AF671" s="2">
        <v>1142</v>
      </c>
      <c r="AG671" s="2">
        <v>1075</v>
      </c>
      <c r="AH671" s="2">
        <v>892</v>
      </c>
      <c r="AI671" s="2">
        <v>985</v>
      </c>
      <c r="AJ671" s="2">
        <v>161</v>
      </c>
      <c r="AK671" s="2">
        <v>58</v>
      </c>
      <c r="AL671" s="2">
        <v>9281</v>
      </c>
      <c r="AM671" s="3">
        <v>0.436</v>
      </c>
      <c r="AN671" s="2">
        <v>147.30000000000001</v>
      </c>
      <c r="AO671" s="2">
        <v>28705</v>
      </c>
      <c r="AP671" s="3">
        <v>8.4000000000000005E-2</v>
      </c>
      <c r="AQ671" s="11">
        <v>0.183</v>
      </c>
      <c r="AR671" s="2">
        <v>10.5</v>
      </c>
      <c r="AS671" s="7">
        <v>8.1721601743394172E-4</v>
      </c>
      <c r="AT671" s="2">
        <v>389</v>
      </c>
      <c r="AU671" s="2">
        <v>1250</v>
      </c>
      <c r="AV671" s="2">
        <v>5470</v>
      </c>
      <c r="AW671" s="3">
        <v>5.5E-2</v>
      </c>
      <c r="AX671" s="3">
        <v>0.17599999999999999</v>
      </c>
      <c r="AY671" s="3">
        <v>0.76900000000000002</v>
      </c>
      <c r="AZ671" s="37">
        <v>2422</v>
      </c>
      <c r="BA671" s="37">
        <v>28.7</v>
      </c>
      <c r="BB671" s="43">
        <v>2386.692</v>
      </c>
      <c r="BC671" s="44">
        <v>3002.4169974077722</v>
      </c>
      <c r="BD671" s="44">
        <v>3383.8910025922278</v>
      </c>
      <c r="BE671" s="44">
        <v>82</v>
      </c>
      <c r="BF671">
        <v>8855</v>
      </c>
      <c r="BG671" s="13">
        <v>0.26953043478260869</v>
      </c>
      <c r="BH671" s="13">
        <v>0.33906459598055022</v>
      </c>
      <c r="BI671" s="13">
        <v>0.38214466432436228</v>
      </c>
      <c r="BJ671" s="13">
        <v>9.2603049124788256E-3</v>
      </c>
    </row>
    <row r="672" spans="1:62" hidden="1">
      <c r="A672" s="1" t="s">
        <v>204</v>
      </c>
      <c r="B672" s="1" t="s">
        <v>124</v>
      </c>
      <c r="C672" s="1" t="s">
        <v>93</v>
      </c>
      <c r="D672" s="1" t="s">
        <v>89</v>
      </c>
      <c r="E672" s="2">
        <v>34671</v>
      </c>
      <c r="F672" s="14">
        <v>0.16792131752761674</v>
      </c>
      <c r="G672" s="3">
        <v>0.84099999999999997</v>
      </c>
      <c r="H672" s="3">
        <v>0.76900000000000002</v>
      </c>
      <c r="I672" s="2">
        <v>14881</v>
      </c>
      <c r="J672" s="2">
        <v>2.31</v>
      </c>
      <c r="K672" s="2">
        <v>10100</v>
      </c>
      <c r="L672" s="2">
        <v>5229</v>
      </c>
      <c r="M672" s="2">
        <v>3827</v>
      </c>
      <c r="N672" s="2">
        <v>10853</v>
      </c>
      <c r="O672" s="3">
        <v>0.73899999999999999</v>
      </c>
      <c r="P672" s="3">
        <v>0.26100000000000001</v>
      </c>
      <c r="Q672" s="2">
        <v>357</v>
      </c>
      <c r="R672" s="2">
        <v>312</v>
      </c>
      <c r="S672" s="2">
        <v>45</v>
      </c>
      <c r="T672" s="2">
        <v>2.4</v>
      </c>
      <c r="U672" s="2">
        <v>5425</v>
      </c>
      <c r="V672" s="2">
        <v>10596</v>
      </c>
      <c r="W672" s="3">
        <v>0.65400000000000003</v>
      </c>
      <c r="X672" s="3">
        <v>0.33500000000000002</v>
      </c>
      <c r="Y672" s="2">
        <v>251</v>
      </c>
      <c r="Z672" s="2">
        <v>495</v>
      </c>
      <c r="AA672" s="2">
        <v>1515</v>
      </c>
      <c r="AB672" s="2">
        <v>1074</v>
      </c>
      <c r="AC672" s="2">
        <v>3031</v>
      </c>
      <c r="AD672" s="2">
        <v>2186</v>
      </c>
      <c r="AE672" s="2">
        <v>2272</v>
      </c>
      <c r="AF672" s="2">
        <v>1208</v>
      </c>
      <c r="AG672" s="2">
        <v>1792</v>
      </c>
      <c r="AH672" s="2">
        <v>1105</v>
      </c>
      <c r="AI672" s="2">
        <v>1160</v>
      </c>
      <c r="AJ672" s="2">
        <v>219</v>
      </c>
      <c r="AK672" s="2">
        <v>28</v>
      </c>
      <c r="AL672" s="2">
        <v>16336</v>
      </c>
      <c r="AM672" s="3">
        <v>0.439</v>
      </c>
      <c r="AN672" s="2">
        <v>119.2</v>
      </c>
      <c r="AO672" s="2">
        <v>23635</v>
      </c>
      <c r="AP672" s="3">
        <v>0.125</v>
      </c>
      <c r="AQ672" s="11">
        <v>0.27700000000000002</v>
      </c>
      <c r="AR672" s="2">
        <v>17</v>
      </c>
      <c r="AS672" s="7">
        <v>3.7750094375235937E-4</v>
      </c>
      <c r="AT672" s="2">
        <v>4941</v>
      </c>
      <c r="AU672" s="2">
        <v>1949</v>
      </c>
      <c r="AV672" s="2">
        <v>3210</v>
      </c>
      <c r="AW672" s="3">
        <v>0.48899999999999999</v>
      </c>
      <c r="AX672" s="3">
        <v>0.193</v>
      </c>
      <c r="AY672" s="3">
        <v>0.318</v>
      </c>
      <c r="AZ672" s="37">
        <v>3409</v>
      </c>
      <c r="BA672" s="37">
        <v>22.9</v>
      </c>
      <c r="BB672" s="43">
        <v>3361.72</v>
      </c>
      <c r="BC672" s="44">
        <v>4950.1832355226179</v>
      </c>
      <c r="BD672" s="44">
        <v>7397.0967644773827</v>
      </c>
      <c r="BE672" s="44">
        <v>312</v>
      </c>
      <c r="BF672">
        <v>16021</v>
      </c>
      <c r="BG672" s="13">
        <v>0.20983209537482053</v>
      </c>
      <c r="BH672" s="13">
        <v>0.3089809147695286</v>
      </c>
      <c r="BI672" s="13">
        <v>0.46171255005788547</v>
      </c>
      <c r="BJ672" s="13">
        <v>1.9474439797765433E-2</v>
      </c>
    </row>
    <row r="673" spans="1:62" hidden="1">
      <c r="A673" s="1" t="s">
        <v>245</v>
      </c>
      <c r="B673" s="1" t="s">
        <v>124</v>
      </c>
      <c r="C673" s="1" t="s">
        <v>93</v>
      </c>
      <c r="D673" s="1" t="s">
        <v>89</v>
      </c>
      <c r="E673" s="2">
        <v>21795</v>
      </c>
      <c r="F673" s="14">
        <v>0.16003670566643727</v>
      </c>
      <c r="G673" s="3">
        <v>0.879</v>
      </c>
      <c r="H673" s="3">
        <v>0.81399999999999995</v>
      </c>
      <c r="I673" s="2">
        <v>8699</v>
      </c>
      <c r="J673" s="2">
        <v>2.4500000000000002</v>
      </c>
      <c r="K673" s="2">
        <v>7507</v>
      </c>
      <c r="L673" s="2">
        <v>1490</v>
      </c>
      <c r="M673" s="2">
        <v>2023</v>
      </c>
      <c r="N673" s="2">
        <v>6544</v>
      </c>
      <c r="O673" s="3">
        <v>0.76400000000000001</v>
      </c>
      <c r="P673" s="3">
        <v>0.23599999999999999</v>
      </c>
      <c r="Q673" s="2">
        <v>284</v>
      </c>
      <c r="R673" s="2">
        <v>222</v>
      </c>
      <c r="S673" s="2">
        <v>62</v>
      </c>
      <c r="T673" s="2">
        <v>3.3</v>
      </c>
      <c r="U673" s="2">
        <v>1533</v>
      </c>
      <c r="V673" s="2">
        <v>7770</v>
      </c>
      <c r="W673" s="3">
        <v>0.81799999999999995</v>
      </c>
      <c r="X673" s="3">
        <v>0.161</v>
      </c>
      <c r="Y673" s="2">
        <v>408</v>
      </c>
      <c r="Z673" s="2">
        <v>370</v>
      </c>
      <c r="AA673" s="2">
        <v>449</v>
      </c>
      <c r="AB673" s="2">
        <v>609</v>
      </c>
      <c r="AC673" s="2">
        <v>1056</v>
      </c>
      <c r="AD673" s="2">
        <v>1316</v>
      </c>
      <c r="AE673" s="2">
        <v>1194</v>
      </c>
      <c r="AF673" s="2">
        <v>911</v>
      </c>
      <c r="AG673" s="2">
        <v>1102</v>
      </c>
      <c r="AH673" s="2">
        <v>849</v>
      </c>
      <c r="AI673" s="2">
        <v>1041</v>
      </c>
      <c r="AJ673" s="2">
        <v>275</v>
      </c>
      <c r="AK673" s="2">
        <v>46</v>
      </c>
      <c r="AL673" s="2">
        <v>9626</v>
      </c>
      <c r="AM673" s="3">
        <v>0.45800000000000002</v>
      </c>
      <c r="AN673" s="2">
        <v>130.1</v>
      </c>
      <c r="AO673" s="2">
        <v>23788</v>
      </c>
      <c r="AP673" s="3">
        <v>0.124</v>
      </c>
      <c r="AQ673" s="11">
        <v>0.19900000000000001</v>
      </c>
      <c r="AR673" s="2">
        <v>15</v>
      </c>
      <c r="AS673" s="7">
        <v>6.4350064350064348E-4</v>
      </c>
      <c r="AT673" s="2">
        <v>1187</v>
      </c>
      <c r="AU673" s="2">
        <v>2522</v>
      </c>
      <c r="AV673" s="2">
        <v>3798</v>
      </c>
      <c r="AW673" s="3">
        <v>0.158</v>
      </c>
      <c r="AX673" s="3">
        <v>0.33600000000000002</v>
      </c>
      <c r="AY673" s="3">
        <v>0.50600000000000001</v>
      </c>
      <c r="AZ673" s="37">
        <v>3368</v>
      </c>
      <c r="BA673" s="37">
        <v>38.4</v>
      </c>
      <c r="BB673" s="43">
        <v>3289.7280000000001</v>
      </c>
      <c r="BC673" s="44">
        <v>2654.5590067229778</v>
      </c>
      <c r="BD673" s="44">
        <v>3136.7129932770222</v>
      </c>
      <c r="BE673" s="44">
        <v>222</v>
      </c>
      <c r="BF673">
        <v>9303</v>
      </c>
      <c r="BG673" s="13">
        <v>0.3536201225411158</v>
      </c>
      <c r="BH673" s="13">
        <v>0.285344405753303</v>
      </c>
      <c r="BI673" s="13">
        <v>0.33717220179264989</v>
      </c>
      <c r="BJ673" s="13">
        <v>2.3863269912931313E-2</v>
      </c>
    </row>
    <row r="674" spans="1:62" hidden="1">
      <c r="A674" s="1" t="s">
        <v>312</v>
      </c>
      <c r="B674" s="1" t="s">
        <v>124</v>
      </c>
      <c r="C674" s="1" t="s">
        <v>93</v>
      </c>
      <c r="D674" s="1" t="s">
        <v>89</v>
      </c>
      <c r="E674" s="2">
        <v>18829</v>
      </c>
      <c r="F674" s="14">
        <v>0.15306176642413299</v>
      </c>
      <c r="G674" s="3">
        <v>0.878</v>
      </c>
      <c r="H674" s="3">
        <v>0.81399999999999995</v>
      </c>
      <c r="I674" s="2">
        <v>8191</v>
      </c>
      <c r="J674" s="2">
        <v>2.2799999999999998</v>
      </c>
      <c r="K674" s="2">
        <v>5754</v>
      </c>
      <c r="L674" s="2">
        <v>2550</v>
      </c>
      <c r="M674" s="2">
        <v>2030</v>
      </c>
      <c r="N674" s="2">
        <v>6060</v>
      </c>
      <c r="O674" s="3">
        <v>0.749</v>
      </c>
      <c r="P674" s="3">
        <v>0.251</v>
      </c>
      <c r="Q674" s="2">
        <v>222</v>
      </c>
      <c r="R674" s="2">
        <v>190</v>
      </c>
      <c r="S674" s="2">
        <v>32</v>
      </c>
      <c r="T674" s="2">
        <v>2.7</v>
      </c>
      <c r="U674" s="2">
        <v>2579</v>
      </c>
      <c r="V674" s="2">
        <v>5946</v>
      </c>
      <c r="W674" s="4">
        <v>0.69</v>
      </c>
      <c r="X674" s="3">
        <v>0.29899999999999999</v>
      </c>
      <c r="Y674" s="2">
        <v>331</v>
      </c>
      <c r="Z674" s="2">
        <v>287</v>
      </c>
      <c r="AA674" s="2">
        <v>226</v>
      </c>
      <c r="AB674" s="2">
        <v>352</v>
      </c>
      <c r="AC674" s="2">
        <v>658</v>
      </c>
      <c r="AD674" s="2">
        <v>605</v>
      </c>
      <c r="AE674" s="2">
        <v>2503</v>
      </c>
      <c r="AF674" s="2">
        <v>877</v>
      </c>
      <c r="AG674" s="2">
        <v>1027</v>
      </c>
      <c r="AH674" s="2">
        <v>856</v>
      </c>
      <c r="AI674" s="2">
        <v>771</v>
      </c>
      <c r="AJ674" s="2">
        <v>152</v>
      </c>
      <c r="AK674" s="2">
        <v>26</v>
      </c>
      <c r="AL674" s="2">
        <v>8671</v>
      </c>
      <c r="AM674" s="3">
        <v>0.45800000000000002</v>
      </c>
      <c r="AN674" s="2">
        <v>123.8</v>
      </c>
      <c r="AO674" s="2">
        <v>23419</v>
      </c>
      <c r="AP674" s="3">
        <v>0.112</v>
      </c>
      <c r="AQ674" s="11">
        <v>0.27300000000000002</v>
      </c>
      <c r="AR674" s="2">
        <v>14.6</v>
      </c>
      <c r="AS674" s="7">
        <v>3.3636057854019509E-4</v>
      </c>
      <c r="AT674" s="2">
        <v>2704</v>
      </c>
      <c r="AU674" s="2">
        <v>1779</v>
      </c>
      <c r="AV674" s="2">
        <v>1271</v>
      </c>
      <c r="AW674" s="4">
        <v>0.47</v>
      </c>
      <c r="AX674" s="3">
        <v>0.309</v>
      </c>
      <c r="AY674" s="3">
        <v>0.221</v>
      </c>
      <c r="AZ674" s="37">
        <v>2544</v>
      </c>
      <c r="BA674" s="37">
        <v>31</v>
      </c>
      <c r="BB674" s="43">
        <v>2507.9</v>
      </c>
      <c r="BC674" s="44">
        <v>2134.8583027418008</v>
      </c>
      <c r="BD674" s="44">
        <v>3692.2416972581996</v>
      </c>
      <c r="BE674" s="44">
        <v>190</v>
      </c>
      <c r="BF674">
        <v>8525</v>
      </c>
      <c r="BG674" s="13">
        <v>0.29418181818181821</v>
      </c>
      <c r="BH674" s="13">
        <v>0.25042326131868631</v>
      </c>
      <c r="BI674" s="13">
        <v>0.43310753047017003</v>
      </c>
      <c r="BJ674" s="13">
        <v>2.2287390029325515E-2</v>
      </c>
    </row>
    <row r="675" spans="1:62" hidden="1">
      <c r="A675" s="1" t="s">
        <v>255</v>
      </c>
      <c r="B675" s="1" t="s">
        <v>124</v>
      </c>
      <c r="C675" s="1" t="s">
        <v>88</v>
      </c>
      <c r="D675" s="1" t="s">
        <v>135</v>
      </c>
      <c r="E675" s="2">
        <v>47435</v>
      </c>
      <c r="F675" s="14">
        <v>0.14339622641509434</v>
      </c>
      <c r="G675" s="4">
        <v>0.66</v>
      </c>
      <c r="H675" s="3">
        <v>0.59099999999999997</v>
      </c>
      <c r="I675" s="2">
        <v>20944</v>
      </c>
      <c r="J675" s="2">
        <v>2.2400000000000002</v>
      </c>
      <c r="K675" s="2">
        <v>12652</v>
      </c>
      <c r="L675" s="2">
        <v>9714</v>
      </c>
      <c r="M675" s="2">
        <v>8485</v>
      </c>
      <c r="N675" s="2">
        <v>12223</v>
      </c>
      <c r="O675" s="4">
        <v>0.59</v>
      </c>
      <c r="P675" s="4">
        <v>0.41</v>
      </c>
      <c r="Q675" s="2">
        <v>1723</v>
      </c>
      <c r="R675" s="2">
        <v>1423</v>
      </c>
      <c r="S675" s="2">
        <v>300</v>
      </c>
      <c r="T675" s="2">
        <v>8.3000000000000007</v>
      </c>
      <c r="U675" s="2">
        <v>9790</v>
      </c>
      <c r="V675" s="2">
        <v>13380</v>
      </c>
      <c r="W675" s="3">
        <v>0.57299999999999995</v>
      </c>
      <c r="X675" s="3">
        <v>0.41899999999999998</v>
      </c>
      <c r="Y675" s="2">
        <v>1444</v>
      </c>
      <c r="Z675" s="2">
        <v>1097</v>
      </c>
      <c r="AA675" s="2">
        <v>1396</v>
      </c>
      <c r="AB675" s="2">
        <v>1270</v>
      </c>
      <c r="AC675" s="2">
        <v>2900</v>
      </c>
      <c r="AD675" s="2">
        <v>2927</v>
      </c>
      <c r="AE675" s="2">
        <v>3115</v>
      </c>
      <c r="AF675" s="2">
        <v>1878</v>
      </c>
      <c r="AG675" s="2">
        <v>2342</v>
      </c>
      <c r="AH675" s="2">
        <v>1748</v>
      </c>
      <c r="AI675" s="2">
        <v>2837</v>
      </c>
      <c r="AJ675" s="2">
        <v>505</v>
      </c>
      <c r="AK675" s="2">
        <v>61</v>
      </c>
      <c r="AL675" s="2">
        <v>23520</v>
      </c>
      <c r="AM675" s="3">
        <v>0.40500000000000003</v>
      </c>
      <c r="AN675" s="2">
        <v>92.7</v>
      </c>
      <c r="AO675" s="2">
        <v>19060</v>
      </c>
      <c r="AP675" s="3">
        <v>0.22900000000000001</v>
      </c>
      <c r="AQ675" s="11">
        <v>0.442</v>
      </c>
      <c r="AR675" s="2">
        <v>29.3</v>
      </c>
      <c r="AS675" s="7">
        <v>5.3811659192825115E-3</v>
      </c>
      <c r="AT675" s="2">
        <v>7709</v>
      </c>
      <c r="AU675" s="2">
        <v>2824</v>
      </c>
      <c r="AV675" s="2">
        <v>2119</v>
      </c>
      <c r="AW675" s="3">
        <v>0.60899999999999999</v>
      </c>
      <c r="AX675" s="3">
        <v>0.223</v>
      </c>
      <c r="AY675" s="3">
        <v>0.16700000000000001</v>
      </c>
      <c r="AZ675" s="37">
        <v>4368</v>
      </c>
      <c r="BA675" s="37">
        <v>20.8</v>
      </c>
      <c r="BB675" s="43">
        <v>4307.2640000000001</v>
      </c>
      <c r="BC675" s="44">
        <v>6452.0253876716051</v>
      </c>
      <c r="BD675" s="44">
        <v>10987.710612328396</v>
      </c>
      <c r="BE675" s="44">
        <v>1423</v>
      </c>
      <c r="BF675">
        <v>23170</v>
      </c>
      <c r="BG675" s="13">
        <v>0.18589831678895125</v>
      </c>
      <c r="BH675" s="13">
        <v>0.27846462614033685</v>
      </c>
      <c r="BI675" s="13">
        <v>0.47422143341943873</v>
      </c>
      <c r="BJ675" s="13">
        <v>6.1415623651273198E-2</v>
      </c>
    </row>
    <row r="676" spans="1:62" hidden="1">
      <c r="A676" s="1" t="s">
        <v>276</v>
      </c>
      <c r="B676" s="1" t="s">
        <v>124</v>
      </c>
      <c r="C676" s="1" t="s">
        <v>93</v>
      </c>
      <c r="D676" s="1" t="s">
        <v>89</v>
      </c>
      <c r="E676" s="2">
        <v>8039</v>
      </c>
      <c r="F676" s="14">
        <v>0.16208483642244059</v>
      </c>
      <c r="G676" s="3">
        <v>0.94399999999999995</v>
      </c>
      <c r="H676" s="3">
        <v>0.91100000000000003</v>
      </c>
      <c r="I676" s="2">
        <v>3474</v>
      </c>
      <c r="J676" s="2">
        <v>2.29</v>
      </c>
      <c r="K676" s="2">
        <v>2946</v>
      </c>
      <c r="L676" s="2">
        <v>601</v>
      </c>
      <c r="M676" s="2">
        <v>757</v>
      </c>
      <c r="N676" s="2">
        <v>2681</v>
      </c>
      <c r="O676" s="4">
        <v>0.78</v>
      </c>
      <c r="P676" s="4">
        <v>0.22</v>
      </c>
      <c r="Q676" s="2">
        <v>162</v>
      </c>
      <c r="R676" s="2">
        <v>155</v>
      </c>
      <c r="S676" s="2">
        <v>7</v>
      </c>
      <c r="T676" s="2">
        <v>4.7</v>
      </c>
      <c r="U676" s="2">
        <v>603</v>
      </c>
      <c r="V676" s="2">
        <v>3066</v>
      </c>
      <c r="W676" s="3">
        <v>0.83599999999999997</v>
      </c>
      <c r="X676" s="3">
        <v>0.16400000000000001</v>
      </c>
      <c r="Y676" s="2">
        <v>40</v>
      </c>
      <c r="Z676" s="2">
        <v>57</v>
      </c>
      <c r="AA676" s="2">
        <v>195</v>
      </c>
      <c r="AB676" s="2">
        <v>137</v>
      </c>
      <c r="AC676" s="2">
        <v>427</v>
      </c>
      <c r="AD676" s="2">
        <v>453</v>
      </c>
      <c r="AE676" s="2">
        <v>581</v>
      </c>
      <c r="AF676" s="2">
        <v>443</v>
      </c>
      <c r="AG676" s="2">
        <v>424</v>
      </c>
      <c r="AH676" s="2">
        <v>353</v>
      </c>
      <c r="AI676" s="2">
        <v>513</v>
      </c>
      <c r="AJ676" s="2">
        <v>104</v>
      </c>
      <c r="AK676" s="2">
        <v>19</v>
      </c>
      <c r="AL676" s="2">
        <v>3746</v>
      </c>
      <c r="AM676" s="3">
        <v>0.46200000000000002</v>
      </c>
      <c r="AN676" s="2">
        <v>124.9</v>
      </c>
      <c r="AO676" s="2">
        <v>21985</v>
      </c>
      <c r="AP676" s="3">
        <v>0.14199999999999999</v>
      </c>
      <c r="AQ676" s="11">
        <v>0.23200000000000001</v>
      </c>
      <c r="AR676" s="2">
        <v>13</v>
      </c>
      <c r="AS676" s="7">
        <v>9.7847358121330719E-4</v>
      </c>
      <c r="AT676" s="2">
        <v>134</v>
      </c>
      <c r="AU676" s="2">
        <v>792</v>
      </c>
      <c r="AV676" s="2">
        <v>2020</v>
      </c>
      <c r="AW676" s="3">
        <v>4.4999999999999998E-2</v>
      </c>
      <c r="AX676" s="3">
        <v>0.26900000000000002</v>
      </c>
      <c r="AY676" s="3">
        <v>0.68600000000000005</v>
      </c>
      <c r="AZ676" s="37">
        <v>1389</v>
      </c>
      <c r="BA676" s="37">
        <v>39.9</v>
      </c>
      <c r="BB676" s="43">
        <v>1371.7619999999999</v>
      </c>
      <c r="BC676" s="44">
        <v>988.54257630384382</v>
      </c>
      <c r="BD676" s="44">
        <v>1153.6954236961565</v>
      </c>
      <c r="BE676" s="44">
        <v>155</v>
      </c>
      <c r="BF676">
        <v>3669</v>
      </c>
      <c r="BG676" s="13">
        <v>0.37387898609975467</v>
      </c>
      <c r="BH676" s="13">
        <v>0.26943106467807137</v>
      </c>
      <c r="BI676" s="13">
        <v>0.31444410566807207</v>
      </c>
      <c r="BJ676" s="13">
        <v>4.2245843554101936E-2</v>
      </c>
    </row>
    <row r="677" spans="1:62" hidden="1">
      <c r="A677" s="1" t="s">
        <v>350</v>
      </c>
      <c r="B677" s="1" t="s">
        <v>124</v>
      </c>
      <c r="C677" s="1" t="s">
        <v>93</v>
      </c>
      <c r="D677" s="1" t="s">
        <v>89</v>
      </c>
      <c r="E677" s="2">
        <v>11814</v>
      </c>
      <c r="F677" s="14">
        <v>0.14609785000846454</v>
      </c>
      <c r="G677" s="3">
        <v>0.89200000000000002</v>
      </c>
      <c r="H677" s="3">
        <v>0.83899999999999997</v>
      </c>
      <c r="I677" s="2">
        <v>4829</v>
      </c>
      <c r="J677" s="2">
        <v>2.4300000000000002</v>
      </c>
      <c r="K677" s="2">
        <v>4058</v>
      </c>
      <c r="L677" s="2">
        <v>943</v>
      </c>
      <c r="M677" s="2">
        <v>955</v>
      </c>
      <c r="N677" s="2">
        <v>3841</v>
      </c>
      <c r="O677" s="3">
        <v>0.80100000000000005</v>
      </c>
      <c r="P677" s="3">
        <v>0.19900000000000001</v>
      </c>
      <c r="Q677" s="2">
        <v>143</v>
      </c>
      <c r="R677" s="2">
        <v>124</v>
      </c>
      <c r="S677" s="2">
        <v>19</v>
      </c>
      <c r="T677" s="2">
        <v>3</v>
      </c>
      <c r="U677" s="2">
        <v>939</v>
      </c>
      <c r="V677" s="2">
        <v>4153</v>
      </c>
      <c r="W677" s="3">
        <v>0.81200000000000006</v>
      </c>
      <c r="X677" s="3">
        <v>0.184</v>
      </c>
      <c r="Y677" s="2">
        <v>59</v>
      </c>
      <c r="Z677" s="2">
        <v>29</v>
      </c>
      <c r="AA677" s="2">
        <v>64</v>
      </c>
      <c r="AB677" s="2">
        <v>178</v>
      </c>
      <c r="AC677" s="2">
        <v>584</v>
      </c>
      <c r="AD677" s="2">
        <v>726</v>
      </c>
      <c r="AE677" s="2">
        <v>822</v>
      </c>
      <c r="AF677" s="2">
        <v>538</v>
      </c>
      <c r="AG677" s="2">
        <v>608</v>
      </c>
      <c r="AH677" s="2">
        <v>591</v>
      </c>
      <c r="AI677" s="2">
        <v>712</v>
      </c>
      <c r="AJ677" s="2">
        <v>236</v>
      </c>
      <c r="AK677" s="2">
        <v>15</v>
      </c>
      <c r="AL677" s="2">
        <v>5162</v>
      </c>
      <c r="AM677" s="3">
        <v>0.45500000000000002</v>
      </c>
      <c r="AN677" s="2">
        <v>127.6</v>
      </c>
      <c r="AO677" s="2">
        <v>23769</v>
      </c>
      <c r="AP677" s="3">
        <v>0.115</v>
      </c>
      <c r="AQ677" s="11">
        <v>0.20899999999999999</v>
      </c>
      <c r="AR677" s="2">
        <v>7.8</v>
      </c>
      <c r="AS677" s="7">
        <v>0</v>
      </c>
      <c r="AT677" s="2">
        <v>339</v>
      </c>
      <c r="AU677" s="2">
        <v>1396</v>
      </c>
      <c r="AV677" s="2">
        <v>2323</v>
      </c>
      <c r="AW677" s="3">
        <v>8.4000000000000005E-2</v>
      </c>
      <c r="AX677" s="3">
        <v>0.34399999999999997</v>
      </c>
      <c r="AY677" s="3">
        <v>0.57199999999999995</v>
      </c>
      <c r="AZ677" s="37">
        <v>2097</v>
      </c>
      <c r="BA677" s="37">
        <v>43.4</v>
      </c>
      <c r="BB677" s="43">
        <v>2081.4639999999999</v>
      </c>
      <c r="BC677" s="44">
        <v>1131.3296114680807</v>
      </c>
      <c r="BD677" s="44">
        <v>1755.2063885319194</v>
      </c>
      <c r="BE677" s="44">
        <v>124</v>
      </c>
      <c r="BF677">
        <v>5092</v>
      </c>
      <c r="BG677" s="13">
        <v>0.40877140612725843</v>
      </c>
      <c r="BH677" s="13">
        <v>0.22217784985626093</v>
      </c>
      <c r="BI677" s="13">
        <v>0.34469881942889224</v>
      </c>
      <c r="BJ677" s="13">
        <v>2.4351924587588374E-2</v>
      </c>
    </row>
    <row r="678" spans="1:62" hidden="1">
      <c r="A678" s="1" t="s">
        <v>315</v>
      </c>
      <c r="B678" s="1" t="s">
        <v>124</v>
      </c>
      <c r="C678" s="1" t="s">
        <v>93</v>
      </c>
      <c r="D678" s="1" t="s">
        <v>89</v>
      </c>
      <c r="E678" s="2">
        <v>25634</v>
      </c>
      <c r="F678" s="14">
        <v>0.17055473199656707</v>
      </c>
      <c r="G678" s="3">
        <v>0.91300000000000003</v>
      </c>
      <c r="H678" s="3">
        <v>0.878</v>
      </c>
      <c r="I678" s="2">
        <v>10935</v>
      </c>
      <c r="J678" s="2">
        <v>2.3199999999999998</v>
      </c>
      <c r="K678" s="2">
        <v>9183</v>
      </c>
      <c r="L678" s="2">
        <v>1951</v>
      </c>
      <c r="M678" s="2">
        <v>2548</v>
      </c>
      <c r="N678" s="2">
        <v>8299</v>
      </c>
      <c r="O678" s="3">
        <v>0.76500000000000001</v>
      </c>
      <c r="P678" s="3">
        <v>0.23499999999999999</v>
      </c>
      <c r="Q678" s="2">
        <v>629</v>
      </c>
      <c r="R678" s="2">
        <v>597</v>
      </c>
      <c r="S678" s="2">
        <v>32</v>
      </c>
      <c r="T678" s="2">
        <v>5.8</v>
      </c>
      <c r="U678" s="2">
        <v>1987</v>
      </c>
      <c r="V678" s="2">
        <v>9508</v>
      </c>
      <c r="W678" s="3">
        <v>0.82199999999999995</v>
      </c>
      <c r="X678" s="3">
        <v>0.17199999999999999</v>
      </c>
      <c r="Y678" s="2">
        <v>93</v>
      </c>
      <c r="Z678" s="2">
        <v>182</v>
      </c>
      <c r="AA678" s="2">
        <v>240</v>
      </c>
      <c r="AB678" s="2">
        <v>471</v>
      </c>
      <c r="AC678" s="2">
        <v>1329</v>
      </c>
      <c r="AD678" s="2">
        <v>1354</v>
      </c>
      <c r="AE678" s="2">
        <v>2051</v>
      </c>
      <c r="AF678" s="2">
        <v>1202</v>
      </c>
      <c r="AG678" s="2">
        <v>1570</v>
      </c>
      <c r="AH678" s="2">
        <v>1618</v>
      </c>
      <c r="AI678" s="2">
        <v>1341</v>
      </c>
      <c r="AJ678" s="2">
        <v>208</v>
      </c>
      <c r="AK678" s="2">
        <v>89</v>
      </c>
      <c r="AL678" s="2">
        <v>11748</v>
      </c>
      <c r="AM678" s="3">
        <v>0.45700000000000002</v>
      </c>
      <c r="AN678" s="2">
        <v>129.5</v>
      </c>
      <c r="AO678" s="2">
        <v>22190</v>
      </c>
      <c r="AP678" s="3">
        <v>0.13700000000000001</v>
      </c>
      <c r="AQ678" s="11">
        <v>0.23100000000000001</v>
      </c>
      <c r="AR678" s="2">
        <v>18.600000000000001</v>
      </c>
      <c r="AS678" s="7">
        <v>7.3622212873369799E-4</v>
      </c>
      <c r="AT678" s="2">
        <v>668</v>
      </c>
      <c r="AU678" s="2">
        <v>2354</v>
      </c>
      <c r="AV678" s="2">
        <v>6161</v>
      </c>
      <c r="AW678" s="3">
        <v>7.2999999999999995E-2</v>
      </c>
      <c r="AX678" s="3">
        <v>0.25600000000000001</v>
      </c>
      <c r="AY678" s="3">
        <v>0.67100000000000004</v>
      </c>
      <c r="AZ678" s="37">
        <v>4424</v>
      </c>
      <c r="BA678" s="37">
        <v>40.4</v>
      </c>
      <c r="BB678" s="43">
        <v>4382.1880000000001</v>
      </c>
      <c r="BC678" s="44">
        <v>2856.2847326673891</v>
      </c>
      <c r="BD678" s="44">
        <v>3659.5272673326108</v>
      </c>
      <c r="BE678" s="44">
        <v>597</v>
      </c>
      <c r="BF678">
        <v>11495</v>
      </c>
      <c r="BG678" s="13">
        <v>0.38122557633753806</v>
      </c>
      <c r="BH678" s="13">
        <v>0.24848062050173023</v>
      </c>
      <c r="BI678" s="13">
        <v>0.3183581789763037</v>
      </c>
      <c r="BJ678" s="13">
        <v>5.1935624184428014E-2</v>
      </c>
    </row>
    <row r="679" spans="1:62" hidden="1">
      <c r="A679" s="1" t="s">
        <v>320</v>
      </c>
      <c r="B679" s="1" t="s">
        <v>124</v>
      </c>
      <c r="C679" s="1" t="s">
        <v>93</v>
      </c>
      <c r="D679" s="1" t="s">
        <v>89</v>
      </c>
      <c r="E679" s="2">
        <v>10584</v>
      </c>
      <c r="F679" s="14">
        <v>0.17035147392290251</v>
      </c>
      <c r="G679" s="3">
        <v>0.81100000000000005</v>
      </c>
      <c r="H679" s="3">
        <v>0.72499999999999998</v>
      </c>
      <c r="I679" s="2">
        <v>4408</v>
      </c>
      <c r="J679" s="2">
        <v>2.36</v>
      </c>
      <c r="K679" s="2">
        <v>2840</v>
      </c>
      <c r="L679" s="2">
        <v>1757</v>
      </c>
      <c r="M679" s="2">
        <v>1254</v>
      </c>
      <c r="N679" s="2">
        <v>3080</v>
      </c>
      <c r="O679" s="3">
        <v>0.71099999999999997</v>
      </c>
      <c r="P679" s="3">
        <v>0.28899999999999998</v>
      </c>
      <c r="Q679" s="2">
        <v>42</v>
      </c>
      <c r="R679" s="2">
        <v>27</v>
      </c>
      <c r="S679" s="2">
        <v>15</v>
      </c>
      <c r="T679" s="2">
        <v>1</v>
      </c>
      <c r="U679" s="2">
        <v>1785</v>
      </c>
      <c r="V679" s="2">
        <v>2976</v>
      </c>
      <c r="W679" s="3">
        <v>0.61899999999999999</v>
      </c>
      <c r="X679" s="3">
        <v>0.371</v>
      </c>
      <c r="Y679" s="2">
        <v>160</v>
      </c>
      <c r="Z679" s="2">
        <v>381</v>
      </c>
      <c r="AA679" s="2">
        <v>274</v>
      </c>
      <c r="AB679" s="2">
        <v>288</v>
      </c>
      <c r="AC679" s="2">
        <v>781</v>
      </c>
      <c r="AD679" s="2">
        <v>511</v>
      </c>
      <c r="AE679" s="2">
        <v>548</v>
      </c>
      <c r="AF679" s="2">
        <v>363</v>
      </c>
      <c r="AG679" s="2">
        <v>367</v>
      </c>
      <c r="AH679" s="2">
        <v>389</v>
      </c>
      <c r="AI679" s="2">
        <v>674</v>
      </c>
      <c r="AJ679" s="2">
        <v>95</v>
      </c>
      <c r="AK679" s="2">
        <v>9</v>
      </c>
      <c r="AL679" s="2">
        <v>4840</v>
      </c>
      <c r="AM679" s="3">
        <v>0.443</v>
      </c>
      <c r="AN679" s="2">
        <v>113.9</v>
      </c>
      <c r="AO679" s="2">
        <v>22621</v>
      </c>
      <c r="AP679" s="3">
        <v>0.14299999999999999</v>
      </c>
      <c r="AQ679" s="11">
        <v>0.26400000000000001</v>
      </c>
      <c r="AR679" s="2">
        <v>17.5</v>
      </c>
      <c r="AS679" s="7">
        <v>0</v>
      </c>
      <c r="AT679" s="2">
        <v>1410</v>
      </c>
      <c r="AU679" s="2">
        <v>918</v>
      </c>
      <c r="AV679" s="2">
        <v>512</v>
      </c>
      <c r="AW679" s="3">
        <v>0.496</v>
      </c>
      <c r="AX679" s="3">
        <v>0.32300000000000001</v>
      </c>
      <c r="AY679" s="4">
        <v>0.18</v>
      </c>
      <c r="AZ679" s="37">
        <v>1159</v>
      </c>
      <c r="BA679" s="37">
        <v>26.2</v>
      </c>
      <c r="BB679" s="43">
        <v>1135.508</v>
      </c>
      <c r="BC679" s="44">
        <v>1156.0261817669975</v>
      </c>
      <c r="BD679" s="44">
        <v>2442.4658182330027</v>
      </c>
      <c r="BE679" s="44">
        <v>27</v>
      </c>
      <c r="BF679">
        <v>4761</v>
      </c>
      <c r="BG679" s="13">
        <v>0.23850199537912203</v>
      </c>
      <c r="BH679" s="13">
        <v>0.24281163238122191</v>
      </c>
      <c r="BI679" s="13">
        <v>0.51301529473493024</v>
      </c>
      <c r="BJ679" s="13">
        <v>5.6710775047258983E-3</v>
      </c>
    </row>
    <row r="680" spans="1:62" hidden="1">
      <c r="A680" s="1" t="s">
        <v>132</v>
      </c>
      <c r="B680" s="1" t="s">
        <v>124</v>
      </c>
      <c r="C680" s="1" t="s">
        <v>93</v>
      </c>
      <c r="D680" s="1" t="s">
        <v>89</v>
      </c>
      <c r="E680" s="2">
        <v>28301</v>
      </c>
      <c r="F680" s="14">
        <v>0.12791067453446875</v>
      </c>
      <c r="G680" s="3">
        <v>0.74199999999999999</v>
      </c>
      <c r="H680" s="4">
        <v>0.62</v>
      </c>
      <c r="I680" s="2">
        <v>11345</v>
      </c>
      <c r="J680" s="2">
        <v>2.4700000000000002</v>
      </c>
      <c r="K680" s="2">
        <v>8688</v>
      </c>
      <c r="L680" s="2">
        <v>3540</v>
      </c>
      <c r="M680" s="2">
        <v>3325</v>
      </c>
      <c r="N680" s="2">
        <v>7791</v>
      </c>
      <c r="O680" s="3">
        <v>0.70099999999999996</v>
      </c>
      <c r="P680" s="3">
        <v>0.29899999999999999</v>
      </c>
      <c r="Q680" s="2">
        <v>1370</v>
      </c>
      <c r="R680" s="2">
        <v>1345</v>
      </c>
      <c r="S680" s="2">
        <v>25</v>
      </c>
      <c r="T680" s="2">
        <v>12.3</v>
      </c>
      <c r="U680" s="2">
        <v>3619</v>
      </c>
      <c r="V680" s="2">
        <v>9081</v>
      </c>
      <c r="W680" s="3">
        <v>0.71499999999999997</v>
      </c>
      <c r="X680" s="3">
        <v>0.28499999999999998</v>
      </c>
      <c r="Y680" s="2">
        <v>695</v>
      </c>
      <c r="Z680" s="2">
        <v>710</v>
      </c>
      <c r="AA680" s="2">
        <v>892</v>
      </c>
      <c r="AB680" s="2">
        <v>820</v>
      </c>
      <c r="AC680" s="2">
        <v>1718</v>
      </c>
      <c r="AD680" s="2">
        <v>1380</v>
      </c>
      <c r="AE680" s="2">
        <v>1403</v>
      </c>
      <c r="AF680" s="2">
        <v>1016</v>
      </c>
      <c r="AG680" s="2">
        <v>994</v>
      </c>
      <c r="AH680" s="2">
        <v>1025</v>
      </c>
      <c r="AI680" s="2">
        <v>1558</v>
      </c>
      <c r="AJ680" s="2">
        <v>562</v>
      </c>
      <c r="AK680" s="2">
        <v>88</v>
      </c>
      <c r="AL680" s="2">
        <v>12861</v>
      </c>
      <c r="AM680" s="3">
        <v>0.42799999999999999</v>
      </c>
      <c r="AN680" s="2">
        <v>114.3</v>
      </c>
      <c r="AO680" s="2">
        <v>20594</v>
      </c>
      <c r="AP680" s="3">
        <v>0.17799999999999999</v>
      </c>
      <c r="AQ680" s="11">
        <v>0.36499999999999999</v>
      </c>
      <c r="AR680" s="2">
        <v>34</v>
      </c>
      <c r="AS680" s="7">
        <v>2.2024006166721728E-4</v>
      </c>
      <c r="AT680" s="2">
        <v>4449</v>
      </c>
      <c r="AU680" s="2">
        <v>2569</v>
      </c>
      <c r="AV680" s="2">
        <v>1670</v>
      </c>
      <c r="AW680" s="3">
        <v>0.51200000000000001</v>
      </c>
      <c r="AX680" s="3">
        <v>0.29599999999999999</v>
      </c>
      <c r="AY680" s="3">
        <v>0.192</v>
      </c>
      <c r="AZ680" s="37">
        <v>2907</v>
      </c>
      <c r="BA680" s="37">
        <v>25.6</v>
      </c>
      <c r="BB680" s="43">
        <v>2845.6959999999999</v>
      </c>
      <c r="BC680" s="44">
        <v>4492.5635987048217</v>
      </c>
      <c r="BD680" s="44">
        <v>4016.7404012951783</v>
      </c>
      <c r="BE680" s="44">
        <v>1345</v>
      </c>
      <c r="BF680">
        <v>12700</v>
      </c>
      <c r="BG680" s="13">
        <v>0.22407055118110236</v>
      </c>
      <c r="BH680" s="13">
        <v>0.35374516525234817</v>
      </c>
      <c r="BI680" s="13">
        <v>0.31627877175552588</v>
      </c>
      <c r="BJ680" s="13">
        <v>0.10590551181102362</v>
      </c>
    </row>
    <row r="681" spans="1:62" hidden="1">
      <c r="A681" s="1" t="s">
        <v>349</v>
      </c>
      <c r="B681" s="1" t="s">
        <v>124</v>
      </c>
      <c r="C681" s="1" t="s">
        <v>93</v>
      </c>
      <c r="D681" s="1" t="s">
        <v>89</v>
      </c>
      <c r="E681" s="2">
        <v>13392</v>
      </c>
      <c r="F681" s="14">
        <v>0.16241039426523299</v>
      </c>
      <c r="G681" s="3">
        <v>0.82399999999999995</v>
      </c>
      <c r="H681" s="3">
        <v>0.74199999999999999</v>
      </c>
      <c r="I681" s="2">
        <v>5472</v>
      </c>
      <c r="J681" s="2">
        <v>2.41</v>
      </c>
      <c r="K681" s="2">
        <v>3772</v>
      </c>
      <c r="L681" s="2">
        <v>1871</v>
      </c>
      <c r="M681" s="2">
        <v>1517</v>
      </c>
      <c r="N681" s="2">
        <v>3865</v>
      </c>
      <c r="O681" s="3">
        <v>0.71799999999999997</v>
      </c>
      <c r="P681" s="3">
        <v>0.28199999999999997</v>
      </c>
      <c r="Q681" s="2">
        <v>80</v>
      </c>
      <c r="R681" s="2">
        <v>73</v>
      </c>
      <c r="S681" s="2">
        <v>7</v>
      </c>
      <c r="T681" s="2">
        <v>1.5</v>
      </c>
      <c r="U681" s="2">
        <v>1896</v>
      </c>
      <c r="V681" s="2">
        <v>3921</v>
      </c>
      <c r="W681" s="3">
        <v>0.66600000000000004</v>
      </c>
      <c r="X681" s="3">
        <v>0.32200000000000001</v>
      </c>
      <c r="Y681" s="2">
        <v>109</v>
      </c>
      <c r="Z681" s="2">
        <v>92</v>
      </c>
      <c r="AA681" s="2">
        <v>331</v>
      </c>
      <c r="AB681" s="2">
        <v>173</v>
      </c>
      <c r="AC681" s="2">
        <v>936</v>
      </c>
      <c r="AD681" s="2">
        <v>619</v>
      </c>
      <c r="AE681" s="2">
        <v>1040</v>
      </c>
      <c r="AF681" s="2">
        <v>707</v>
      </c>
      <c r="AG681" s="2">
        <v>675</v>
      </c>
      <c r="AH681" s="2">
        <v>577</v>
      </c>
      <c r="AI681" s="2">
        <v>535</v>
      </c>
      <c r="AJ681" s="2">
        <v>163</v>
      </c>
      <c r="AK681" s="2">
        <v>26</v>
      </c>
      <c r="AL681" s="2">
        <v>5983</v>
      </c>
      <c r="AM681" s="3">
        <v>0.45300000000000001</v>
      </c>
      <c r="AN681" s="2">
        <v>122.6</v>
      </c>
      <c r="AO681" s="2">
        <v>22829</v>
      </c>
      <c r="AP681" s="3">
        <v>0.13800000000000001</v>
      </c>
      <c r="AQ681" s="11">
        <v>0.253</v>
      </c>
      <c r="AR681" s="2">
        <v>14.4</v>
      </c>
      <c r="AS681" s="7">
        <v>7.6511094108645751E-4</v>
      </c>
      <c r="AT681" s="2">
        <v>944</v>
      </c>
      <c r="AU681" s="2">
        <v>1582</v>
      </c>
      <c r="AV681" s="2">
        <v>1246</v>
      </c>
      <c r="AW681" s="4">
        <v>0.25</v>
      </c>
      <c r="AX681" s="3">
        <v>0.41899999999999998</v>
      </c>
      <c r="AY681" s="4">
        <v>0.33</v>
      </c>
      <c r="AZ681" s="37">
        <v>1741</v>
      </c>
      <c r="BA681" s="37">
        <v>31.7</v>
      </c>
      <c r="BB681" s="43">
        <v>1706.0940000000001</v>
      </c>
      <c r="BC681" s="44">
        <v>1304.581171279357</v>
      </c>
      <c r="BD681" s="44">
        <v>2733.3248287206429</v>
      </c>
      <c r="BE681" s="44">
        <v>73</v>
      </c>
      <c r="BF681">
        <v>5817</v>
      </c>
      <c r="BG681" s="13">
        <v>0.29329448169159361</v>
      </c>
      <c r="BH681" s="13">
        <v>0.22427044374752569</v>
      </c>
      <c r="BI681" s="13">
        <v>0.46988565045911002</v>
      </c>
      <c r="BJ681" s="13">
        <v>1.2549424101770672E-2</v>
      </c>
    </row>
    <row r="682" spans="1:62" hidden="1">
      <c r="A682" s="1" t="s">
        <v>311</v>
      </c>
      <c r="B682" s="1" t="s">
        <v>124</v>
      </c>
      <c r="C682" s="1" t="s">
        <v>93</v>
      </c>
      <c r="D682" s="1" t="s">
        <v>89</v>
      </c>
      <c r="E682" s="2">
        <v>21784</v>
      </c>
      <c r="F682" s="14">
        <v>0.14170951156812339</v>
      </c>
      <c r="G682" s="4">
        <v>0.85</v>
      </c>
      <c r="H682" s="3">
        <v>0.78900000000000003</v>
      </c>
      <c r="I682" s="2">
        <v>9061</v>
      </c>
      <c r="J682" s="2">
        <v>2.39</v>
      </c>
      <c r="K682" s="2">
        <v>7054</v>
      </c>
      <c r="L682" s="2">
        <v>1864</v>
      </c>
      <c r="M682" s="2">
        <v>2547</v>
      </c>
      <c r="N682" s="2">
        <v>6226</v>
      </c>
      <c r="O682" s="4">
        <v>0.71</v>
      </c>
      <c r="P682" s="4">
        <v>0.28999999999999998</v>
      </c>
      <c r="Q682" s="2">
        <v>455</v>
      </c>
      <c r="R682" s="2">
        <v>429</v>
      </c>
      <c r="S682" s="2">
        <v>26</v>
      </c>
      <c r="T682" s="2">
        <v>5.0999999999999996</v>
      </c>
      <c r="U682" s="2">
        <v>1901</v>
      </c>
      <c r="V682" s="2">
        <v>7283</v>
      </c>
      <c r="W682" s="3">
        <v>0.78800000000000003</v>
      </c>
      <c r="X682" s="3">
        <v>0.20599999999999999</v>
      </c>
      <c r="Y682" s="2">
        <v>136</v>
      </c>
      <c r="Z682" s="2">
        <v>190</v>
      </c>
      <c r="AA682" s="2">
        <v>176</v>
      </c>
      <c r="AB682" s="2">
        <v>442</v>
      </c>
      <c r="AC682" s="2">
        <v>785</v>
      </c>
      <c r="AD682" s="2">
        <v>657</v>
      </c>
      <c r="AE682" s="2">
        <v>1209</v>
      </c>
      <c r="AF682" s="2">
        <v>1330</v>
      </c>
      <c r="AG682" s="2">
        <v>1706</v>
      </c>
      <c r="AH682" s="2">
        <v>1224</v>
      </c>
      <c r="AI682" s="2">
        <v>1441</v>
      </c>
      <c r="AJ682" s="2">
        <v>331</v>
      </c>
      <c r="AK682" s="2">
        <v>107</v>
      </c>
      <c r="AL682" s="2">
        <v>9734</v>
      </c>
      <c r="AM682" s="3">
        <v>0.46700000000000003</v>
      </c>
      <c r="AN682" s="2">
        <v>127.5</v>
      </c>
      <c r="AO682" s="2">
        <v>21673</v>
      </c>
      <c r="AP682" s="3">
        <v>0.128</v>
      </c>
      <c r="AQ682" s="11">
        <v>0.23200000000000001</v>
      </c>
      <c r="AR682" s="2">
        <v>20.2</v>
      </c>
      <c r="AS682" s="7">
        <v>1.3730605519703419E-4</v>
      </c>
      <c r="AT682" s="2">
        <v>582</v>
      </c>
      <c r="AU682" s="2">
        <v>2052</v>
      </c>
      <c r="AV682" s="2">
        <v>4420</v>
      </c>
      <c r="AW682" s="3">
        <v>8.3000000000000004E-2</v>
      </c>
      <c r="AX682" s="3">
        <v>0.29099999999999998</v>
      </c>
      <c r="AY682" s="3">
        <v>0.627</v>
      </c>
      <c r="AZ682" s="37">
        <v>3495</v>
      </c>
      <c r="BA682" s="37">
        <v>38.5</v>
      </c>
      <c r="BB682" s="43">
        <v>3377.605</v>
      </c>
      <c r="BC682" s="44">
        <v>2311.9025080213905</v>
      </c>
      <c r="BD682" s="44">
        <v>3065.4924919786099</v>
      </c>
      <c r="BE682" s="44">
        <v>429</v>
      </c>
      <c r="BF682">
        <v>9184</v>
      </c>
      <c r="BG682" s="13">
        <v>0.36777057926829271</v>
      </c>
      <c r="BH682" s="13">
        <v>0.25173154486295629</v>
      </c>
      <c r="BI682" s="13">
        <v>0.33378620339488346</v>
      </c>
      <c r="BJ682" s="13">
        <v>4.6711672473867594E-2</v>
      </c>
    </row>
    <row r="683" spans="1:62" hidden="1">
      <c r="A683" s="1" t="s">
        <v>310</v>
      </c>
      <c r="B683" s="1" t="s">
        <v>124</v>
      </c>
      <c r="C683" s="1" t="s">
        <v>93</v>
      </c>
      <c r="D683" s="1" t="s">
        <v>89</v>
      </c>
      <c r="E683" s="2">
        <v>13453</v>
      </c>
      <c r="F683" s="14">
        <v>0.18144651750538912</v>
      </c>
      <c r="G683" s="3">
        <v>0.92100000000000004</v>
      </c>
      <c r="H683" s="3">
        <v>0.877</v>
      </c>
      <c r="I683" s="2">
        <v>5748</v>
      </c>
      <c r="J683" s="2">
        <v>2.3199999999999998</v>
      </c>
      <c r="K683" s="2">
        <v>4674</v>
      </c>
      <c r="L683" s="2">
        <v>1152</v>
      </c>
      <c r="M683" s="2">
        <v>1378</v>
      </c>
      <c r="N683" s="2">
        <v>4243</v>
      </c>
      <c r="O683" s="3">
        <v>0.755</v>
      </c>
      <c r="P683" s="3">
        <v>0.245</v>
      </c>
      <c r="Q683" s="2">
        <v>80</v>
      </c>
      <c r="R683" s="2">
        <v>61</v>
      </c>
      <c r="S683" s="2">
        <v>19</v>
      </c>
      <c r="T683" s="2">
        <v>1.4</v>
      </c>
      <c r="U683" s="2">
        <v>1192</v>
      </c>
      <c r="V683" s="2">
        <v>4901</v>
      </c>
      <c r="W683" s="3">
        <v>0.80400000000000005</v>
      </c>
      <c r="X683" s="3">
        <v>0.19600000000000001</v>
      </c>
      <c r="Y683" s="2">
        <v>109</v>
      </c>
      <c r="Z683" s="2">
        <v>92</v>
      </c>
      <c r="AA683" s="2">
        <v>285</v>
      </c>
      <c r="AB683" s="2">
        <v>252</v>
      </c>
      <c r="AC683" s="2">
        <v>581</v>
      </c>
      <c r="AD683" s="2">
        <v>540</v>
      </c>
      <c r="AE683" s="2">
        <v>961</v>
      </c>
      <c r="AF683" s="2">
        <v>735</v>
      </c>
      <c r="AG683" s="2">
        <v>853</v>
      </c>
      <c r="AH683" s="2">
        <v>664</v>
      </c>
      <c r="AI683" s="2">
        <v>848</v>
      </c>
      <c r="AJ683" s="2">
        <v>235</v>
      </c>
      <c r="AK683" s="2">
        <v>30</v>
      </c>
      <c r="AL683" s="2">
        <v>6185</v>
      </c>
      <c r="AM683" s="3">
        <v>0.46100000000000002</v>
      </c>
      <c r="AN683" s="2">
        <v>134.69999999999999</v>
      </c>
      <c r="AO683" s="2">
        <v>23396</v>
      </c>
      <c r="AP683" s="3">
        <v>0.11700000000000001</v>
      </c>
      <c r="AQ683" s="11">
        <v>0.20100000000000001</v>
      </c>
      <c r="AR683" s="2">
        <v>15.1</v>
      </c>
      <c r="AS683" s="7">
        <v>1.224239951030402E-3</v>
      </c>
      <c r="AT683" s="2">
        <v>213</v>
      </c>
      <c r="AU683" s="2">
        <v>924</v>
      </c>
      <c r="AV683" s="2">
        <v>3537</v>
      </c>
      <c r="AW683" s="3">
        <v>4.5999999999999999E-2</v>
      </c>
      <c r="AX683" s="3">
        <v>0.19800000000000001</v>
      </c>
      <c r="AY683" s="3">
        <v>0.75700000000000001</v>
      </c>
      <c r="AZ683" s="37">
        <v>2229</v>
      </c>
      <c r="BA683" s="37">
        <v>38.700000000000003</v>
      </c>
      <c r="BB683" s="43">
        <v>2175.3270000000002</v>
      </c>
      <c r="BC683" s="44">
        <v>1539.5296341772355</v>
      </c>
      <c r="BD683" s="44">
        <v>2317.1433658227643</v>
      </c>
      <c r="BE683" s="44">
        <v>61</v>
      </c>
      <c r="BF683">
        <v>6093</v>
      </c>
      <c r="BG683" s="13">
        <v>0.35702067946824229</v>
      </c>
      <c r="BH683" s="13">
        <v>0.25267185855526597</v>
      </c>
      <c r="BI683" s="13">
        <v>0.38029597338302384</v>
      </c>
      <c r="BJ683" s="13">
        <v>1.0011488593467914E-2</v>
      </c>
    </row>
    <row r="684" spans="1:62" hidden="1">
      <c r="A684" s="1" t="s">
        <v>336</v>
      </c>
      <c r="B684" s="1" t="s">
        <v>124</v>
      </c>
      <c r="C684" s="1" t="s">
        <v>93</v>
      </c>
      <c r="D684" s="1" t="s">
        <v>89</v>
      </c>
      <c r="E684" s="2">
        <v>22588</v>
      </c>
      <c r="F684" s="14">
        <v>0.18930405525057553</v>
      </c>
      <c r="G684" s="3">
        <v>0.92600000000000005</v>
      </c>
      <c r="H684" s="3">
        <v>0.88300000000000001</v>
      </c>
      <c r="I684" s="2">
        <v>9453</v>
      </c>
      <c r="J684" s="2">
        <v>2.34</v>
      </c>
      <c r="K684" s="2">
        <v>7883</v>
      </c>
      <c r="L684" s="2">
        <v>1814</v>
      </c>
      <c r="M684" s="2">
        <v>1855</v>
      </c>
      <c r="N684" s="2">
        <v>7467</v>
      </c>
      <c r="O684" s="3">
        <v>0.80100000000000005</v>
      </c>
      <c r="P684" s="3">
        <v>0.19900000000000001</v>
      </c>
      <c r="Q684" s="2">
        <v>159</v>
      </c>
      <c r="R684" s="2">
        <v>133</v>
      </c>
      <c r="S684" s="2">
        <v>26</v>
      </c>
      <c r="T684" s="2">
        <v>1.7</v>
      </c>
      <c r="U684" s="2">
        <v>1867</v>
      </c>
      <c r="V684" s="2">
        <v>8119</v>
      </c>
      <c r="W684" s="3">
        <v>0.80800000000000005</v>
      </c>
      <c r="X684" s="3">
        <v>0.186</v>
      </c>
      <c r="Y684" s="2">
        <v>86</v>
      </c>
      <c r="Z684" s="2">
        <v>73</v>
      </c>
      <c r="AA684" s="2">
        <v>254</v>
      </c>
      <c r="AB684" s="2">
        <v>258</v>
      </c>
      <c r="AC684" s="2">
        <v>894</v>
      </c>
      <c r="AD684" s="2">
        <v>1020</v>
      </c>
      <c r="AE684" s="2">
        <v>1974</v>
      </c>
      <c r="AF684" s="2">
        <v>1265</v>
      </c>
      <c r="AG684" s="2">
        <v>1395</v>
      </c>
      <c r="AH684" s="2">
        <v>1239</v>
      </c>
      <c r="AI684" s="2">
        <v>1250</v>
      </c>
      <c r="AJ684" s="2">
        <v>488</v>
      </c>
      <c r="AK684" s="2">
        <v>49</v>
      </c>
      <c r="AL684" s="2">
        <v>10245</v>
      </c>
      <c r="AM684" s="3">
        <v>0.443</v>
      </c>
      <c r="AN684" s="2">
        <v>137.5</v>
      </c>
      <c r="AO684" s="2">
        <v>24854</v>
      </c>
      <c r="AP684" s="3">
        <v>0.11600000000000001</v>
      </c>
      <c r="AQ684" s="11">
        <v>0.17199999999999999</v>
      </c>
      <c r="AR684" s="2">
        <v>8.4</v>
      </c>
      <c r="AS684" s="7">
        <v>4.9267151126986084E-4</v>
      </c>
      <c r="AT684" s="2">
        <v>240</v>
      </c>
      <c r="AU684" s="2">
        <v>1184</v>
      </c>
      <c r="AV684" s="2">
        <v>6459</v>
      </c>
      <c r="AW684" s="4">
        <v>0.03</v>
      </c>
      <c r="AX684" s="4">
        <v>0.15</v>
      </c>
      <c r="AY684" s="3">
        <v>0.81899999999999995</v>
      </c>
      <c r="AZ684" s="37">
        <v>3773</v>
      </c>
      <c r="BA684" s="37">
        <v>39.9</v>
      </c>
      <c r="BB684" s="43">
        <v>3719.4779999999996</v>
      </c>
      <c r="BC684" s="44">
        <v>2310.3624187281039</v>
      </c>
      <c r="BD684" s="44">
        <v>3823.159581271897</v>
      </c>
      <c r="BE684" s="44">
        <v>133</v>
      </c>
      <c r="BF684">
        <v>9986</v>
      </c>
      <c r="BG684" s="13">
        <v>0.37246925695974359</v>
      </c>
      <c r="BH684" s="13">
        <v>0.23136014607731864</v>
      </c>
      <c r="BI684" s="13">
        <v>0.38285195085839147</v>
      </c>
      <c r="BJ684" s="13">
        <v>1.3318646104546365E-2</v>
      </c>
    </row>
    <row r="685" spans="1:62" hidden="1">
      <c r="F685"/>
      <c r="AZ685"/>
      <c r="BA685"/>
    </row>
    <row r="686" spans="1:62" ht="18" hidden="1">
      <c r="A686" s="49" t="s">
        <v>405</v>
      </c>
      <c r="B686" s="48"/>
      <c r="C686" s="48"/>
      <c r="F686"/>
      <c r="AZ686"/>
      <c r="BA686"/>
    </row>
    <row r="687" spans="1:62" ht="67.150000000000006" hidden="1" customHeight="1">
      <c r="A687" s="5" t="s">
        <v>25</v>
      </c>
      <c r="B687" s="5" t="s">
        <v>26</v>
      </c>
      <c r="C687" s="5" t="s">
        <v>27</v>
      </c>
      <c r="D687" s="5" t="s">
        <v>28</v>
      </c>
      <c r="E687" s="5" t="s">
        <v>29</v>
      </c>
      <c r="F687" s="35" t="s">
        <v>30</v>
      </c>
      <c r="G687" s="5" t="s">
        <v>31</v>
      </c>
      <c r="H687" s="5" t="s">
        <v>32</v>
      </c>
      <c r="I687" s="10" t="s">
        <v>33</v>
      </c>
      <c r="J687" s="10" t="s">
        <v>34</v>
      </c>
      <c r="K687" s="10" t="s">
        <v>35</v>
      </c>
      <c r="L687" s="10" t="s">
        <v>36</v>
      </c>
      <c r="M687" s="10" t="s">
        <v>37</v>
      </c>
      <c r="N687" s="10" t="s">
        <v>38</v>
      </c>
      <c r="O687" s="10" t="s">
        <v>39</v>
      </c>
      <c r="P687" s="10" t="s">
        <v>40</v>
      </c>
      <c r="Q687" s="10" t="s">
        <v>41</v>
      </c>
      <c r="R687" s="10" t="s">
        <v>42</v>
      </c>
      <c r="S687" s="10" t="s">
        <v>43</v>
      </c>
      <c r="T687" s="10" t="s">
        <v>44</v>
      </c>
      <c r="U687" s="10" t="s">
        <v>45</v>
      </c>
      <c r="V687" s="10" t="s">
        <v>46</v>
      </c>
      <c r="W687" s="10" t="s">
        <v>47</v>
      </c>
      <c r="X687" s="10" t="s">
        <v>48</v>
      </c>
      <c r="Y687" s="8" t="s">
        <v>49</v>
      </c>
      <c r="Z687" s="8" t="s">
        <v>50</v>
      </c>
      <c r="AA687" s="8" t="s">
        <v>51</v>
      </c>
      <c r="AB687" s="8" t="s">
        <v>52</v>
      </c>
      <c r="AC687" s="8" t="s">
        <v>53</v>
      </c>
      <c r="AD687" s="8" t="s">
        <v>54</v>
      </c>
      <c r="AE687" s="8" t="s">
        <v>55</v>
      </c>
      <c r="AF687" s="8" t="s">
        <v>56</v>
      </c>
      <c r="AG687" s="8" t="s">
        <v>57</v>
      </c>
      <c r="AH687" s="8" t="s">
        <v>58</v>
      </c>
      <c r="AI687" s="8" t="s">
        <v>59</v>
      </c>
      <c r="AJ687" s="8" t="s">
        <v>60</v>
      </c>
      <c r="AK687" s="8" t="s">
        <v>61</v>
      </c>
      <c r="AL687" s="8" t="s">
        <v>62</v>
      </c>
      <c r="AM687" s="9" t="s">
        <v>63</v>
      </c>
      <c r="AN687" s="9" t="s">
        <v>64</v>
      </c>
      <c r="AO687" s="9" t="s">
        <v>65</v>
      </c>
      <c r="AP687" s="9" t="s">
        <v>66</v>
      </c>
      <c r="AQ687" s="9" t="s">
        <v>67</v>
      </c>
      <c r="AR687" s="9" t="s">
        <v>68</v>
      </c>
      <c r="AS687" s="19" t="s">
        <v>69</v>
      </c>
      <c r="AT687" s="38" t="s">
        <v>70</v>
      </c>
      <c r="AU687" s="38" t="s">
        <v>71</v>
      </c>
      <c r="AV687" s="38" t="s">
        <v>72</v>
      </c>
      <c r="AW687" s="38" t="s">
        <v>73</v>
      </c>
      <c r="AX687" s="38" t="s">
        <v>74</v>
      </c>
      <c r="AY687" s="38" t="s">
        <v>75</v>
      </c>
      <c r="AZ687" s="36" t="s">
        <v>76</v>
      </c>
      <c r="BA687" s="36" t="s">
        <v>77</v>
      </c>
      <c r="BB687" s="34" t="s">
        <v>78</v>
      </c>
      <c r="BC687" s="21" t="s">
        <v>79</v>
      </c>
      <c r="BD687" s="21" t="s">
        <v>80</v>
      </c>
      <c r="BE687" s="21" t="s">
        <v>81</v>
      </c>
      <c r="BF687" s="21" t="s">
        <v>23</v>
      </c>
      <c r="BG687" s="21" t="s">
        <v>82</v>
      </c>
      <c r="BH687" s="21" t="s">
        <v>83</v>
      </c>
      <c r="BI687" s="39" t="s">
        <v>84</v>
      </c>
      <c r="BJ687" s="39" t="s">
        <v>85</v>
      </c>
    </row>
    <row r="688" spans="1:62" hidden="1">
      <c r="A688" s="1" t="s">
        <v>334</v>
      </c>
      <c r="B688" s="1" t="s">
        <v>107</v>
      </c>
      <c r="C688" s="1" t="s">
        <v>93</v>
      </c>
      <c r="D688" s="1" t="s">
        <v>89</v>
      </c>
      <c r="E688" s="2">
        <v>11937</v>
      </c>
      <c r="F688" s="14">
        <v>0.16570327552986513</v>
      </c>
      <c r="G688" s="3">
        <v>0.90600000000000003</v>
      </c>
      <c r="H688" s="3">
        <v>0.85799999999999998</v>
      </c>
      <c r="I688" s="2">
        <v>5017</v>
      </c>
      <c r="J688" s="2">
        <v>2.35</v>
      </c>
      <c r="K688" s="2">
        <v>4372</v>
      </c>
      <c r="L688" s="2">
        <v>774</v>
      </c>
      <c r="M688" s="2">
        <v>1018</v>
      </c>
      <c r="N688" s="2">
        <v>3965</v>
      </c>
      <c r="O688" s="3">
        <v>0.79600000000000004</v>
      </c>
      <c r="P688" s="3">
        <v>0.20399999999999999</v>
      </c>
      <c r="Q688" s="2">
        <v>152</v>
      </c>
      <c r="R688" s="2">
        <v>134</v>
      </c>
      <c r="S688" s="2">
        <v>18</v>
      </c>
      <c r="T688" s="2">
        <v>3.1</v>
      </c>
      <c r="U688" s="2">
        <v>781</v>
      </c>
      <c r="V688" s="2">
        <v>4532</v>
      </c>
      <c r="W688" s="3">
        <v>0.84399999999999997</v>
      </c>
      <c r="X688" s="3">
        <v>0.14499999999999999</v>
      </c>
      <c r="Y688" s="2">
        <v>150</v>
      </c>
      <c r="Z688" s="2">
        <v>59</v>
      </c>
      <c r="AA688" s="2">
        <v>154</v>
      </c>
      <c r="AB688" s="2">
        <v>249</v>
      </c>
      <c r="AC688" s="2">
        <v>677</v>
      </c>
      <c r="AD688" s="2">
        <v>776</v>
      </c>
      <c r="AE688" s="2">
        <v>760</v>
      </c>
      <c r="AF688" s="2">
        <v>611</v>
      </c>
      <c r="AG688" s="2">
        <v>728</v>
      </c>
      <c r="AH688" s="2">
        <v>449</v>
      </c>
      <c r="AI688" s="2">
        <v>629</v>
      </c>
      <c r="AJ688" s="2">
        <v>158</v>
      </c>
      <c r="AK688" s="2">
        <v>5</v>
      </c>
      <c r="AL688" s="2">
        <v>5405</v>
      </c>
      <c r="AM688" s="3">
        <v>0.47099999999999997</v>
      </c>
      <c r="AN688" s="2">
        <v>134.9</v>
      </c>
      <c r="AO688" s="2">
        <v>22481</v>
      </c>
      <c r="AP688" s="3">
        <v>0.14899999999999999</v>
      </c>
      <c r="AQ688" s="12">
        <v>0.24</v>
      </c>
      <c r="AR688" s="2">
        <v>12.9</v>
      </c>
      <c r="AS688" s="7">
        <v>0</v>
      </c>
      <c r="AT688" s="2">
        <v>205</v>
      </c>
      <c r="AU688" s="2">
        <v>1117</v>
      </c>
      <c r="AV688" s="2">
        <v>3050</v>
      </c>
      <c r="AW688" s="3">
        <v>4.7E-2</v>
      </c>
      <c r="AX688" s="3">
        <v>0.255</v>
      </c>
      <c r="AY688" s="3">
        <v>0.69799999999999995</v>
      </c>
      <c r="AZ688" s="37">
        <v>2231</v>
      </c>
      <c r="BA688" s="37">
        <v>44.5</v>
      </c>
      <c r="BB688" s="43">
        <v>2217.4349999999999</v>
      </c>
      <c r="BC688" s="44">
        <v>1239.4401218141497</v>
      </c>
      <c r="BD688" s="44">
        <v>1722.1248781858503</v>
      </c>
      <c r="BE688" s="44">
        <v>134</v>
      </c>
      <c r="BF688">
        <v>5313</v>
      </c>
      <c r="BG688" s="13">
        <v>0.41736024844720498</v>
      </c>
      <c r="BH688" s="13">
        <v>0.23328441969022204</v>
      </c>
      <c r="BI688" s="13">
        <v>0.32413417620663471</v>
      </c>
      <c r="BJ688" s="13">
        <v>2.5221155655938264E-2</v>
      </c>
    </row>
    <row r="689" spans="1:62" hidden="1">
      <c r="A689" s="1" t="s">
        <v>360</v>
      </c>
      <c r="B689" s="1" t="s">
        <v>107</v>
      </c>
      <c r="C689" s="1" t="s">
        <v>93</v>
      </c>
      <c r="D689" s="1" t="s">
        <v>89</v>
      </c>
      <c r="E689" s="2">
        <v>8266</v>
      </c>
      <c r="F689" s="14">
        <v>0.14722961529155576</v>
      </c>
      <c r="G689" s="3">
        <v>0.83199999999999996</v>
      </c>
      <c r="H689" s="3">
        <v>0.70199999999999996</v>
      </c>
      <c r="I689" s="2">
        <v>3475</v>
      </c>
      <c r="J689" s="2">
        <v>2.37</v>
      </c>
      <c r="K689" s="2">
        <v>2827</v>
      </c>
      <c r="L689" s="2">
        <v>733</v>
      </c>
      <c r="M689" s="2">
        <v>809</v>
      </c>
      <c r="N689" s="2">
        <v>2624</v>
      </c>
      <c r="O689" s="3">
        <v>0.76400000000000001</v>
      </c>
      <c r="P689" s="3">
        <v>0.23599999999999999</v>
      </c>
      <c r="Q689" s="2">
        <v>172</v>
      </c>
      <c r="R689" s="2">
        <v>141</v>
      </c>
      <c r="S689" s="2">
        <v>31</v>
      </c>
      <c r="T689" s="2">
        <v>5</v>
      </c>
      <c r="U689" s="2">
        <v>737</v>
      </c>
      <c r="V689" s="2">
        <v>2915</v>
      </c>
      <c r="W689" s="3">
        <v>0.79400000000000004</v>
      </c>
      <c r="X689" s="3">
        <v>0.20100000000000001</v>
      </c>
      <c r="Y689" s="2">
        <v>78</v>
      </c>
      <c r="Z689" s="2">
        <v>66</v>
      </c>
      <c r="AA689" s="2">
        <v>121</v>
      </c>
      <c r="AB689" s="2">
        <v>154</v>
      </c>
      <c r="AC689" s="2">
        <v>504</v>
      </c>
      <c r="AD689" s="2">
        <v>464</v>
      </c>
      <c r="AE689" s="2">
        <v>464</v>
      </c>
      <c r="AF689" s="2">
        <v>405</v>
      </c>
      <c r="AG689" s="2">
        <v>453</v>
      </c>
      <c r="AH689" s="2">
        <v>482</v>
      </c>
      <c r="AI689" s="2">
        <v>373</v>
      </c>
      <c r="AJ689" s="2">
        <v>125</v>
      </c>
      <c r="AK689" s="2">
        <v>7</v>
      </c>
      <c r="AL689" s="2">
        <v>3696</v>
      </c>
      <c r="AM689" s="3">
        <v>0.44400000000000001</v>
      </c>
      <c r="AN689" s="2">
        <v>140.4</v>
      </c>
      <c r="AO689" s="2">
        <v>21395</v>
      </c>
      <c r="AP689" s="3">
        <v>0.13700000000000001</v>
      </c>
      <c r="AQ689" s="11">
        <v>0.28399999999999997</v>
      </c>
      <c r="AR689" s="2">
        <v>15.7</v>
      </c>
      <c r="AS689" s="7">
        <v>0</v>
      </c>
      <c r="AT689" s="2">
        <v>82</v>
      </c>
      <c r="AU689" s="2">
        <v>912</v>
      </c>
      <c r="AV689" s="2">
        <v>1833</v>
      </c>
      <c r="AW689" s="3">
        <v>2.9000000000000001E-2</v>
      </c>
      <c r="AX689" s="3">
        <v>0.32300000000000001</v>
      </c>
      <c r="AY689" s="3">
        <v>0.64800000000000002</v>
      </c>
      <c r="AZ689" s="37">
        <v>1529</v>
      </c>
      <c r="BA689" s="37">
        <v>44</v>
      </c>
      <c r="BB689" s="43">
        <v>1510.52</v>
      </c>
      <c r="BC689" s="44">
        <v>760.24038995373417</v>
      </c>
      <c r="BD689" s="44">
        <v>1240.2396100462659</v>
      </c>
      <c r="BE689" s="44">
        <v>141</v>
      </c>
      <c r="BF689">
        <v>3652</v>
      </c>
      <c r="BG689" s="13">
        <v>0.41361445783132528</v>
      </c>
      <c r="BH689" s="13">
        <v>0.20817097205742996</v>
      </c>
      <c r="BI689" s="13">
        <v>0.33960558873117902</v>
      </c>
      <c r="BJ689" s="13">
        <v>3.8608981380065716E-2</v>
      </c>
    </row>
    <row r="690" spans="1:62" hidden="1">
      <c r="A690" s="1" t="s">
        <v>266</v>
      </c>
      <c r="B690" s="1" t="s">
        <v>107</v>
      </c>
      <c r="C690" s="1" t="s">
        <v>88</v>
      </c>
      <c r="D690" s="1" t="s">
        <v>89</v>
      </c>
      <c r="E690" s="2">
        <v>48425</v>
      </c>
      <c r="F690" s="14">
        <v>0.13728446050593701</v>
      </c>
      <c r="G690" s="3">
        <v>0.76200000000000001</v>
      </c>
      <c r="H690" s="3">
        <v>0.624</v>
      </c>
      <c r="I690" s="2">
        <v>19320</v>
      </c>
      <c r="J690" s="2">
        <v>2.4900000000000002</v>
      </c>
      <c r="K690" s="2">
        <v>16101</v>
      </c>
      <c r="L690" s="2">
        <v>3562</v>
      </c>
      <c r="M690" s="2">
        <v>4397</v>
      </c>
      <c r="N690" s="2">
        <v>14725</v>
      </c>
      <c r="O690" s="4">
        <v>0.77</v>
      </c>
      <c r="P690" s="4">
        <v>0.23</v>
      </c>
      <c r="Q690" s="2">
        <v>1394</v>
      </c>
      <c r="R690" s="2">
        <v>1321</v>
      </c>
      <c r="S690" s="2">
        <v>73</v>
      </c>
      <c r="T690" s="2">
        <v>7.3</v>
      </c>
      <c r="U690" s="2">
        <v>3619</v>
      </c>
      <c r="V690" s="2">
        <v>16567</v>
      </c>
      <c r="W690" s="3">
        <v>0.81699999999999995</v>
      </c>
      <c r="X690" s="3">
        <v>0.17799999999999999</v>
      </c>
      <c r="Y690" s="2">
        <v>64</v>
      </c>
      <c r="Z690" s="2">
        <v>214</v>
      </c>
      <c r="AA690" s="2">
        <v>1151</v>
      </c>
      <c r="AB690" s="2">
        <v>665</v>
      </c>
      <c r="AC690" s="2">
        <v>3013</v>
      </c>
      <c r="AD690" s="2">
        <v>2091</v>
      </c>
      <c r="AE690" s="2">
        <v>3012</v>
      </c>
      <c r="AF690" s="2">
        <v>1992</v>
      </c>
      <c r="AG690" s="2">
        <v>2449</v>
      </c>
      <c r="AH690" s="2">
        <v>2502</v>
      </c>
      <c r="AI690" s="2">
        <v>2482</v>
      </c>
      <c r="AJ690" s="2">
        <v>753</v>
      </c>
      <c r="AK690" s="2">
        <v>41</v>
      </c>
      <c r="AL690" s="2">
        <v>20429</v>
      </c>
      <c r="AM690" s="3">
        <v>0.43099999999999999</v>
      </c>
      <c r="AN690" s="2">
        <v>130.30000000000001</v>
      </c>
      <c r="AO690" s="2">
        <v>19966</v>
      </c>
      <c r="AP690" s="3">
        <v>0.16900000000000001</v>
      </c>
      <c r="AQ690" s="11">
        <v>0.318</v>
      </c>
      <c r="AR690" s="2">
        <v>18.399999999999999</v>
      </c>
      <c r="AS690" s="7">
        <v>6.0360958532021488E-5</v>
      </c>
      <c r="AT690" s="2">
        <v>1049</v>
      </c>
      <c r="AU690" s="2">
        <v>4853</v>
      </c>
      <c r="AV690" s="2">
        <v>10199</v>
      </c>
      <c r="AW690" s="3">
        <v>6.5000000000000002E-2</v>
      </c>
      <c r="AX690" s="3">
        <v>0.30099999999999999</v>
      </c>
      <c r="AY690" s="3">
        <v>0.63300000000000001</v>
      </c>
      <c r="AZ690" s="37">
        <v>7519</v>
      </c>
      <c r="BA690" s="37">
        <v>38.9</v>
      </c>
      <c r="BB690" s="43">
        <v>7438.4580000000005</v>
      </c>
      <c r="BC690" s="44">
        <v>5519.438803330775</v>
      </c>
      <c r="BD690" s="44">
        <v>5907.1031966692244</v>
      </c>
      <c r="BE690" s="44">
        <v>1321</v>
      </c>
      <c r="BF690">
        <v>20186</v>
      </c>
      <c r="BG690" s="13">
        <v>0.36849588823937385</v>
      </c>
      <c r="BH690" s="13">
        <v>0.27342905000152457</v>
      </c>
      <c r="BI690" s="13">
        <v>0.29263366673284574</v>
      </c>
      <c r="BJ690" s="13">
        <v>6.5441395026255816E-2</v>
      </c>
    </row>
    <row r="691" spans="1:62" hidden="1">
      <c r="A691" s="1" t="s">
        <v>355</v>
      </c>
      <c r="B691" s="1" t="s">
        <v>107</v>
      </c>
      <c r="C691" s="1" t="s">
        <v>88</v>
      </c>
      <c r="D691" s="1" t="s">
        <v>89</v>
      </c>
      <c r="E691" s="2">
        <v>42954</v>
      </c>
      <c r="F691" s="14">
        <v>0.1609861712529683</v>
      </c>
      <c r="G691" s="3">
        <v>0.85499999999999998</v>
      </c>
      <c r="H691" s="3">
        <v>0.78500000000000003</v>
      </c>
      <c r="I691" s="2">
        <v>18411</v>
      </c>
      <c r="J691" s="2">
        <v>2.31</v>
      </c>
      <c r="K691" s="2">
        <v>14029</v>
      </c>
      <c r="L691" s="2">
        <v>4775</v>
      </c>
      <c r="M691" s="2">
        <v>4916</v>
      </c>
      <c r="N691" s="2">
        <v>13292</v>
      </c>
      <c r="O691" s="4">
        <v>0.73</v>
      </c>
      <c r="P691" s="4">
        <v>0.27</v>
      </c>
      <c r="Q691" s="2">
        <v>980</v>
      </c>
      <c r="R691" s="2">
        <v>816</v>
      </c>
      <c r="S691" s="2">
        <v>164</v>
      </c>
      <c r="T691" s="2">
        <v>5.4</v>
      </c>
      <c r="U691" s="2">
        <v>4786</v>
      </c>
      <c r="V691" s="2">
        <v>14612</v>
      </c>
      <c r="W691" s="3">
        <v>0.748</v>
      </c>
      <c r="X691" s="3">
        <v>0.245</v>
      </c>
      <c r="Y691" s="2">
        <v>823</v>
      </c>
      <c r="Z691" s="2">
        <v>674</v>
      </c>
      <c r="AA691" s="2">
        <v>505</v>
      </c>
      <c r="AB691" s="2">
        <v>770</v>
      </c>
      <c r="AC691" s="2">
        <v>2216</v>
      </c>
      <c r="AD691" s="2">
        <v>2424</v>
      </c>
      <c r="AE691" s="2">
        <v>2620</v>
      </c>
      <c r="AF691" s="2">
        <v>1976</v>
      </c>
      <c r="AG691" s="2">
        <v>2719</v>
      </c>
      <c r="AH691" s="2">
        <v>2234</v>
      </c>
      <c r="AI691" s="2">
        <v>2087</v>
      </c>
      <c r="AJ691" s="2">
        <v>697</v>
      </c>
      <c r="AK691" s="2">
        <v>35</v>
      </c>
      <c r="AL691" s="2">
        <v>19780</v>
      </c>
      <c r="AM691" s="3">
        <v>0.442</v>
      </c>
      <c r="AN691" s="2">
        <v>128.5</v>
      </c>
      <c r="AO691" s="2" t="s">
        <v>128</v>
      </c>
      <c r="AP691" s="4">
        <v>0.17</v>
      </c>
      <c r="AQ691" s="11">
        <v>0.27500000000000002</v>
      </c>
      <c r="AR691" s="2">
        <v>18</v>
      </c>
      <c r="AS691" s="7">
        <v>3.4218450588557349E-4</v>
      </c>
      <c r="AT691" s="2">
        <v>1409</v>
      </c>
      <c r="AU691" s="2">
        <v>6181</v>
      </c>
      <c r="AV691" s="2">
        <v>6439</v>
      </c>
      <c r="AW691" s="4">
        <v>0.1</v>
      </c>
      <c r="AX691" s="3">
        <v>0.441</v>
      </c>
      <c r="AY691" s="3">
        <v>0.45900000000000002</v>
      </c>
      <c r="AZ691" s="37">
        <v>7168</v>
      </c>
      <c r="BA691" s="37">
        <v>38.9</v>
      </c>
      <c r="BB691" s="43">
        <v>7082.9120000000003</v>
      </c>
      <c r="BC691" s="44">
        <v>4167.6745625177027</v>
      </c>
      <c r="BD691" s="44">
        <v>7331.413437482297</v>
      </c>
      <c r="BE691" s="44">
        <v>816</v>
      </c>
      <c r="BF691">
        <v>19398</v>
      </c>
      <c r="BG691" s="13">
        <v>0.36513619960820703</v>
      </c>
      <c r="BH691" s="13">
        <v>0.21485073525712459</v>
      </c>
      <c r="BI691" s="13">
        <v>0.3779468727437002</v>
      </c>
      <c r="BJ691" s="13">
        <v>4.2066192390968142E-2</v>
      </c>
    </row>
    <row r="692" spans="1:62" hidden="1">
      <c r="A692" s="1" t="s">
        <v>368</v>
      </c>
      <c r="B692" s="1" t="s">
        <v>107</v>
      </c>
      <c r="C692" s="1" t="s">
        <v>93</v>
      </c>
      <c r="D692" s="1" t="s">
        <v>89</v>
      </c>
      <c r="E692" s="2">
        <v>13762</v>
      </c>
      <c r="F692" s="14">
        <v>0.16036913239354744</v>
      </c>
      <c r="G692" s="4">
        <v>0.8</v>
      </c>
      <c r="H692" s="3">
        <v>0.745</v>
      </c>
      <c r="I692" s="2">
        <v>5907</v>
      </c>
      <c r="J692" s="2">
        <v>2.31</v>
      </c>
      <c r="K692" s="2">
        <v>4850</v>
      </c>
      <c r="L692" s="2">
        <v>1210</v>
      </c>
      <c r="M692" s="2">
        <v>1319</v>
      </c>
      <c r="N692" s="2">
        <v>4549</v>
      </c>
      <c r="O692" s="3">
        <v>0.77500000000000002</v>
      </c>
      <c r="P692" s="3">
        <v>0.22500000000000001</v>
      </c>
      <c r="Q692" s="2">
        <v>273</v>
      </c>
      <c r="R692" s="2">
        <v>235</v>
      </c>
      <c r="S692" s="2">
        <v>38</v>
      </c>
      <c r="T692" s="2">
        <v>4.5999999999999996</v>
      </c>
      <c r="U692" s="2">
        <v>1210</v>
      </c>
      <c r="V692" s="2">
        <v>4990</v>
      </c>
      <c r="W692" s="3">
        <v>0.79800000000000004</v>
      </c>
      <c r="X692" s="3">
        <v>0.193</v>
      </c>
      <c r="Y692" s="2">
        <v>119</v>
      </c>
      <c r="Z692" s="2">
        <v>158</v>
      </c>
      <c r="AA692" s="2">
        <v>130</v>
      </c>
      <c r="AB692" s="2">
        <v>276</v>
      </c>
      <c r="AC692" s="2">
        <v>648</v>
      </c>
      <c r="AD692" s="2">
        <v>644</v>
      </c>
      <c r="AE692" s="2">
        <v>966</v>
      </c>
      <c r="AF692" s="2">
        <v>673</v>
      </c>
      <c r="AG692" s="2">
        <v>787</v>
      </c>
      <c r="AH692" s="2">
        <v>793</v>
      </c>
      <c r="AI692" s="2">
        <v>851</v>
      </c>
      <c r="AJ692" s="2">
        <v>240</v>
      </c>
      <c r="AK692" s="2">
        <v>9</v>
      </c>
      <c r="AL692" s="2">
        <v>6294</v>
      </c>
      <c r="AM692" s="4">
        <v>0.43</v>
      </c>
      <c r="AN692" s="2">
        <v>126.7</v>
      </c>
      <c r="AO692" s="2">
        <v>19444</v>
      </c>
      <c r="AP692" s="3">
        <v>0.161</v>
      </c>
      <c r="AQ692" s="11">
        <v>0.29099999999999998</v>
      </c>
      <c r="AR692" s="2">
        <v>16.100000000000001</v>
      </c>
      <c r="AS692" s="7">
        <v>0</v>
      </c>
      <c r="AT692" s="2">
        <v>232</v>
      </c>
      <c r="AU692" s="2">
        <v>848</v>
      </c>
      <c r="AV692" s="2">
        <v>3770</v>
      </c>
      <c r="AW692" s="3">
        <v>4.8000000000000001E-2</v>
      </c>
      <c r="AX692" s="3">
        <v>0.17499999999999999</v>
      </c>
      <c r="AY692" s="3">
        <v>0.77700000000000002</v>
      </c>
      <c r="AZ692" s="37">
        <v>2650</v>
      </c>
      <c r="BA692" s="37">
        <v>44.8</v>
      </c>
      <c r="BB692" s="43">
        <v>2628.8639999999996</v>
      </c>
      <c r="BC692" s="44">
        <v>1202.622754557809</v>
      </c>
      <c r="BD692" s="44">
        <v>2133.5132454421914</v>
      </c>
      <c r="BE692" s="44">
        <v>235</v>
      </c>
      <c r="BF692">
        <v>6200</v>
      </c>
      <c r="BG692" s="13">
        <v>0.42401032258064508</v>
      </c>
      <c r="BH692" s="13">
        <v>0.19397141202545307</v>
      </c>
      <c r="BI692" s="13">
        <v>0.34411503958745021</v>
      </c>
      <c r="BJ692" s="13">
        <v>3.7903225806451613E-2</v>
      </c>
    </row>
    <row r="693" spans="1:62" hidden="1">
      <c r="A693" s="1" t="s">
        <v>374</v>
      </c>
      <c r="B693" s="1" t="s">
        <v>107</v>
      </c>
      <c r="C693" s="1" t="s">
        <v>88</v>
      </c>
      <c r="D693" s="1" t="s">
        <v>89</v>
      </c>
      <c r="E693" s="2">
        <v>16962</v>
      </c>
      <c r="F693" s="14">
        <v>0.15935620799434028</v>
      </c>
      <c r="G693" s="3">
        <v>0.84299999999999997</v>
      </c>
      <c r="H693" s="3">
        <v>0.78800000000000003</v>
      </c>
      <c r="I693" s="2">
        <v>7538</v>
      </c>
      <c r="J693" s="2">
        <v>2.23</v>
      </c>
      <c r="K693" s="2">
        <v>5582</v>
      </c>
      <c r="L693" s="2">
        <v>2456</v>
      </c>
      <c r="M693" s="2">
        <v>2333</v>
      </c>
      <c r="N693" s="2">
        <v>5177</v>
      </c>
      <c r="O693" s="3">
        <v>0.68899999999999995</v>
      </c>
      <c r="P693" s="3">
        <v>0.311</v>
      </c>
      <c r="Q693" s="2">
        <v>435</v>
      </c>
      <c r="R693" s="2">
        <v>388</v>
      </c>
      <c r="S693" s="2">
        <v>47</v>
      </c>
      <c r="T693" s="2">
        <v>5.9</v>
      </c>
      <c r="U693" s="2">
        <v>2464</v>
      </c>
      <c r="V693" s="2">
        <v>5805</v>
      </c>
      <c r="W693" s="3">
        <v>0.70199999999999996</v>
      </c>
      <c r="X693" s="3">
        <v>0.29799999999999999</v>
      </c>
      <c r="Y693" s="2">
        <v>252</v>
      </c>
      <c r="Z693" s="2">
        <v>260</v>
      </c>
      <c r="AA693" s="2">
        <v>233</v>
      </c>
      <c r="AB693" s="2">
        <v>350</v>
      </c>
      <c r="AC693" s="2">
        <v>896</v>
      </c>
      <c r="AD693" s="2">
        <v>867</v>
      </c>
      <c r="AE693" s="2">
        <v>1005</v>
      </c>
      <c r="AF693" s="2">
        <v>731</v>
      </c>
      <c r="AG693" s="2">
        <v>948</v>
      </c>
      <c r="AH693" s="2">
        <v>1079</v>
      </c>
      <c r="AI693" s="2">
        <v>1186</v>
      </c>
      <c r="AJ693" s="2">
        <v>486</v>
      </c>
      <c r="AK693" s="2">
        <v>59</v>
      </c>
      <c r="AL693" s="2">
        <v>8352</v>
      </c>
      <c r="AM693" s="3">
        <v>0.439</v>
      </c>
      <c r="AN693" s="2">
        <v>119.8</v>
      </c>
      <c r="AO693" s="2">
        <v>20497</v>
      </c>
      <c r="AP693" s="3">
        <v>0.152</v>
      </c>
      <c r="AQ693" s="11">
        <v>0.26700000000000002</v>
      </c>
      <c r="AR693" s="2">
        <v>12.2</v>
      </c>
      <c r="AS693" s="7">
        <v>0</v>
      </c>
      <c r="AT693" s="2">
        <v>642</v>
      </c>
      <c r="AU693" s="2">
        <v>1613</v>
      </c>
      <c r="AV693" s="2">
        <v>3327</v>
      </c>
      <c r="AW693" s="3">
        <v>0.115</v>
      </c>
      <c r="AX693" s="3">
        <v>0.28899999999999998</v>
      </c>
      <c r="AY693" s="3">
        <v>0.59599999999999997</v>
      </c>
      <c r="AZ693" s="37">
        <v>3296</v>
      </c>
      <c r="BA693" s="37">
        <v>43.7</v>
      </c>
      <c r="BB693" s="43">
        <v>3281.8700000000003</v>
      </c>
      <c r="BC693" s="44">
        <v>1264.4901208803626</v>
      </c>
      <c r="BD693" s="44">
        <v>3334.6398791196366</v>
      </c>
      <c r="BE693" s="44">
        <v>388</v>
      </c>
      <c r="BF693">
        <v>8269</v>
      </c>
      <c r="BG693" s="13">
        <v>0.39688837828032414</v>
      </c>
      <c r="BH693" s="13">
        <v>0.1529193519023295</v>
      </c>
      <c r="BI693" s="13">
        <v>0.40327003012693635</v>
      </c>
      <c r="BJ693" s="13">
        <v>4.6922239690409963E-2</v>
      </c>
    </row>
    <row r="694" spans="1:62" hidden="1">
      <c r="A694" s="1" t="s">
        <v>370</v>
      </c>
      <c r="B694" s="1" t="s">
        <v>107</v>
      </c>
      <c r="C694" s="1" t="s">
        <v>93</v>
      </c>
      <c r="D694" s="1" t="s">
        <v>89</v>
      </c>
      <c r="E694" s="2">
        <v>19636</v>
      </c>
      <c r="F694" s="14">
        <v>0.16169280912609493</v>
      </c>
      <c r="G694" s="3">
        <v>0.89300000000000002</v>
      </c>
      <c r="H694" s="3">
        <v>0.83099999999999996</v>
      </c>
      <c r="I694" s="2">
        <v>8415</v>
      </c>
      <c r="J694" s="2">
        <v>2.2999999999999998</v>
      </c>
      <c r="K694" s="2">
        <v>6868</v>
      </c>
      <c r="L694" s="2">
        <v>3555</v>
      </c>
      <c r="M694" s="2">
        <v>1947</v>
      </c>
      <c r="N694" s="2">
        <v>6430</v>
      </c>
      <c r="O694" s="3">
        <v>0.76800000000000002</v>
      </c>
      <c r="P694" s="3">
        <v>0.23200000000000001</v>
      </c>
      <c r="Q694" s="2">
        <v>259</v>
      </c>
      <c r="R694" s="2">
        <v>221</v>
      </c>
      <c r="S694" s="2">
        <v>38</v>
      </c>
      <c r="T694" s="2">
        <v>3.1</v>
      </c>
      <c r="U694" s="2">
        <v>3613</v>
      </c>
      <c r="V694" s="2">
        <v>7084</v>
      </c>
      <c r="W694" s="3">
        <v>0.66100000000000003</v>
      </c>
      <c r="X694" s="3">
        <v>0.33700000000000002</v>
      </c>
      <c r="Y694" s="2">
        <v>81</v>
      </c>
      <c r="Z694" s="2">
        <v>168</v>
      </c>
      <c r="AA694" s="2">
        <v>138</v>
      </c>
      <c r="AB694" s="2">
        <v>277</v>
      </c>
      <c r="AC694" s="2">
        <v>995</v>
      </c>
      <c r="AD694" s="2">
        <v>1344</v>
      </c>
      <c r="AE694" s="2">
        <v>1775</v>
      </c>
      <c r="AF694" s="2">
        <v>1239</v>
      </c>
      <c r="AG694" s="2">
        <v>1679</v>
      </c>
      <c r="AH694" s="2">
        <v>1285</v>
      </c>
      <c r="AI694" s="2">
        <v>1502</v>
      </c>
      <c r="AJ694" s="2">
        <v>286</v>
      </c>
      <c r="AK694" s="2">
        <v>9</v>
      </c>
      <c r="AL694" s="2">
        <v>10778</v>
      </c>
      <c r="AM694" s="3">
        <v>0.45900000000000002</v>
      </c>
      <c r="AN694" s="2">
        <v>130.30000000000001</v>
      </c>
      <c r="AO694" s="2">
        <v>21951</v>
      </c>
      <c r="AP694" s="3">
        <v>0.14199999999999999</v>
      </c>
      <c r="AQ694" s="11">
        <v>0.22900000000000001</v>
      </c>
      <c r="AR694" s="2">
        <v>14.6</v>
      </c>
      <c r="AS694" s="7">
        <v>2.82326369282891E-4</v>
      </c>
      <c r="AT694" s="2">
        <v>336</v>
      </c>
      <c r="AU694" s="2">
        <v>2532</v>
      </c>
      <c r="AV694" s="2">
        <v>4000</v>
      </c>
      <c r="AW694" s="3">
        <v>4.9000000000000002E-2</v>
      </c>
      <c r="AX694" s="3">
        <v>0.36899999999999999</v>
      </c>
      <c r="AY694" s="3">
        <v>0.58199999999999996</v>
      </c>
      <c r="AZ694" s="37">
        <v>3763</v>
      </c>
      <c r="BA694" s="37">
        <v>44.7</v>
      </c>
      <c r="BB694" s="43">
        <v>3744.5190000000002</v>
      </c>
      <c r="BC694" s="44">
        <v>1932.1527001037912</v>
      </c>
      <c r="BD694" s="44">
        <v>4799.3282998962086</v>
      </c>
      <c r="BE694" s="44">
        <v>221</v>
      </c>
      <c r="BF694">
        <v>10697</v>
      </c>
      <c r="BG694" s="13">
        <v>0.35005319248387401</v>
      </c>
      <c r="BH694" s="13">
        <v>0.18062566141009545</v>
      </c>
      <c r="BI694" s="13">
        <v>0.4486611479757136</v>
      </c>
      <c r="BJ694" s="13">
        <v>2.0659998130316912E-2</v>
      </c>
    </row>
    <row r="695" spans="1:62" hidden="1">
      <c r="A695" s="1" t="s">
        <v>282</v>
      </c>
      <c r="B695" s="1" t="s">
        <v>107</v>
      </c>
      <c r="C695" s="1" t="s">
        <v>88</v>
      </c>
      <c r="D695" s="1" t="s">
        <v>89</v>
      </c>
      <c r="E695" s="2">
        <v>21366</v>
      </c>
      <c r="F695" s="14">
        <v>0.14153327716933445</v>
      </c>
      <c r="G695" s="3">
        <v>0.753</v>
      </c>
      <c r="H695" s="3">
        <v>0.626</v>
      </c>
      <c r="I695" s="2">
        <v>8897</v>
      </c>
      <c r="J695" s="2">
        <v>2.39</v>
      </c>
      <c r="K695" s="2">
        <v>7412</v>
      </c>
      <c r="L695" s="2">
        <v>1482</v>
      </c>
      <c r="M695" s="2">
        <v>2147</v>
      </c>
      <c r="N695" s="2">
        <v>6589</v>
      </c>
      <c r="O695" s="3">
        <v>0.754</v>
      </c>
      <c r="P695" s="3">
        <v>0.246</v>
      </c>
      <c r="Q695" s="2">
        <v>713</v>
      </c>
      <c r="R695" s="2">
        <v>683</v>
      </c>
      <c r="S695" s="2">
        <v>30</v>
      </c>
      <c r="T695" s="2">
        <v>8.1</v>
      </c>
      <c r="U695" s="2">
        <v>1509</v>
      </c>
      <c r="V695" s="2">
        <v>7728</v>
      </c>
      <c r="W695" s="3">
        <v>0.83299999999999996</v>
      </c>
      <c r="X695" s="3">
        <v>0.16300000000000001</v>
      </c>
      <c r="Y695" s="2">
        <v>358</v>
      </c>
      <c r="Z695" s="2">
        <v>186</v>
      </c>
      <c r="AA695" s="2">
        <v>324</v>
      </c>
      <c r="AB695" s="2">
        <v>374</v>
      </c>
      <c r="AC695" s="2">
        <v>996</v>
      </c>
      <c r="AD695" s="2">
        <v>975</v>
      </c>
      <c r="AE695" s="2">
        <v>1524</v>
      </c>
      <c r="AF695" s="2">
        <v>928</v>
      </c>
      <c r="AG695" s="2">
        <v>1248</v>
      </c>
      <c r="AH695" s="2">
        <v>1186</v>
      </c>
      <c r="AI695" s="2">
        <v>1002</v>
      </c>
      <c r="AJ695" s="2">
        <v>312</v>
      </c>
      <c r="AK695" s="2">
        <v>16</v>
      </c>
      <c r="AL695" s="2">
        <v>9429</v>
      </c>
      <c r="AM695" s="3">
        <v>0.40400000000000003</v>
      </c>
      <c r="AN695" s="2">
        <v>130.5</v>
      </c>
      <c r="AO695" s="2">
        <v>19634</v>
      </c>
      <c r="AP695" s="3">
        <v>0.17799999999999999</v>
      </c>
      <c r="AQ695" s="11">
        <v>0.32900000000000001</v>
      </c>
      <c r="AR695" s="2">
        <v>19.3</v>
      </c>
      <c r="AS695" s="7">
        <v>2.5879917184265012E-4</v>
      </c>
      <c r="AT695" s="2">
        <v>771</v>
      </c>
      <c r="AU695" s="2">
        <v>2606</v>
      </c>
      <c r="AV695" s="2">
        <v>4035</v>
      </c>
      <c r="AW695" s="3">
        <v>0.104</v>
      </c>
      <c r="AX695" s="3">
        <v>0.35199999999999998</v>
      </c>
      <c r="AY695" s="3">
        <v>0.54400000000000004</v>
      </c>
      <c r="AZ695" s="37">
        <v>3672</v>
      </c>
      <c r="BA695" s="37">
        <v>41.2</v>
      </c>
      <c r="BB695" s="43">
        <v>3599.2320000000004</v>
      </c>
      <c r="BC695" s="44">
        <v>2462.0443430300302</v>
      </c>
      <c r="BD695" s="44">
        <v>2492.7236569699699</v>
      </c>
      <c r="BE695" s="44">
        <v>683</v>
      </c>
      <c r="BF695">
        <v>9237</v>
      </c>
      <c r="BG695" s="13">
        <v>0.38965378369600523</v>
      </c>
      <c r="BH695" s="13">
        <v>0.26654155494533183</v>
      </c>
      <c r="BI695" s="13">
        <v>0.26986290537728375</v>
      </c>
      <c r="BJ695" s="13">
        <v>7.394175598137924E-2</v>
      </c>
    </row>
    <row r="696" spans="1:62" hidden="1">
      <c r="A696" s="1" t="s">
        <v>278</v>
      </c>
      <c r="B696" s="1" t="s">
        <v>107</v>
      </c>
      <c r="C696" s="1" t="s">
        <v>88</v>
      </c>
      <c r="D696" s="1" t="s">
        <v>135</v>
      </c>
      <c r="E696" s="2">
        <v>67969</v>
      </c>
      <c r="F696" s="14">
        <v>0.14696405714369787</v>
      </c>
      <c r="G696" s="3">
        <v>0.61399999999999999</v>
      </c>
      <c r="H696" s="3">
        <v>0.41199999999999998</v>
      </c>
      <c r="I696" s="2">
        <v>27826</v>
      </c>
      <c r="J696" s="2">
        <v>2.42</v>
      </c>
      <c r="K696" s="2">
        <v>18802</v>
      </c>
      <c r="L696" s="2">
        <v>9619</v>
      </c>
      <c r="M696" s="2">
        <v>9218</v>
      </c>
      <c r="N696" s="2">
        <v>18279</v>
      </c>
      <c r="O696" s="3">
        <v>0.66500000000000004</v>
      </c>
      <c r="P696" s="3">
        <v>0.33500000000000002</v>
      </c>
      <c r="Q696" s="2">
        <v>3508</v>
      </c>
      <c r="R696" s="2">
        <v>3320</v>
      </c>
      <c r="S696" s="2">
        <v>188</v>
      </c>
      <c r="T696" s="2">
        <v>12.7</v>
      </c>
      <c r="U696" s="2">
        <v>9686</v>
      </c>
      <c r="V696" s="2">
        <v>19747</v>
      </c>
      <c r="W696" s="4">
        <v>0.67</v>
      </c>
      <c r="X696" s="3">
        <v>0.32900000000000001</v>
      </c>
      <c r="Y696" s="2">
        <v>110</v>
      </c>
      <c r="Z696" s="2">
        <v>252</v>
      </c>
      <c r="AA696" s="2">
        <v>3671</v>
      </c>
      <c r="AB696" s="2">
        <v>1049</v>
      </c>
      <c r="AC696" s="2">
        <v>4699</v>
      </c>
      <c r="AD696" s="2">
        <v>4389</v>
      </c>
      <c r="AE696" s="2">
        <v>3587</v>
      </c>
      <c r="AF696" s="2">
        <v>2527</v>
      </c>
      <c r="AG696" s="2">
        <v>3012</v>
      </c>
      <c r="AH696" s="2">
        <v>2863</v>
      </c>
      <c r="AI696" s="2">
        <v>2840</v>
      </c>
      <c r="AJ696" s="2">
        <v>801</v>
      </c>
      <c r="AK696" s="2">
        <v>41</v>
      </c>
      <c r="AL696" s="2">
        <v>29841</v>
      </c>
      <c r="AM696" s="3">
        <v>0.38600000000000001</v>
      </c>
      <c r="AN696" s="2">
        <v>118.8</v>
      </c>
      <c r="AO696" s="2">
        <v>18979</v>
      </c>
      <c r="AP696" s="3">
        <v>0.22900000000000001</v>
      </c>
      <c r="AQ696" s="11">
        <v>0.41399999999999998</v>
      </c>
      <c r="AR696" s="2">
        <v>26.6</v>
      </c>
      <c r="AS696" s="7">
        <v>1.0128120727199068E-4</v>
      </c>
      <c r="AT696" s="2">
        <v>2919</v>
      </c>
      <c r="AU696" s="2">
        <v>8149</v>
      </c>
      <c r="AV696" s="2">
        <v>7734</v>
      </c>
      <c r="AW696" s="3">
        <v>0.155</v>
      </c>
      <c r="AX696" s="3">
        <v>0.433</v>
      </c>
      <c r="AY696" s="3">
        <v>0.41099999999999998</v>
      </c>
      <c r="AZ696" s="37">
        <v>7656</v>
      </c>
      <c r="BA696" s="37">
        <v>27.5</v>
      </c>
      <c r="BB696" s="43">
        <v>7561.6750000000002</v>
      </c>
      <c r="BC696" s="44">
        <v>7863.5808120467918</v>
      </c>
      <c r="BD696" s="44">
        <v>10687.744187953209</v>
      </c>
      <c r="BE696" s="44">
        <v>3320</v>
      </c>
      <c r="BF696">
        <v>29433</v>
      </c>
      <c r="BG696" s="13">
        <v>0.25691145992593351</v>
      </c>
      <c r="BH696" s="13">
        <v>0.2671688516986645</v>
      </c>
      <c r="BI696" s="13">
        <v>0.36312112893531778</v>
      </c>
      <c r="BJ696" s="13">
        <v>0.11279855944008425</v>
      </c>
    </row>
    <row r="697" spans="1:62" hidden="1">
      <c r="A697" s="1" t="s">
        <v>115</v>
      </c>
      <c r="B697" s="1" t="s">
        <v>107</v>
      </c>
      <c r="C697" s="1" t="s">
        <v>93</v>
      </c>
      <c r="D697" s="1" t="s">
        <v>89</v>
      </c>
      <c r="E697" s="2">
        <v>8734</v>
      </c>
      <c r="F697" s="14">
        <v>0.1393405083581406</v>
      </c>
      <c r="G697" s="3">
        <v>0.90100000000000002</v>
      </c>
      <c r="H697" s="4">
        <v>0.85</v>
      </c>
      <c r="I697" s="2">
        <v>3607</v>
      </c>
      <c r="J697" s="2">
        <v>2.4</v>
      </c>
      <c r="K697" s="2">
        <v>3515</v>
      </c>
      <c r="L697" s="2">
        <v>285</v>
      </c>
      <c r="M697" s="2">
        <v>484</v>
      </c>
      <c r="N697" s="2">
        <v>3092</v>
      </c>
      <c r="O697" s="3">
        <v>0.86499999999999999</v>
      </c>
      <c r="P697" s="3">
        <v>0.13500000000000001</v>
      </c>
      <c r="Q697" s="2">
        <v>150</v>
      </c>
      <c r="R697" s="2">
        <v>148</v>
      </c>
      <c r="S697" s="2">
        <v>2</v>
      </c>
      <c r="T697" s="2">
        <v>4.2</v>
      </c>
      <c r="U697" s="2">
        <v>282</v>
      </c>
      <c r="V697" s="2">
        <v>3605</v>
      </c>
      <c r="W697" s="3">
        <v>0.92700000000000005</v>
      </c>
      <c r="X697" s="3">
        <v>7.2999999999999995E-2</v>
      </c>
      <c r="Y697" s="2">
        <v>568</v>
      </c>
      <c r="Z697" s="2">
        <v>401</v>
      </c>
      <c r="AA697" s="2">
        <v>262</v>
      </c>
      <c r="AB697" s="2">
        <v>235</v>
      </c>
      <c r="AC697" s="2">
        <v>397</v>
      </c>
      <c r="AD697" s="2">
        <v>309</v>
      </c>
      <c r="AE697" s="2">
        <v>363</v>
      </c>
      <c r="AF697" s="2">
        <v>224</v>
      </c>
      <c r="AG697" s="2">
        <v>363</v>
      </c>
      <c r="AH697" s="2">
        <v>380</v>
      </c>
      <c r="AI697" s="2">
        <v>278</v>
      </c>
      <c r="AJ697" s="2">
        <v>123</v>
      </c>
      <c r="AK697" s="2">
        <v>5</v>
      </c>
      <c r="AL697" s="2">
        <v>3908</v>
      </c>
      <c r="AM697" s="3">
        <v>0.46500000000000002</v>
      </c>
      <c r="AN697" s="2">
        <v>135.1</v>
      </c>
      <c r="AO697" s="2">
        <v>22525</v>
      </c>
      <c r="AP697" s="3">
        <v>0.13800000000000001</v>
      </c>
      <c r="AQ697" s="11">
        <v>0.26200000000000001</v>
      </c>
      <c r="AR697" s="2">
        <v>16.3</v>
      </c>
      <c r="AS697" s="7">
        <v>5.5478502080443827E-4</v>
      </c>
      <c r="AT697" s="2">
        <v>756</v>
      </c>
      <c r="AU697" s="2">
        <v>1333</v>
      </c>
      <c r="AV697" s="2">
        <v>1426</v>
      </c>
      <c r="AW697" s="3">
        <v>0.215</v>
      </c>
      <c r="AX697" s="3">
        <v>0.379</v>
      </c>
      <c r="AY697" s="3">
        <v>0.40600000000000003</v>
      </c>
      <c r="AZ697" s="37">
        <v>1377</v>
      </c>
      <c r="BA697" s="37">
        <v>38.1</v>
      </c>
      <c r="BB697" s="43">
        <v>1362.4560000000001</v>
      </c>
      <c r="BC697" s="44">
        <v>1466.043368983957</v>
      </c>
      <c r="BD697" s="44">
        <v>910.50063101604292</v>
      </c>
      <c r="BE697" s="44">
        <v>148</v>
      </c>
      <c r="BF697">
        <v>3887</v>
      </c>
      <c r="BG697" s="13">
        <v>0.35051607923848732</v>
      </c>
      <c r="BH697" s="13">
        <v>0.37716577540106944</v>
      </c>
      <c r="BI697" s="13">
        <v>0.23424250862259915</v>
      </c>
      <c r="BJ697" s="13">
        <v>3.8075636737844094E-2</v>
      </c>
    </row>
    <row r="698" spans="1:62" hidden="1">
      <c r="A698" s="1" t="s">
        <v>241</v>
      </c>
      <c r="B698" s="1" t="s">
        <v>107</v>
      </c>
      <c r="C698" s="1" t="s">
        <v>88</v>
      </c>
      <c r="D698" s="1" t="s">
        <v>89</v>
      </c>
      <c r="E698" s="2">
        <v>9555</v>
      </c>
      <c r="F698" s="14">
        <v>0.17121925693354265</v>
      </c>
      <c r="G698" s="3">
        <v>0.90900000000000003</v>
      </c>
      <c r="H698" s="3">
        <v>0.86799999999999999</v>
      </c>
      <c r="I698" s="2">
        <v>4117</v>
      </c>
      <c r="J698" s="2">
        <v>2.29</v>
      </c>
      <c r="K698" s="2">
        <v>3456</v>
      </c>
      <c r="L698" s="2">
        <v>759</v>
      </c>
      <c r="M698" s="2">
        <v>889</v>
      </c>
      <c r="N698" s="2">
        <v>3185</v>
      </c>
      <c r="O698" s="3">
        <v>0.78200000000000003</v>
      </c>
      <c r="P698" s="3">
        <v>0.218</v>
      </c>
      <c r="Q698" s="2">
        <v>163</v>
      </c>
      <c r="R698" s="2">
        <v>158</v>
      </c>
      <c r="S698" s="2">
        <v>5</v>
      </c>
      <c r="T698" s="2">
        <v>4</v>
      </c>
      <c r="U698" s="2">
        <v>762</v>
      </c>
      <c r="V698" s="2">
        <v>3575</v>
      </c>
      <c r="W698" s="4">
        <v>0.82</v>
      </c>
      <c r="X698" s="3">
        <v>0.17499999999999999</v>
      </c>
      <c r="Y698" s="2">
        <v>145</v>
      </c>
      <c r="Z698" s="2">
        <v>112</v>
      </c>
      <c r="AA698" s="2">
        <v>155</v>
      </c>
      <c r="AB698" s="2">
        <v>243</v>
      </c>
      <c r="AC698" s="2">
        <v>665</v>
      </c>
      <c r="AD698" s="2">
        <v>478</v>
      </c>
      <c r="AE698" s="2">
        <v>546</v>
      </c>
      <c r="AF698" s="2">
        <v>420</v>
      </c>
      <c r="AG698" s="2">
        <v>516</v>
      </c>
      <c r="AH698" s="2">
        <v>596</v>
      </c>
      <c r="AI698" s="2">
        <v>452</v>
      </c>
      <c r="AJ698" s="2">
        <v>62</v>
      </c>
      <c r="AK698" s="2">
        <v>5</v>
      </c>
      <c r="AL698" s="2">
        <v>4395</v>
      </c>
      <c r="AM698" s="3">
        <v>0.46600000000000003</v>
      </c>
      <c r="AN698" s="2">
        <v>130.4</v>
      </c>
      <c r="AO698" s="2">
        <v>22400</v>
      </c>
      <c r="AP698" s="3">
        <v>0.14799999999999999</v>
      </c>
      <c r="AQ698" s="11">
        <v>0.223</v>
      </c>
      <c r="AR698" s="2">
        <v>18.600000000000001</v>
      </c>
      <c r="AS698" s="7">
        <v>5.5944055944055944E-4</v>
      </c>
      <c r="AT698" s="2">
        <v>237</v>
      </c>
      <c r="AU698" s="2">
        <v>883</v>
      </c>
      <c r="AV698" s="2">
        <v>2336</v>
      </c>
      <c r="AW698" s="3">
        <v>6.9000000000000006E-2</v>
      </c>
      <c r="AX698" s="3">
        <v>0.255</v>
      </c>
      <c r="AY698" s="3">
        <v>0.67600000000000005</v>
      </c>
      <c r="AZ698" s="37">
        <v>1496</v>
      </c>
      <c r="BA698" s="37">
        <v>36.200000000000003</v>
      </c>
      <c r="BB698" s="43">
        <v>1474.7880000000002</v>
      </c>
      <c r="BC698" s="44">
        <v>1242.2418343197514</v>
      </c>
      <c r="BD698" s="44">
        <v>1461.9701656802481</v>
      </c>
      <c r="BE698" s="44">
        <v>158</v>
      </c>
      <c r="BF698">
        <v>4337</v>
      </c>
      <c r="BG698" s="13">
        <v>0.34004795941895327</v>
      </c>
      <c r="BH698" s="13">
        <v>0.28642882967944466</v>
      </c>
      <c r="BI698" s="13">
        <v>0.33709249842754163</v>
      </c>
      <c r="BJ698" s="13">
        <v>3.6430712474060413E-2</v>
      </c>
    </row>
    <row r="699" spans="1:62" hidden="1">
      <c r="A699" s="1" t="s">
        <v>342</v>
      </c>
      <c r="B699" s="1" t="s">
        <v>107</v>
      </c>
      <c r="C699" s="1" t="s">
        <v>88</v>
      </c>
      <c r="D699" s="1" t="s">
        <v>89</v>
      </c>
      <c r="E699" s="2">
        <v>14501</v>
      </c>
      <c r="F699" s="14">
        <v>0.17240190331701263</v>
      </c>
      <c r="G699" s="3">
        <v>0.56499999999999995</v>
      </c>
      <c r="H699" s="3">
        <v>0.47399999999999998</v>
      </c>
      <c r="I699" s="2">
        <v>6120</v>
      </c>
      <c r="J699" s="2">
        <v>2.33</v>
      </c>
      <c r="K699" s="2">
        <v>5150</v>
      </c>
      <c r="L699" s="2">
        <v>1177</v>
      </c>
      <c r="M699" s="2">
        <v>1553</v>
      </c>
      <c r="N699" s="2">
        <v>4500</v>
      </c>
      <c r="O699" s="3">
        <v>0.74299999999999999</v>
      </c>
      <c r="P699" s="3">
        <v>0.25700000000000001</v>
      </c>
      <c r="Q699" s="2">
        <v>323</v>
      </c>
      <c r="R699" s="2">
        <v>283</v>
      </c>
      <c r="S699" s="2">
        <v>40</v>
      </c>
      <c r="T699" s="2">
        <v>5.3</v>
      </c>
      <c r="U699" s="2">
        <v>1203</v>
      </c>
      <c r="V699" s="2">
        <v>5295</v>
      </c>
      <c r="W699" s="3">
        <v>0.80700000000000005</v>
      </c>
      <c r="X699" s="3">
        <v>0.183</v>
      </c>
      <c r="Y699" s="2">
        <v>89</v>
      </c>
      <c r="Z699" s="2">
        <v>94</v>
      </c>
      <c r="AA699" s="2">
        <v>127</v>
      </c>
      <c r="AB699" s="2">
        <v>280</v>
      </c>
      <c r="AC699" s="2">
        <v>796</v>
      </c>
      <c r="AD699" s="2">
        <v>868</v>
      </c>
      <c r="AE699" s="2">
        <v>1264</v>
      </c>
      <c r="AF699" s="2">
        <v>761</v>
      </c>
      <c r="AG699" s="2">
        <v>916</v>
      </c>
      <c r="AH699" s="2">
        <v>722</v>
      </c>
      <c r="AI699" s="2">
        <v>470</v>
      </c>
      <c r="AJ699" s="2">
        <v>203</v>
      </c>
      <c r="AK699" s="2">
        <v>28</v>
      </c>
      <c r="AL699" s="2">
        <v>6618</v>
      </c>
      <c r="AM699" s="3">
        <v>0.32200000000000001</v>
      </c>
      <c r="AN699" s="2">
        <v>125.1</v>
      </c>
      <c r="AO699" s="2">
        <v>19631</v>
      </c>
      <c r="AP699" s="3">
        <v>0.16900000000000001</v>
      </c>
      <c r="AQ699" s="11">
        <v>0.29599999999999999</v>
      </c>
      <c r="AR699" s="2">
        <v>16</v>
      </c>
      <c r="AS699" s="7">
        <v>1.8885741265344664E-4</v>
      </c>
      <c r="AT699" s="2">
        <v>273</v>
      </c>
      <c r="AU699" s="2">
        <v>846</v>
      </c>
      <c r="AV699" s="2">
        <v>4031</v>
      </c>
      <c r="AW699" s="3">
        <v>5.2999999999999999E-2</v>
      </c>
      <c r="AX699" s="3">
        <v>0.16400000000000001</v>
      </c>
      <c r="AY699" s="3">
        <v>0.78300000000000003</v>
      </c>
      <c r="AZ699" s="37">
        <v>2580</v>
      </c>
      <c r="BA699" s="37">
        <v>42</v>
      </c>
      <c r="BB699" s="43">
        <v>2542.2599999999998</v>
      </c>
      <c r="BC699" s="44">
        <v>1480.3294775721401</v>
      </c>
      <c r="BD699" s="44">
        <v>2192.4105224278601</v>
      </c>
      <c r="BE699" s="44">
        <v>283</v>
      </c>
      <c r="BF699">
        <v>6498</v>
      </c>
      <c r="BG699" s="13">
        <v>0.3912373037857802</v>
      </c>
      <c r="BH699" s="13">
        <v>0.2278130928858326</v>
      </c>
      <c r="BI699" s="13">
        <v>0.33739774121696831</v>
      </c>
      <c r="BJ699" s="13">
        <v>4.3551862111418899E-2</v>
      </c>
    </row>
    <row r="700" spans="1:62" hidden="1">
      <c r="A700" s="1" t="s">
        <v>329</v>
      </c>
      <c r="B700" s="1" t="s">
        <v>107</v>
      </c>
      <c r="C700" s="1" t="s">
        <v>93</v>
      </c>
      <c r="D700" s="1" t="s">
        <v>89</v>
      </c>
      <c r="E700" s="2">
        <v>12984</v>
      </c>
      <c r="F700" s="14">
        <v>0.14101971657424522</v>
      </c>
      <c r="G700" s="3">
        <v>0.82599999999999996</v>
      </c>
      <c r="H700" s="3">
        <v>0.76100000000000001</v>
      </c>
      <c r="I700" s="2">
        <v>5336</v>
      </c>
      <c r="J700" s="2">
        <v>2.42</v>
      </c>
      <c r="K700" s="2">
        <v>4798</v>
      </c>
      <c r="L700" s="2">
        <v>730</v>
      </c>
      <c r="M700" s="2">
        <v>1018</v>
      </c>
      <c r="N700" s="2">
        <v>4253</v>
      </c>
      <c r="O700" s="3">
        <v>0.80700000000000005</v>
      </c>
      <c r="P700" s="3">
        <v>0.193</v>
      </c>
      <c r="Q700" s="2">
        <v>206</v>
      </c>
      <c r="R700" s="2">
        <v>179</v>
      </c>
      <c r="S700" s="2">
        <v>27</v>
      </c>
      <c r="T700" s="2">
        <v>3.9</v>
      </c>
      <c r="U700" s="2">
        <v>736</v>
      </c>
      <c r="V700" s="2">
        <v>4995</v>
      </c>
      <c r="W700" s="3">
        <v>0.86899999999999999</v>
      </c>
      <c r="X700" s="3">
        <v>0.128</v>
      </c>
      <c r="Y700" s="2">
        <v>69</v>
      </c>
      <c r="Z700" s="2">
        <v>65</v>
      </c>
      <c r="AA700" s="2">
        <v>83</v>
      </c>
      <c r="AB700" s="2">
        <v>178</v>
      </c>
      <c r="AC700" s="2">
        <v>847</v>
      </c>
      <c r="AD700" s="2">
        <v>726</v>
      </c>
      <c r="AE700" s="2">
        <v>818</v>
      </c>
      <c r="AF700" s="2">
        <v>672</v>
      </c>
      <c r="AG700" s="2">
        <v>775</v>
      </c>
      <c r="AH700" s="2">
        <v>635</v>
      </c>
      <c r="AI700" s="2">
        <v>609</v>
      </c>
      <c r="AJ700" s="2">
        <v>360</v>
      </c>
      <c r="AK700" s="2">
        <v>12</v>
      </c>
      <c r="AL700" s="2">
        <v>5849</v>
      </c>
      <c r="AM700" s="3">
        <v>0.437</v>
      </c>
      <c r="AN700" s="2">
        <v>133.80000000000001</v>
      </c>
      <c r="AO700" s="2">
        <v>20654</v>
      </c>
      <c r="AP700" s="3">
        <v>0.14299999999999999</v>
      </c>
      <c r="AQ700" s="11">
        <v>0.28899999999999998</v>
      </c>
      <c r="AR700" s="2">
        <v>14.6</v>
      </c>
      <c r="AS700" s="7">
        <v>0</v>
      </c>
      <c r="AT700" s="2">
        <v>183</v>
      </c>
      <c r="AU700" s="2">
        <v>767</v>
      </c>
      <c r="AV700" s="2">
        <v>3848</v>
      </c>
      <c r="AW700" s="3">
        <v>3.7999999999999999E-2</v>
      </c>
      <c r="AX700" s="4">
        <v>0.16</v>
      </c>
      <c r="AY700" s="3">
        <v>0.80200000000000005</v>
      </c>
      <c r="AZ700" s="37">
        <v>2603</v>
      </c>
      <c r="BA700" s="37">
        <v>48.7</v>
      </c>
      <c r="BB700" s="43">
        <v>2566.9770000000003</v>
      </c>
      <c r="BC700" s="44">
        <v>1355.6705227562932</v>
      </c>
      <c r="BD700" s="44">
        <v>1629.3524772437065</v>
      </c>
      <c r="BE700" s="44">
        <v>179</v>
      </c>
      <c r="BF700">
        <v>5731</v>
      </c>
      <c r="BG700" s="13">
        <v>0.44791083580526964</v>
      </c>
      <c r="BH700" s="13">
        <v>0.23655043147030066</v>
      </c>
      <c r="BI700" s="13">
        <v>0.2843050911261048</v>
      </c>
      <c r="BJ700" s="13">
        <v>3.12336415983249E-2</v>
      </c>
    </row>
    <row r="701" spans="1:62" hidden="1">
      <c r="A701" s="1" t="s">
        <v>182</v>
      </c>
      <c r="B701" s="1" t="s">
        <v>107</v>
      </c>
      <c r="C701" s="1" t="s">
        <v>93</v>
      </c>
      <c r="D701" s="1" t="s">
        <v>89</v>
      </c>
      <c r="E701" s="2">
        <v>7592</v>
      </c>
      <c r="F701" s="14">
        <v>0.15345100105374079</v>
      </c>
      <c r="G701" s="3">
        <v>0.89900000000000002</v>
      </c>
      <c r="H701" s="3">
        <v>0.84699999999999998</v>
      </c>
      <c r="I701" s="2">
        <v>3193</v>
      </c>
      <c r="J701" s="2">
        <v>2.36</v>
      </c>
      <c r="K701" s="2">
        <v>2935</v>
      </c>
      <c r="L701" s="2">
        <v>510</v>
      </c>
      <c r="M701" s="2">
        <v>553</v>
      </c>
      <c r="N701" s="2">
        <v>2582</v>
      </c>
      <c r="O701" s="3">
        <v>0.82399999999999995</v>
      </c>
      <c r="P701" s="3">
        <v>0.17599999999999999</v>
      </c>
      <c r="Q701" s="2">
        <v>86</v>
      </c>
      <c r="R701" s="2">
        <v>62</v>
      </c>
      <c r="S701" s="2">
        <v>24</v>
      </c>
      <c r="T701" s="2">
        <v>2.7</v>
      </c>
      <c r="U701" s="2">
        <v>438</v>
      </c>
      <c r="V701" s="2">
        <v>3045</v>
      </c>
      <c r="W701" s="3">
        <v>0.874</v>
      </c>
      <c r="X701" s="3">
        <v>0.126</v>
      </c>
      <c r="Y701" s="2">
        <v>462</v>
      </c>
      <c r="Z701" s="2">
        <v>250</v>
      </c>
      <c r="AA701" s="2">
        <v>204</v>
      </c>
      <c r="AB701" s="2">
        <v>198</v>
      </c>
      <c r="AC701" s="2">
        <v>508</v>
      </c>
      <c r="AD701" s="2">
        <v>280</v>
      </c>
      <c r="AE701" s="2">
        <v>316</v>
      </c>
      <c r="AF701" s="2">
        <v>216</v>
      </c>
      <c r="AG701" s="2">
        <v>344</v>
      </c>
      <c r="AH701" s="2">
        <v>283</v>
      </c>
      <c r="AI701" s="2">
        <v>327</v>
      </c>
      <c r="AJ701" s="2">
        <v>113</v>
      </c>
      <c r="AK701" s="2">
        <v>9</v>
      </c>
      <c r="AL701" s="2">
        <v>3510</v>
      </c>
      <c r="AM701" s="3">
        <v>0.46899999999999997</v>
      </c>
      <c r="AN701" s="2">
        <v>136.4</v>
      </c>
      <c r="AO701" s="2">
        <v>20859</v>
      </c>
      <c r="AP701" s="4">
        <v>0.16</v>
      </c>
      <c r="AQ701" s="12">
        <v>0.28000000000000003</v>
      </c>
      <c r="AR701" s="2">
        <v>20.8</v>
      </c>
      <c r="AS701" s="7">
        <v>5.2545155993431857E-3</v>
      </c>
      <c r="AT701" s="2">
        <v>496</v>
      </c>
      <c r="AU701" s="2">
        <v>1134</v>
      </c>
      <c r="AV701" s="2">
        <v>1305</v>
      </c>
      <c r="AW701" s="3">
        <v>0.16900000000000001</v>
      </c>
      <c r="AX701" s="3">
        <v>0.38600000000000001</v>
      </c>
      <c r="AY701" s="3">
        <v>0.44500000000000001</v>
      </c>
      <c r="AZ701" s="37">
        <v>1201</v>
      </c>
      <c r="BA701" s="37">
        <v>37.6</v>
      </c>
      <c r="BB701" s="43">
        <v>1178.76</v>
      </c>
      <c r="BC701" s="44">
        <v>1125.8643043083439</v>
      </c>
      <c r="BD701" s="44">
        <v>1116.3756956916559</v>
      </c>
      <c r="BE701" s="44">
        <v>62</v>
      </c>
      <c r="BF701">
        <v>3483</v>
      </c>
      <c r="BG701" s="13">
        <v>0.33843238587424634</v>
      </c>
      <c r="BH701" s="13">
        <v>0.32324556540578347</v>
      </c>
      <c r="BI701" s="13">
        <v>0.32052130223705311</v>
      </c>
      <c r="BJ701" s="13">
        <v>1.7800746482917025E-2</v>
      </c>
    </row>
    <row r="702" spans="1:62" hidden="1">
      <c r="A702" s="1" t="s">
        <v>333</v>
      </c>
      <c r="B702" s="1" t="s">
        <v>107</v>
      </c>
      <c r="C702" s="1" t="s">
        <v>88</v>
      </c>
      <c r="D702" s="1" t="s">
        <v>89</v>
      </c>
      <c r="E702" s="2">
        <v>12854</v>
      </c>
      <c r="F702" s="14">
        <v>0.16072817799906644</v>
      </c>
      <c r="G702" s="3">
        <v>0.91900000000000004</v>
      </c>
      <c r="H702" s="3">
        <v>0.876</v>
      </c>
      <c r="I702" s="2">
        <v>5466</v>
      </c>
      <c r="J702" s="2">
        <v>2.33</v>
      </c>
      <c r="K702" s="2">
        <v>4809</v>
      </c>
      <c r="L702" s="2">
        <v>804</v>
      </c>
      <c r="M702" s="2">
        <v>1079</v>
      </c>
      <c r="N702" s="2">
        <v>4330</v>
      </c>
      <c r="O702" s="3">
        <v>0.80100000000000005</v>
      </c>
      <c r="P702" s="3">
        <v>0.19900000000000001</v>
      </c>
      <c r="Q702" s="2">
        <v>195</v>
      </c>
      <c r="R702" s="2">
        <v>153</v>
      </c>
      <c r="S702" s="2">
        <v>42</v>
      </c>
      <c r="T702" s="2">
        <v>3.6</v>
      </c>
      <c r="U702" s="2">
        <v>803</v>
      </c>
      <c r="V702" s="2">
        <v>4990</v>
      </c>
      <c r="W702" s="4">
        <v>0.86</v>
      </c>
      <c r="X702" s="3">
        <v>0.13800000000000001</v>
      </c>
      <c r="Y702" s="2">
        <v>208</v>
      </c>
      <c r="Z702" s="2">
        <v>101</v>
      </c>
      <c r="AA702" s="2">
        <v>122</v>
      </c>
      <c r="AB702" s="2">
        <v>254</v>
      </c>
      <c r="AC702" s="2">
        <v>765</v>
      </c>
      <c r="AD702" s="2">
        <v>640</v>
      </c>
      <c r="AE702" s="2">
        <v>821</v>
      </c>
      <c r="AF702" s="2">
        <v>724</v>
      </c>
      <c r="AG702" s="2">
        <v>805</v>
      </c>
      <c r="AH702" s="2">
        <v>670</v>
      </c>
      <c r="AI702" s="2">
        <v>596</v>
      </c>
      <c r="AJ702" s="2">
        <v>123</v>
      </c>
      <c r="AK702" s="2">
        <v>7</v>
      </c>
      <c r="AL702" s="2">
        <v>5836</v>
      </c>
      <c r="AM702" s="3">
        <v>0.46899999999999997</v>
      </c>
      <c r="AN702" s="2">
        <v>134.30000000000001</v>
      </c>
      <c r="AO702" s="2">
        <v>22742</v>
      </c>
      <c r="AP702" s="3">
        <v>0.13600000000000001</v>
      </c>
      <c r="AQ702" s="11">
        <v>0.23100000000000001</v>
      </c>
      <c r="AR702" s="2">
        <v>12.6</v>
      </c>
      <c r="AS702" s="7">
        <v>4.0080160320641282E-4</v>
      </c>
      <c r="AT702" s="2">
        <v>219</v>
      </c>
      <c r="AU702" s="2">
        <v>1073</v>
      </c>
      <c r="AV702" s="2">
        <v>3517</v>
      </c>
      <c r="AW702" s="3">
        <v>4.5999999999999999E-2</v>
      </c>
      <c r="AX702" s="3">
        <v>0.223</v>
      </c>
      <c r="AY702" s="3">
        <v>0.73099999999999998</v>
      </c>
      <c r="AZ702" s="37">
        <v>2495</v>
      </c>
      <c r="BA702" s="37">
        <v>45.7</v>
      </c>
      <c r="BB702" s="43">
        <v>2471.913</v>
      </c>
      <c r="BC702" s="44">
        <v>1360.3714145342506</v>
      </c>
      <c r="BD702" s="44">
        <v>1807.7155854657494</v>
      </c>
      <c r="BE702" s="44">
        <v>153</v>
      </c>
      <c r="BF702">
        <v>5793</v>
      </c>
      <c r="BG702" s="13">
        <v>0.42670688762299325</v>
      </c>
      <c r="BH702" s="13">
        <v>0.23483021138171079</v>
      </c>
      <c r="BI702" s="13">
        <v>0.31205171508126178</v>
      </c>
      <c r="BJ702" s="13">
        <v>2.6411185914034178E-2</v>
      </c>
    </row>
    <row r="703" spans="1:62" hidden="1">
      <c r="A703" s="1" t="s">
        <v>299</v>
      </c>
      <c r="B703" s="1" t="s">
        <v>107</v>
      </c>
      <c r="C703" s="1" t="s">
        <v>93</v>
      </c>
      <c r="D703" s="1" t="s">
        <v>89</v>
      </c>
      <c r="E703" s="2">
        <v>35312</v>
      </c>
      <c r="F703" s="14">
        <v>0.1408586316266425</v>
      </c>
      <c r="G703" s="3">
        <v>0.72199999999999998</v>
      </c>
      <c r="H703" s="3">
        <v>0.57799999999999996</v>
      </c>
      <c r="I703" s="2">
        <v>14028</v>
      </c>
      <c r="J703" s="2">
        <v>2.48</v>
      </c>
      <c r="K703" s="2">
        <v>11380</v>
      </c>
      <c r="L703" s="2">
        <v>2869</v>
      </c>
      <c r="M703" s="2">
        <v>3371</v>
      </c>
      <c r="N703" s="2">
        <v>10446</v>
      </c>
      <c r="O703" s="3">
        <v>0.75600000000000001</v>
      </c>
      <c r="P703" s="3">
        <v>0.24399999999999999</v>
      </c>
      <c r="Q703" s="2">
        <v>922</v>
      </c>
      <c r="R703" s="2">
        <v>871</v>
      </c>
      <c r="S703" s="2">
        <v>51</v>
      </c>
      <c r="T703" s="2">
        <v>6.7</v>
      </c>
      <c r="U703" s="2">
        <v>2894</v>
      </c>
      <c r="V703" s="2">
        <v>11774</v>
      </c>
      <c r="W703" s="3">
        <v>0.79800000000000004</v>
      </c>
      <c r="X703" s="3">
        <v>0.19600000000000001</v>
      </c>
      <c r="Y703" s="2">
        <v>106</v>
      </c>
      <c r="Z703" s="2">
        <v>97</v>
      </c>
      <c r="AA703" s="2">
        <v>417</v>
      </c>
      <c r="AB703" s="2">
        <v>746</v>
      </c>
      <c r="AC703" s="2">
        <v>2113</v>
      </c>
      <c r="AD703" s="2">
        <v>1825</v>
      </c>
      <c r="AE703" s="2">
        <v>2487</v>
      </c>
      <c r="AF703" s="2">
        <v>1392</v>
      </c>
      <c r="AG703" s="2">
        <v>1650</v>
      </c>
      <c r="AH703" s="2">
        <v>1607</v>
      </c>
      <c r="AI703" s="2">
        <v>1843</v>
      </c>
      <c r="AJ703" s="2">
        <v>567</v>
      </c>
      <c r="AK703" s="2">
        <v>91</v>
      </c>
      <c r="AL703" s="2">
        <v>14941</v>
      </c>
      <c r="AM703" s="3">
        <v>0.41799999999999998</v>
      </c>
      <c r="AN703" s="2">
        <v>131.19999999999999</v>
      </c>
      <c r="AO703" s="2">
        <v>19798</v>
      </c>
      <c r="AP703" s="3">
        <v>0.17899999999999999</v>
      </c>
      <c r="AQ703" s="11">
        <v>0.33800000000000002</v>
      </c>
      <c r="AR703" s="2">
        <v>19.399999999999999</v>
      </c>
      <c r="AS703" s="7">
        <v>2.5479870901987432E-4</v>
      </c>
      <c r="AT703" s="2">
        <v>1027</v>
      </c>
      <c r="AU703" s="2">
        <v>3015</v>
      </c>
      <c r="AV703" s="2">
        <v>7338</v>
      </c>
      <c r="AW703" s="4">
        <v>0.09</v>
      </c>
      <c r="AX703" s="3">
        <v>0.26500000000000001</v>
      </c>
      <c r="AY703" s="3">
        <v>0.64500000000000002</v>
      </c>
      <c r="AZ703" s="37">
        <v>5404</v>
      </c>
      <c r="BA703" s="37">
        <v>38.5</v>
      </c>
      <c r="BB703" s="43">
        <v>5319.5450000000001</v>
      </c>
      <c r="BC703" s="44">
        <v>3834.7858163177216</v>
      </c>
      <c r="BD703" s="44">
        <v>4642.6691836822783</v>
      </c>
      <c r="BE703" s="44">
        <v>871</v>
      </c>
      <c r="BF703">
        <v>14668</v>
      </c>
      <c r="BG703" s="13">
        <v>0.36266328061085357</v>
      </c>
      <c r="BH703" s="13">
        <v>0.26143890212146997</v>
      </c>
      <c r="BI703" s="13">
        <v>0.31651685190089163</v>
      </c>
      <c r="BJ703" s="13">
        <v>5.9380965366784839E-2</v>
      </c>
    </row>
    <row r="704" spans="1:62" hidden="1">
      <c r="A704" s="1" t="s">
        <v>259</v>
      </c>
      <c r="B704" s="1" t="s">
        <v>107</v>
      </c>
      <c r="C704" s="1" t="s">
        <v>93</v>
      </c>
      <c r="D704" s="1" t="s">
        <v>89</v>
      </c>
      <c r="E704" s="2">
        <v>31846</v>
      </c>
      <c r="F704" s="14">
        <v>0.1362808515983169</v>
      </c>
      <c r="G704" s="3">
        <v>0.67700000000000005</v>
      </c>
      <c r="H704" s="3">
        <v>0.50700000000000001</v>
      </c>
      <c r="I704" s="2">
        <v>12375</v>
      </c>
      <c r="J704" s="2">
        <v>2.4900000000000002</v>
      </c>
      <c r="K704" s="2">
        <v>10312</v>
      </c>
      <c r="L704" s="2">
        <v>2563</v>
      </c>
      <c r="M704" s="2">
        <v>3313</v>
      </c>
      <c r="N704" s="2">
        <v>8993</v>
      </c>
      <c r="O704" s="3">
        <v>0.73099999999999998</v>
      </c>
      <c r="P704" s="3">
        <v>0.26900000000000002</v>
      </c>
      <c r="Q704" s="2">
        <v>895</v>
      </c>
      <c r="R704" s="2">
        <v>836</v>
      </c>
      <c r="S704" s="2">
        <v>59</v>
      </c>
      <c r="T704" s="2">
        <v>7.2</v>
      </c>
      <c r="U704" s="2">
        <v>2601</v>
      </c>
      <c r="V704" s="2">
        <v>10695</v>
      </c>
      <c r="W704" s="3">
        <v>0.80300000000000005</v>
      </c>
      <c r="X704" s="3">
        <v>0.19500000000000001</v>
      </c>
      <c r="Y704" s="2">
        <v>43</v>
      </c>
      <c r="Z704" s="2">
        <v>45</v>
      </c>
      <c r="AA704" s="2">
        <v>142</v>
      </c>
      <c r="AB704" s="2">
        <v>587</v>
      </c>
      <c r="AC704" s="2">
        <v>1853</v>
      </c>
      <c r="AD704" s="2">
        <v>1916</v>
      </c>
      <c r="AE704" s="2">
        <v>2481</v>
      </c>
      <c r="AF704" s="2">
        <v>1695</v>
      </c>
      <c r="AG704" s="2">
        <v>1567</v>
      </c>
      <c r="AH704" s="2">
        <v>1368</v>
      </c>
      <c r="AI704" s="2">
        <v>1343</v>
      </c>
      <c r="AJ704" s="2">
        <v>348</v>
      </c>
      <c r="AK704" s="2">
        <v>21</v>
      </c>
      <c r="AL704" s="2">
        <v>13409</v>
      </c>
      <c r="AM704" s="3">
        <v>0.41299999999999998</v>
      </c>
      <c r="AN704" s="2">
        <v>131.1</v>
      </c>
      <c r="AO704" s="2">
        <v>18823</v>
      </c>
      <c r="AP704" s="3">
        <v>0.17699999999999999</v>
      </c>
      <c r="AQ704" s="11">
        <v>0.34799999999999998</v>
      </c>
      <c r="AR704" s="2">
        <v>22.5</v>
      </c>
      <c r="AS704" s="7">
        <v>1.8700327255726976E-4</v>
      </c>
      <c r="AT704" s="2">
        <v>844</v>
      </c>
      <c r="AU704" s="2">
        <v>3057</v>
      </c>
      <c r="AV704" s="2">
        <v>6411</v>
      </c>
      <c r="AW704" s="3">
        <v>8.2000000000000003E-2</v>
      </c>
      <c r="AX704" s="3">
        <v>0.29599999999999999</v>
      </c>
      <c r="AY704" s="3">
        <v>0.622</v>
      </c>
      <c r="AZ704" s="37">
        <v>4748</v>
      </c>
      <c r="BA704" s="37">
        <v>38.4</v>
      </c>
      <c r="BB704" s="43">
        <v>4725.5039999999999</v>
      </c>
      <c r="BC704" s="44">
        <v>3663.9722808161559</v>
      </c>
      <c r="BD704" s="44">
        <v>4070.5237191838432</v>
      </c>
      <c r="BE704" s="44">
        <v>836</v>
      </c>
      <c r="BF704">
        <v>13296</v>
      </c>
      <c r="BG704" s="13">
        <v>0.35540794223826716</v>
      </c>
      <c r="BH704" s="13">
        <v>0.27556951570518623</v>
      </c>
      <c r="BI704" s="13">
        <v>0.30614648910829145</v>
      </c>
      <c r="BJ704" s="13">
        <v>6.2876052948255115E-2</v>
      </c>
    </row>
    <row r="705" spans="1:62" hidden="1">
      <c r="A705" s="1" t="s">
        <v>347</v>
      </c>
      <c r="B705" s="1" t="s">
        <v>107</v>
      </c>
      <c r="C705" s="1" t="s">
        <v>93</v>
      </c>
      <c r="D705" s="1" t="s">
        <v>89</v>
      </c>
      <c r="E705" s="2">
        <v>12408</v>
      </c>
      <c r="F705" s="14">
        <v>0.15393294648613798</v>
      </c>
      <c r="G705" s="3">
        <v>0.71799999999999997</v>
      </c>
      <c r="H705" s="3">
        <v>0.63400000000000001</v>
      </c>
      <c r="I705" s="2">
        <v>5200</v>
      </c>
      <c r="J705" s="2">
        <v>2.37</v>
      </c>
      <c r="K705" s="2">
        <v>4753</v>
      </c>
      <c r="L705" s="2">
        <v>531</v>
      </c>
      <c r="M705" s="2">
        <v>1101</v>
      </c>
      <c r="N705" s="2">
        <v>4071</v>
      </c>
      <c r="O705" s="3">
        <v>0.78700000000000003</v>
      </c>
      <c r="P705" s="3">
        <v>0.21299999999999999</v>
      </c>
      <c r="Q705" s="2">
        <v>405</v>
      </c>
      <c r="R705" s="2">
        <v>397</v>
      </c>
      <c r="S705" s="2">
        <v>8</v>
      </c>
      <c r="T705" s="2">
        <v>7.8</v>
      </c>
      <c r="U705" s="2">
        <v>539</v>
      </c>
      <c r="V705" s="2">
        <v>4923</v>
      </c>
      <c r="W705" s="3">
        <v>0.89900000000000002</v>
      </c>
      <c r="X705" s="3">
        <v>9.8000000000000004E-2</v>
      </c>
      <c r="Y705" s="2">
        <v>217</v>
      </c>
      <c r="Z705" s="2">
        <v>126</v>
      </c>
      <c r="AA705" s="2">
        <v>100</v>
      </c>
      <c r="AB705" s="2">
        <v>159</v>
      </c>
      <c r="AC705" s="2">
        <v>613</v>
      </c>
      <c r="AD705" s="2">
        <v>722</v>
      </c>
      <c r="AE705" s="2">
        <v>910</v>
      </c>
      <c r="AF705" s="2">
        <v>714</v>
      </c>
      <c r="AG705" s="2">
        <v>760</v>
      </c>
      <c r="AH705" s="2">
        <v>518</v>
      </c>
      <c r="AI705" s="2">
        <v>485</v>
      </c>
      <c r="AJ705" s="2">
        <v>184</v>
      </c>
      <c r="AK705" s="2">
        <v>13</v>
      </c>
      <c r="AL705" s="2">
        <v>5521</v>
      </c>
      <c r="AM705" s="3">
        <v>0.373</v>
      </c>
      <c r="AN705" s="2">
        <v>130.30000000000001</v>
      </c>
      <c r="AO705" s="2">
        <v>19615</v>
      </c>
      <c r="AP705" s="4">
        <v>0.15</v>
      </c>
      <c r="AQ705" s="11">
        <v>0.27600000000000002</v>
      </c>
      <c r="AR705" s="2">
        <v>9.9</v>
      </c>
      <c r="AS705" s="7">
        <v>0</v>
      </c>
      <c r="AT705" s="2">
        <v>195</v>
      </c>
      <c r="AU705" s="2">
        <v>1029</v>
      </c>
      <c r="AV705" s="2">
        <v>3529</v>
      </c>
      <c r="AW705" s="3">
        <v>4.1000000000000002E-2</v>
      </c>
      <c r="AX705" s="3">
        <v>0.216</v>
      </c>
      <c r="AY705" s="3">
        <v>0.74199999999999999</v>
      </c>
      <c r="AZ705" s="37">
        <v>2590</v>
      </c>
      <c r="BA705" s="37">
        <v>49.7</v>
      </c>
      <c r="BB705" s="43">
        <v>2570.4840000000004</v>
      </c>
      <c r="BC705" s="44">
        <v>1230.7150836953042</v>
      </c>
      <c r="BD705" s="44">
        <v>1263.8009163046954</v>
      </c>
      <c r="BE705" s="44">
        <v>397</v>
      </c>
      <c r="BF705">
        <v>5462</v>
      </c>
      <c r="BG705" s="13">
        <v>0.47061222995239843</v>
      </c>
      <c r="BH705" s="13">
        <v>0.22532315702953207</v>
      </c>
      <c r="BI705" s="13">
        <v>0.23138061448273442</v>
      </c>
      <c r="BJ705" s="13">
        <v>7.268399853533504E-2</v>
      </c>
    </row>
    <row r="706" spans="1:62" hidden="1">
      <c r="A706" s="1" t="s">
        <v>346</v>
      </c>
      <c r="B706" s="1" t="s">
        <v>107</v>
      </c>
      <c r="C706" s="1" t="s">
        <v>93</v>
      </c>
      <c r="D706" s="1" t="s">
        <v>89</v>
      </c>
      <c r="E706" s="2">
        <v>26629</v>
      </c>
      <c r="F706" s="14">
        <v>0.17079124263021517</v>
      </c>
      <c r="G706" s="3">
        <v>0.59599999999999997</v>
      </c>
      <c r="H706" s="3">
        <v>0.51900000000000002</v>
      </c>
      <c r="I706" s="2">
        <v>11532</v>
      </c>
      <c r="J706" s="2">
        <v>2.2400000000000002</v>
      </c>
      <c r="K706" s="2">
        <v>8379</v>
      </c>
      <c r="L706" s="2">
        <v>3830</v>
      </c>
      <c r="M706" s="2">
        <v>3278</v>
      </c>
      <c r="N706" s="2">
        <v>8190</v>
      </c>
      <c r="O706" s="3">
        <v>0.71399999999999997</v>
      </c>
      <c r="P706" s="3">
        <v>0.28599999999999998</v>
      </c>
      <c r="Q706" s="2">
        <v>382</v>
      </c>
      <c r="R706" s="2">
        <v>322</v>
      </c>
      <c r="S706" s="2">
        <v>60</v>
      </c>
      <c r="T706" s="2">
        <v>3.3</v>
      </c>
      <c r="U706" s="2">
        <v>3862</v>
      </c>
      <c r="V706" s="2">
        <v>8732</v>
      </c>
      <c r="W706" s="3">
        <v>0.69099999999999995</v>
      </c>
      <c r="X706" s="3">
        <v>0.30599999999999999</v>
      </c>
      <c r="Y706" s="2">
        <v>532</v>
      </c>
      <c r="Z706" s="2">
        <v>201</v>
      </c>
      <c r="AA706" s="2">
        <v>356</v>
      </c>
      <c r="AB706" s="2">
        <v>719</v>
      </c>
      <c r="AC706" s="2">
        <v>1212</v>
      </c>
      <c r="AD706" s="2">
        <v>1497</v>
      </c>
      <c r="AE706" s="2">
        <v>1995</v>
      </c>
      <c r="AF706" s="2">
        <v>1524</v>
      </c>
      <c r="AG706" s="2">
        <v>1848</v>
      </c>
      <c r="AH706" s="2">
        <v>1502</v>
      </c>
      <c r="AI706" s="2">
        <v>977</v>
      </c>
      <c r="AJ706" s="2">
        <v>397</v>
      </c>
      <c r="AK706" s="2">
        <v>18</v>
      </c>
      <c r="AL706" s="2">
        <v>12778</v>
      </c>
      <c r="AM706" s="3">
        <v>0.318</v>
      </c>
      <c r="AN706" s="2">
        <v>125.3</v>
      </c>
      <c r="AO706" s="2">
        <v>20628</v>
      </c>
      <c r="AP706" s="3">
        <v>0.18099999999999999</v>
      </c>
      <c r="AQ706" s="11">
        <v>0.315</v>
      </c>
      <c r="AR706" s="2">
        <v>16.7</v>
      </c>
      <c r="AS706" s="7">
        <v>5.7260650480989465E-4</v>
      </c>
      <c r="AT706" s="2">
        <v>748</v>
      </c>
      <c r="AU706" s="2">
        <v>3616</v>
      </c>
      <c r="AV706" s="2">
        <v>4015</v>
      </c>
      <c r="AW706" s="3">
        <v>8.8999999999999996E-2</v>
      </c>
      <c r="AX706" s="3">
        <v>0.432</v>
      </c>
      <c r="AY706" s="3">
        <v>0.47899999999999998</v>
      </c>
      <c r="AZ706" s="37">
        <v>3912</v>
      </c>
      <c r="BA706" s="37">
        <v>33.9</v>
      </c>
      <c r="BB706" s="43">
        <v>3887.6519999999996</v>
      </c>
      <c r="BC706" s="44">
        <v>2845.011012819069</v>
      </c>
      <c r="BD706" s="44">
        <v>5539.3369871809309</v>
      </c>
      <c r="BE706" s="44">
        <v>322</v>
      </c>
      <c r="BF706">
        <v>12594</v>
      </c>
      <c r="BG706" s="13">
        <v>0.30869080514530728</v>
      </c>
      <c r="BH706" s="13">
        <v>0.22590209725417412</v>
      </c>
      <c r="BI706" s="13">
        <v>0.43983936693512238</v>
      </c>
      <c r="BJ706" s="13">
        <v>2.5567730665396221E-2</v>
      </c>
    </row>
    <row r="707" spans="1:62" hidden="1">
      <c r="A707" s="1" t="s">
        <v>230</v>
      </c>
      <c r="B707" s="1" t="s">
        <v>107</v>
      </c>
      <c r="C707" s="1" t="s">
        <v>93</v>
      </c>
      <c r="D707" s="1" t="s">
        <v>89</v>
      </c>
      <c r="E707" s="2">
        <v>17161</v>
      </c>
      <c r="F707" s="14">
        <v>0.14171668317697103</v>
      </c>
      <c r="G707" s="4">
        <v>0.76</v>
      </c>
      <c r="H707" s="3">
        <v>0.65700000000000003</v>
      </c>
      <c r="I707" s="2">
        <v>7247</v>
      </c>
      <c r="J707" s="2">
        <v>2.27</v>
      </c>
      <c r="K707" s="2">
        <v>5465</v>
      </c>
      <c r="L707" s="2">
        <v>1970</v>
      </c>
      <c r="M707" s="2">
        <v>2287</v>
      </c>
      <c r="N707" s="2">
        <v>4836</v>
      </c>
      <c r="O707" s="3">
        <v>0.67900000000000005</v>
      </c>
      <c r="P707" s="3">
        <v>0.32100000000000001</v>
      </c>
      <c r="Q707" s="2">
        <v>422</v>
      </c>
      <c r="R707" s="2">
        <v>345</v>
      </c>
      <c r="S707" s="2">
        <v>77</v>
      </c>
      <c r="T707" s="2">
        <v>5.9</v>
      </c>
      <c r="U707" s="2">
        <v>2004</v>
      </c>
      <c r="V707" s="2">
        <v>5697</v>
      </c>
      <c r="W707" s="3">
        <v>0.73499999999999999</v>
      </c>
      <c r="X707" s="3">
        <v>0.25900000000000001</v>
      </c>
      <c r="Y707" s="2">
        <v>44</v>
      </c>
      <c r="Z707" s="2">
        <v>302</v>
      </c>
      <c r="AA707" s="2">
        <v>437</v>
      </c>
      <c r="AB707" s="2">
        <v>601</v>
      </c>
      <c r="AC707" s="2">
        <v>1043</v>
      </c>
      <c r="AD707" s="2">
        <v>813</v>
      </c>
      <c r="AE707" s="2">
        <v>1240</v>
      </c>
      <c r="AF707" s="2">
        <v>495</v>
      </c>
      <c r="AG707" s="2">
        <v>662</v>
      </c>
      <c r="AH707" s="2">
        <v>979</v>
      </c>
      <c r="AI707" s="2">
        <v>915</v>
      </c>
      <c r="AJ707" s="2">
        <v>306</v>
      </c>
      <c r="AK707" s="2">
        <v>13</v>
      </c>
      <c r="AL707" s="2">
        <v>7850</v>
      </c>
      <c r="AM707" s="3">
        <v>0.42199999999999999</v>
      </c>
      <c r="AN707" s="2">
        <v>115.7</v>
      </c>
      <c r="AO707" s="2">
        <v>19302</v>
      </c>
      <c r="AP707" s="3">
        <v>0.17199999999999999</v>
      </c>
      <c r="AQ707" s="11">
        <v>0.373</v>
      </c>
      <c r="AR707" s="2">
        <v>23.2</v>
      </c>
      <c r="AS707" s="7">
        <v>0</v>
      </c>
      <c r="AT707" s="2">
        <v>1041</v>
      </c>
      <c r="AU707" s="2">
        <v>1769</v>
      </c>
      <c r="AV707" s="2">
        <v>2655</v>
      </c>
      <c r="AW707" s="4">
        <v>0.19</v>
      </c>
      <c r="AX707" s="3">
        <v>0.32400000000000001</v>
      </c>
      <c r="AY707" s="3">
        <v>0.48599999999999999</v>
      </c>
      <c r="AZ707" s="37">
        <v>2310</v>
      </c>
      <c r="BA707" s="37">
        <v>31.7</v>
      </c>
      <c r="BB707" s="43">
        <v>2257.991</v>
      </c>
      <c r="BC707" s="44">
        <v>2254.3931442231965</v>
      </c>
      <c r="BD707" s="44">
        <v>2843.6158557768035</v>
      </c>
      <c r="BE707" s="44">
        <v>345</v>
      </c>
      <c r="BF707">
        <v>7701</v>
      </c>
      <c r="BG707" s="13">
        <v>0.29320750551876379</v>
      </c>
      <c r="BH707" s="13">
        <v>0.29274031219623381</v>
      </c>
      <c r="BI707" s="13">
        <v>0.3692528055806783</v>
      </c>
      <c r="BJ707" s="13">
        <v>4.4799376704324115E-2</v>
      </c>
    </row>
    <row r="708" spans="1:62" hidden="1">
      <c r="A708" s="1" t="s">
        <v>352</v>
      </c>
      <c r="B708" s="1" t="s">
        <v>107</v>
      </c>
      <c r="C708" s="1" t="s">
        <v>88</v>
      </c>
      <c r="D708" s="1" t="s">
        <v>89</v>
      </c>
      <c r="E708" s="2">
        <v>35751</v>
      </c>
      <c r="F708" s="14">
        <v>0.1597997258817935</v>
      </c>
      <c r="G708" s="3">
        <v>0.73299999999999998</v>
      </c>
      <c r="H708" s="3">
        <v>0.66600000000000004</v>
      </c>
      <c r="I708" s="2">
        <v>15060</v>
      </c>
      <c r="J708" s="2">
        <v>2.2999999999999998</v>
      </c>
      <c r="K708" s="2">
        <v>12085</v>
      </c>
      <c r="L708" s="2">
        <v>3453</v>
      </c>
      <c r="M708" s="2">
        <v>3894</v>
      </c>
      <c r="N708" s="2">
        <v>11020</v>
      </c>
      <c r="O708" s="3">
        <v>0.73899999999999999</v>
      </c>
      <c r="P708" s="3">
        <v>0.26100000000000001</v>
      </c>
      <c r="Q708" s="2">
        <v>792</v>
      </c>
      <c r="R708" s="2">
        <v>711</v>
      </c>
      <c r="S708" s="2">
        <v>81</v>
      </c>
      <c r="T708" s="2">
        <v>5.3</v>
      </c>
      <c r="U708" s="2">
        <v>3396</v>
      </c>
      <c r="V708" s="2">
        <v>12486</v>
      </c>
      <c r="W708" s="3">
        <v>0.78500000000000003</v>
      </c>
      <c r="X708" s="3">
        <v>0.21299999999999999</v>
      </c>
      <c r="Y708" s="2">
        <v>35</v>
      </c>
      <c r="Z708" s="2">
        <v>115</v>
      </c>
      <c r="AA708" s="2">
        <v>412</v>
      </c>
      <c r="AB708" s="2">
        <v>495</v>
      </c>
      <c r="AC708" s="2">
        <v>1909</v>
      </c>
      <c r="AD708" s="2">
        <v>2014</v>
      </c>
      <c r="AE708" s="2">
        <v>2465</v>
      </c>
      <c r="AF708" s="2">
        <v>1865</v>
      </c>
      <c r="AG708" s="2">
        <v>2354</v>
      </c>
      <c r="AH708" s="2">
        <v>2213</v>
      </c>
      <c r="AI708" s="2">
        <v>1643</v>
      </c>
      <c r="AJ708" s="2">
        <v>558</v>
      </c>
      <c r="AK708" s="2">
        <v>46</v>
      </c>
      <c r="AL708" s="2">
        <v>16124</v>
      </c>
      <c r="AM708" s="3">
        <v>0.40100000000000002</v>
      </c>
      <c r="AN708" s="2">
        <v>123.5</v>
      </c>
      <c r="AO708" s="2">
        <v>20568</v>
      </c>
      <c r="AP708" s="3">
        <v>0.14599999999999999</v>
      </c>
      <c r="AQ708" s="11">
        <v>0.29199999999999998</v>
      </c>
      <c r="AR708" s="2">
        <v>18.3</v>
      </c>
      <c r="AS708" s="7">
        <v>8.0089700464520261E-5</v>
      </c>
      <c r="AT708" s="2">
        <v>645</v>
      </c>
      <c r="AU708" s="2">
        <v>2256</v>
      </c>
      <c r="AV708" s="2">
        <v>9184</v>
      </c>
      <c r="AW708" s="3">
        <v>5.2999999999999999E-2</v>
      </c>
      <c r="AX708" s="3">
        <v>0.187</v>
      </c>
      <c r="AY708" s="4">
        <v>0.76</v>
      </c>
      <c r="AZ708" s="37">
        <v>6130</v>
      </c>
      <c r="BA708" s="37">
        <v>40.6</v>
      </c>
      <c r="BB708" s="43">
        <v>6055.0840000000007</v>
      </c>
      <c r="BC708" s="44">
        <v>3469.1373926045026</v>
      </c>
      <c r="BD708" s="44">
        <v>5646.7786073954967</v>
      </c>
      <c r="BE708" s="44">
        <v>711</v>
      </c>
      <c r="BF708">
        <v>15882</v>
      </c>
      <c r="BG708" s="13">
        <v>0.38125450195189525</v>
      </c>
      <c r="BH708" s="13">
        <v>0.21843202320894739</v>
      </c>
      <c r="BI708" s="13">
        <v>0.35554581333556834</v>
      </c>
      <c r="BJ708" s="13">
        <v>4.4767661503588969E-2</v>
      </c>
    </row>
    <row r="709" spans="1:62" hidden="1">
      <c r="A709" s="1" t="s">
        <v>353</v>
      </c>
      <c r="B709" s="1" t="s">
        <v>107</v>
      </c>
      <c r="C709" s="1" t="s">
        <v>93</v>
      </c>
      <c r="D709" s="1" t="s">
        <v>89</v>
      </c>
      <c r="E709" s="2">
        <v>15329</v>
      </c>
      <c r="F709" s="14">
        <v>0.16922173657772849</v>
      </c>
      <c r="G709" s="3">
        <v>0.91100000000000003</v>
      </c>
      <c r="H709" s="3">
        <v>0.86199999999999999</v>
      </c>
      <c r="I709" s="2">
        <v>6543</v>
      </c>
      <c r="J709" s="2">
        <v>2.31</v>
      </c>
      <c r="K709" s="2">
        <v>5755</v>
      </c>
      <c r="L709" s="2">
        <v>1044</v>
      </c>
      <c r="M709" s="2">
        <v>1513</v>
      </c>
      <c r="N709" s="2">
        <v>4950</v>
      </c>
      <c r="O709" s="3">
        <v>0.76600000000000001</v>
      </c>
      <c r="P709" s="3">
        <v>0.23400000000000001</v>
      </c>
      <c r="Q709" s="2">
        <v>221</v>
      </c>
      <c r="R709" s="2">
        <v>197</v>
      </c>
      <c r="S709" s="2">
        <v>24</v>
      </c>
      <c r="T709" s="2">
        <v>3.4</v>
      </c>
      <c r="U709" s="2">
        <v>1069</v>
      </c>
      <c r="V709" s="2">
        <v>5901</v>
      </c>
      <c r="W709" s="3">
        <v>0.84699999999999998</v>
      </c>
      <c r="X709" s="3">
        <v>0.153</v>
      </c>
      <c r="Y709" s="2">
        <v>158</v>
      </c>
      <c r="Z709" s="2">
        <v>157</v>
      </c>
      <c r="AA709" s="2">
        <v>147</v>
      </c>
      <c r="AB709" s="2">
        <v>228</v>
      </c>
      <c r="AC709" s="2">
        <v>883</v>
      </c>
      <c r="AD709" s="2">
        <v>885</v>
      </c>
      <c r="AE709" s="2">
        <v>1006</v>
      </c>
      <c r="AF709" s="2">
        <v>867</v>
      </c>
      <c r="AG709" s="2">
        <v>794</v>
      </c>
      <c r="AH709" s="2">
        <v>768</v>
      </c>
      <c r="AI709" s="2">
        <v>858</v>
      </c>
      <c r="AJ709" s="2">
        <v>243</v>
      </c>
      <c r="AK709" s="2">
        <v>29</v>
      </c>
      <c r="AL709" s="2">
        <v>7023</v>
      </c>
      <c r="AM709" s="3">
        <v>0.46600000000000003</v>
      </c>
      <c r="AN709" s="2">
        <v>136.19999999999999</v>
      </c>
      <c r="AO709" s="2">
        <v>22696</v>
      </c>
      <c r="AP709" s="3">
        <v>0.13700000000000001</v>
      </c>
      <c r="AQ709" s="11">
        <v>0.21299999999999999</v>
      </c>
      <c r="AR709" s="2">
        <v>12.7</v>
      </c>
      <c r="AS709" s="7">
        <v>1.694628029147602E-4</v>
      </c>
      <c r="AT709" s="2">
        <v>202</v>
      </c>
      <c r="AU709" s="2">
        <v>1261</v>
      </c>
      <c r="AV709" s="2">
        <v>4292</v>
      </c>
      <c r="AW709" s="3">
        <v>3.5000000000000003E-2</v>
      </c>
      <c r="AX709" s="3">
        <v>0.219</v>
      </c>
      <c r="AY709" s="3">
        <v>0.746</v>
      </c>
      <c r="AZ709" s="37">
        <v>3034</v>
      </c>
      <c r="BA709" s="37">
        <v>46.4</v>
      </c>
      <c r="BB709" s="43">
        <v>2998.8319999999999</v>
      </c>
      <c r="BC709" s="44">
        <v>1509.7558860134354</v>
      </c>
      <c r="BD709" s="44">
        <v>2264.4121139865647</v>
      </c>
      <c r="BE709" s="44">
        <v>197</v>
      </c>
      <c r="BF709">
        <v>6970</v>
      </c>
      <c r="BG709" s="13">
        <v>0.43024849354375894</v>
      </c>
      <c r="BH709" s="13">
        <v>0.21660773113535658</v>
      </c>
      <c r="BI709" s="13">
        <v>0.32487978679864632</v>
      </c>
      <c r="BJ709" s="13">
        <v>2.8263988522238163E-2</v>
      </c>
    </row>
    <row r="710" spans="1:62" hidden="1">
      <c r="A710" s="1" t="s">
        <v>328</v>
      </c>
      <c r="B710" s="1" t="s">
        <v>107</v>
      </c>
      <c r="C710" s="1" t="s">
        <v>88</v>
      </c>
      <c r="D710" s="1" t="s">
        <v>89</v>
      </c>
      <c r="E710" s="2">
        <v>25832</v>
      </c>
      <c r="F710" s="14">
        <v>0.16402136884484361</v>
      </c>
      <c r="G710" s="3">
        <v>0.755</v>
      </c>
      <c r="H710" s="3">
        <v>0.67400000000000004</v>
      </c>
      <c r="I710" s="2">
        <v>11262</v>
      </c>
      <c r="J710" s="2">
        <v>2.2799999999999998</v>
      </c>
      <c r="K710" s="2">
        <v>8840</v>
      </c>
      <c r="L710" s="2">
        <v>2731</v>
      </c>
      <c r="M710" s="2">
        <v>3304</v>
      </c>
      <c r="N710" s="2">
        <v>7870</v>
      </c>
      <c r="O710" s="3">
        <v>0.70399999999999996</v>
      </c>
      <c r="P710" s="3">
        <v>0.29599999999999999</v>
      </c>
      <c r="Q710" s="2">
        <v>969</v>
      </c>
      <c r="R710" s="2">
        <v>936</v>
      </c>
      <c r="S710" s="2">
        <v>33</v>
      </c>
      <c r="T710" s="2">
        <v>8.6</v>
      </c>
      <c r="U710" s="2">
        <v>2777</v>
      </c>
      <c r="V710" s="2">
        <v>9242</v>
      </c>
      <c r="W710" s="3">
        <v>0.76700000000000002</v>
      </c>
      <c r="X710" s="3">
        <v>0.23100000000000001</v>
      </c>
      <c r="Y710" s="2">
        <v>470</v>
      </c>
      <c r="Z710" s="2">
        <v>184</v>
      </c>
      <c r="AA710" s="2">
        <v>213</v>
      </c>
      <c r="AB710" s="2">
        <v>535</v>
      </c>
      <c r="AC710" s="2">
        <v>1275</v>
      </c>
      <c r="AD710" s="2">
        <v>1473</v>
      </c>
      <c r="AE710" s="2">
        <v>1992</v>
      </c>
      <c r="AF710" s="2">
        <v>1367</v>
      </c>
      <c r="AG710" s="2">
        <v>1778</v>
      </c>
      <c r="AH710" s="2">
        <v>1552</v>
      </c>
      <c r="AI710" s="2">
        <v>951</v>
      </c>
      <c r="AJ710" s="2">
        <v>367</v>
      </c>
      <c r="AK710" s="2">
        <v>25</v>
      </c>
      <c r="AL710" s="2">
        <v>12182</v>
      </c>
      <c r="AM710" s="3">
        <v>0.38700000000000001</v>
      </c>
      <c r="AN710" s="2">
        <v>123.1</v>
      </c>
      <c r="AO710" s="2">
        <v>20351</v>
      </c>
      <c r="AP710" s="3">
        <v>0.17699999999999999</v>
      </c>
      <c r="AQ710" s="11">
        <v>0.30199999999999999</v>
      </c>
      <c r="AR710" s="2">
        <v>15.1</v>
      </c>
      <c r="AS710" s="7">
        <v>1.0820168794633196E-4</v>
      </c>
      <c r="AT710" s="2">
        <v>1024</v>
      </c>
      <c r="AU710" s="2">
        <v>2277</v>
      </c>
      <c r="AV710" s="2">
        <v>5539</v>
      </c>
      <c r="AW710" s="3">
        <v>0.11600000000000001</v>
      </c>
      <c r="AX710" s="3">
        <v>0.25800000000000001</v>
      </c>
      <c r="AY710" s="3">
        <v>0.627</v>
      </c>
      <c r="AZ710" s="37">
        <v>4358</v>
      </c>
      <c r="BA710" s="37">
        <v>38.700000000000003</v>
      </c>
      <c r="BB710" s="43">
        <v>4324.3379999999997</v>
      </c>
      <c r="BC710" s="44">
        <v>2844.5571306165102</v>
      </c>
      <c r="BD710" s="44">
        <v>3914.10486938349</v>
      </c>
      <c r="BE710" s="44">
        <v>936</v>
      </c>
      <c r="BF710">
        <v>12019</v>
      </c>
      <c r="BG710" s="13">
        <v>0.35979182960312833</v>
      </c>
      <c r="BH710" s="13">
        <v>0.23667169736388305</v>
      </c>
      <c r="BI710" s="13">
        <v>0.32565977780044014</v>
      </c>
      <c r="BJ710" s="13">
        <v>7.7876695232548462E-2</v>
      </c>
    </row>
    <row r="711" spans="1:62" hidden="1">
      <c r="A711" s="1" t="s">
        <v>247</v>
      </c>
      <c r="B711" s="1" t="s">
        <v>107</v>
      </c>
      <c r="C711" s="1" t="s">
        <v>93</v>
      </c>
      <c r="D711" s="1" t="s">
        <v>89</v>
      </c>
      <c r="E711" s="2">
        <v>40239</v>
      </c>
      <c r="F711" s="14">
        <v>0.13727975347299884</v>
      </c>
      <c r="G711" s="3">
        <v>0.57499999999999996</v>
      </c>
      <c r="H711" s="3">
        <v>0.39400000000000002</v>
      </c>
      <c r="I711" s="2">
        <v>16607</v>
      </c>
      <c r="J711" s="2">
        <v>2.41</v>
      </c>
      <c r="K711" s="2">
        <v>12036</v>
      </c>
      <c r="L711" s="2">
        <v>5067</v>
      </c>
      <c r="M711" s="2">
        <v>5089</v>
      </c>
      <c r="N711" s="2">
        <v>11267</v>
      </c>
      <c r="O711" s="3">
        <v>0.68899999999999995</v>
      </c>
      <c r="P711" s="3">
        <v>0.311</v>
      </c>
      <c r="Q711" s="2">
        <v>1575</v>
      </c>
      <c r="R711" s="2">
        <v>1486</v>
      </c>
      <c r="S711" s="2">
        <v>89</v>
      </c>
      <c r="T711" s="2">
        <v>9.6</v>
      </c>
      <c r="U711" s="2">
        <v>5168</v>
      </c>
      <c r="V711" s="2">
        <v>12568</v>
      </c>
      <c r="W711" s="3">
        <v>0.70699999999999996</v>
      </c>
      <c r="X711" s="3">
        <v>0.29099999999999998</v>
      </c>
      <c r="Y711" s="2">
        <v>303</v>
      </c>
      <c r="Z711" s="2">
        <v>276</v>
      </c>
      <c r="AA711" s="2">
        <v>1322</v>
      </c>
      <c r="AB711" s="2">
        <v>922</v>
      </c>
      <c r="AC711" s="2">
        <v>2381</v>
      </c>
      <c r="AD711" s="2">
        <v>2112</v>
      </c>
      <c r="AE711" s="2">
        <v>2782</v>
      </c>
      <c r="AF711" s="2">
        <v>1503</v>
      </c>
      <c r="AG711" s="2">
        <v>2018</v>
      </c>
      <c r="AH711" s="2">
        <v>1774</v>
      </c>
      <c r="AI711" s="2">
        <v>1923</v>
      </c>
      <c r="AJ711" s="2">
        <v>634</v>
      </c>
      <c r="AK711" s="2">
        <v>37</v>
      </c>
      <c r="AL711" s="2">
        <v>17987</v>
      </c>
      <c r="AM711" s="3">
        <v>0.35499999999999998</v>
      </c>
      <c r="AN711" s="2">
        <v>122.6</v>
      </c>
      <c r="AO711" s="2">
        <v>17884</v>
      </c>
      <c r="AP711" s="3">
        <v>0.22600000000000001</v>
      </c>
      <c r="AQ711" s="11">
        <v>0.42699999999999999</v>
      </c>
      <c r="AR711" s="2">
        <v>27.1</v>
      </c>
      <c r="AS711" s="7">
        <v>2.3870146403564608E-4</v>
      </c>
      <c r="AT711" s="2">
        <v>1580</v>
      </c>
      <c r="AU711" s="2">
        <v>6392</v>
      </c>
      <c r="AV711" s="2">
        <v>4064</v>
      </c>
      <c r="AW711" s="3">
        <v>0.13100000000000001</v>
      </c>
      <c r="AX711" s="3">
        <v>0.53100000000000003</v>
      </c>
      <c r="AY711" s="3">
        <v>0.33800000000000002</v>
      </c>
      <c r="AZ711" s="37">
        <v>5047</v>
      </c>
      <c r="BA711" s="37">
        <v>30.3</v>
      </c>
      <c r="BB711" s="43">
        <v>4955.8679999999995</v>
      </c>
      <c r="BC711" s="44">
        <v>5050.4997289151834</v>
      </c>
      <c r="BD711" s="44">
        <v>6243.6322710848181</v>
      </c>
      <c r="BE711" s="44">
        <v>1486</v>
      </c>
      <c r="BF711">
        <v>17736</v>
      </c>
      <c r="BG711" s="13">
        <v>0.27942422192151556</v>
      </c>
      <c r="BH711" s="13">
        <v>0.28475979527036444</v>
      </c>
      <c r="BI711" s="13">
        <v>0.35203158948380797</v>
      </c>
      <c r="BJ711" s="13">
        <v>8.3784393324312131E-2</v>
      </c>
    </row>
    <row r="712" spans="1:62" hidden="1">
      <c r="A712" s="1" t="s">
        <v>271</v>
      </c>
      <c r="B712" s="1" t="s">
        <v>107</v>
      </c>
      <c r="C712" s="1" t="s">
        <v>93</v>
      </c>
      <c r="D712" s="1" t="s">
        <v>89</v>
      </c>
      <c r="E712" s="2">
        <v>7302</v>
      </c>
      <c r="F712" s="14">
        <v>0.15954533004656257</v>
      </c>
      <c r="G712" s="3">
        <v>0.90400000000000003</v>
      </c>
      <c r="H712" s="3">
        <v>0.873</v>
      </c>
      <c r="I712" s="2">
        <v>3084</v>
      </c>
      <c r="J712" s="2">
        <v>2.35</v>
      </c>
      <c r="K712" s="2">
        <v>2824</v>
      </c>
      <c r="L712" s="2">
        <v>285</v>
      </c>
      <c r="M712" s="2">
        <v>494</v>
      </c>
      <c r="N712" s="2">
        <v>2527</v>
      </c>
      <c r="O712" s="3">
        <v>0.83599999999999997</v>
      </c>
      <c r="P712" s="3">
        <v>0.16400000000000001</v>
      </c>
      <c r="Q712" s="2">
        <v>92</v>
      </c>
      <c r="R712" s="2">
        <v>84</v>
      </c>
      <c r="S712" s="2">
        <v>8</v>
      </c>
      <c r="T712" s="2">
        <v>3.1</v>
      </c>
      <c r="U712" s="2">
        <v>287</v>
      </c>
      <c r="V712" s="2">
        <v>2938</v>
      </c>
      <c r="W712" s="3">
        <v>0.90400000000000003</v>
      </c>
      <c r="X712" s="3">
        <v>8.7999999999999995E-2</v>
      </c>
      <c r="Y712" s="2">
        <v>78</v>
      </c>
      <c r="Z712" s="2">
        <v>97</v>
      </c>
      <c r="AA712" s="2">
        <v>88</v>
      </c>
      <c r="AB712" s="2">
        <v>108</v>
      </c>
      <c r="AC712" s="2">
        <v>454</v>
      </c>
      <c r="AD712" s="2">
        <v>426</v>
      </c>
      <c r="AE712" s="2">
        <v>487</v>
      </c>
      <c r="AF712" s="2">
        <v>326</v>
      </c>
      <c r="AG712" s="2">
        <v>406</v>
      </c>
      <c r="AH712" s="2">
        <v>299</v>
      </c>
      <c r="AI712" s="2">
        <v>341</v>
      </c>
      <c r="AJ712" s="2">
        <v>154</v>
      </c>
      <c r="AK712" s="2">
        <v>7</v>
      </c>
      <c r="AL712" s="2">
        <v>3271</v>
      </c>
      <c r="AM712" s="4">
        <v>0.47</v>
      </c>
      <c r="AN712" s="2">
        <v>135.69999999999999</v>
      </c>
      <c r="AO712" s="2">
        <v>20986</v>
      </c>
      <c r="AP712" s="3">
        <v>0.14199999999999999</v>
      </c>
      <c r="AQ712" s="11">
        <v>0.215</v>
      </c>
      <c r="AR712" s="2">
        <v>11.4</v>
      </c>
      <c r="AS712" s="7">
        <v>3.4036759700476512E-4</v>
      </c>
      <c r="AT712" s="2">
        <v>99</v>
      </c>
      <c r="AU712" s="2">
        <v>874</v>
      </c>
      <c r="AV712" s="2">
        <v>1851</v>
      </c>
      <c r="AW712" s="3">
        <v>3.5000000000000003E-2</v>
      </c>
      <c r="AX712" s="3">
        <v>0.309</v>
      </c>
      <c r="AY712" s="3">
        <v>0.65500000000000003</v>
      </c>
      <c r="AZ712" s="37">
        <v>1408</v>
      </c>
      <c r="BA712" s="37">
        <v>45.6</v>
      </c>
      <c r="BB712" s="43">
        <v>1377.576</v>
      </c>
      <c r="BC712" s="44">
        <v>875.12790764091824</v>
      </c>
      <c r="BD712" s="44">
        <v>888.29609235908174</v>
      </c>
      <c r="BE712" s="44">
        <v>84</v>
      </c>
      <c r="BF712">
        <v>3225</v>
      </c>
      <c r="BG712" s="13">
        <v>0.42715534883720929</v>
      </c>
      <c r="BH712" s="13">
        <v>0.27135749074137</v>
      </c>
      <c r="BI712" s="13">
        <v>0.27544064879351371</v>
      </c>
      <c r="BJ712" s="13">
        <v>2.6046511627906978E-2</v>
      </c>
    </row>
    <row r="713" spans="1:62" hidden="1">
      <c r="A713" s="1" t="s">
        <v>366</v>
      </c>
      <c r="B713" s="1" t="s">
        <v>107</v>
      </c>
      <c r="C713" s="1" t="s">
        <v>93</v>
      </c>
      <c r="D713" s="1" t="s">
        <v>89</v>
      </c>
      <c r="E713" s="2">
        <v>23894</v>
      </c>
      <c r="F713" s="14">
        <v>0.1535950447811166</v>
      </c>
      <c r="G713" s="3">
        <v>0.879</v>
      </c>
      <c r="H713" s="3">
        <v>0.80100000000000005</v>
      </c>
      <c r="I713" s="2">
        <v>9869</v>
      </c>
      <c r="J713" s="2">
        <v>2.41</v>
      </c>
      <c r="K713" s="2">
        <v>8560</v>
      </c>
      <c r="L713" s="2">
        <v>1428</v>
      </c>
      <c r="M713" s="2">
        <v>1835</v>
      </c>
      <c r="N713" s="2">
        <v>7940</v>
      </c>
      <c r="O713" s="3">
        <v>0.81200000000000006</v>
      </c>
      <c r="P713" s="3">
        <v>0.188</v>
      </c>
      <c r="Q713" s="2">
        <v>274</v>
      </c>
      <c r="R713" s="2">
        <v>200</v>
      </c>
      <c r="S713" s="2">
        <v>74</v>
      </c>
      <c r="T713" s="2">
        <v>2.8</v>
      </c>
      <c r="U713" s="2">
        <v>1434</v>
      </c>
      <c r="V713" s="2">
        <v>8908</v>
      </c>
      <c r="W713" s="3">
        <v>0.86099999999999999</v>
      </c>
      <c r="X713" s="3">
        <v>0.13900000000000001</v>
      </c>
      <c r="Y713" s="2">
        <v>89</v>
      </c>
      <c r="Z713" s="2">
        <v>80</v>
      </c>
      <c r="AA713" s="2">
        <v>202</v>
      </c>
      <c r="AB713" s="2">
        <v>257</v>
      </c>
      <c r="AC713" s="2">
        <v>1124</v>
      </c>
      <c r="AD713" s="2">
        <v>1342</v>
      </c>
      <c r="AE713" s="2">
        <v>1800</v>
      </c>
      <c r="AF713" s="2">
        <v>1134</v>
      </c>
      <c r="AG713" s="2">
        <v>1586</v>
      </c>
      <c r="AH713" s="2">
        <v>1353</v>
      </c>
      <c r="AI713" s="2">
        <v>1121</v>
      </c>
      <c r="AJ713" s="2">
        <v>317</v>
      </c>
      <c r="AK713" s="2">
        <v>21</v>
      </c>
      <c r="AL713" s="2">
        <v>10426</v>
      </c>
      <c r="AM713" s="3">
        <v>0.45700000000000002</v>
      </c>
      <c r="AN713" s="2">
        <v>136.5</v>
      </c>
      <c r="AO713" s="2">
        <v>20763</v>
      </c>
      <c r="AP713" s="3">
        <v>0.13300000000000001</v>
      </c>
      <c r="AQ713" s="11">
        <v>0.221</v>
      </c>
      <c r="AR713" s="2">
        <v>10.6</v>
      </c>
      <c r="AS713" s="7">
        <v>0</v>
      </c>
      <c r="AT713" s="2">
        <v>157</v>
      </c>
      <c r="AU713" s="2">
        <v>1478</v>
      </c>
      <c r="AV713" s="2">
        <v>6925</v>
      </c>
      <c r="AW713" s="3">
        <v>1.7999999999999999E-2</v>
      </c>
      <c r="AX713" s="3">
        <v>0.17299999999999999</v>
      </c>
      <c r="AY713" s="3">
        <v>0.80900000000000005</v>
      </c>
      <c r="AZ713" s="37">
        <v>4845</v>
      </c>
      <c r="BA713" s="37">
        <v>49.1</v>
      </c>
      <c r="BB713" s="43">
        <v>4799.5249999999996</v>
      </c>
      <c r="BC713" s="44">
        <v>2057.8471293787843</v>
      </c>
      <c r="BD713" s="44">
        <v>3284.6278706212161</v>
      </c>
      <c r="BE713" s="44">
        <v>200</v>
      </c>
      <c r="BF713">
        <v>10342</v>
      </c>
      <c r="BG713" s="13">
        <v>0.46408093212144652</v>
      </c>
      <c r="BH713" s="13">
        <v>0.1989796102667554</v>
      </c>
      <c r="BI713" s="13">
        <v>0.3176008383892106</v>
      </c>
      <c r="BJ713" s="13">
        <v>1.9338619222587509E-2</v>
      </c>
    </row>
    <row r="714" spans="1:62" hidden="1">
      <c r="A714" s="1" t="s">
        <v>365</v>
      </c>
      <c r="B714" s="1" t="s">
        <v>107</v>
      </c>
      <c r="C714" s="1" t="s">
        <v>88</v>
      </c>
      <c r="D714" s="1" t="s">
        <v>89</v>
      </c>
      <c r="E714" s="2">
        <v>16598</v>
      </c>
      <c r="F714" s="14">
        <v>0.15098204602964213</v>
      </c>
      <c r="G714" s="3">
        <v>0.88400000000000001</v>
      </c>
      <c r="H714" s="4">
        <v>0.83</v>
      </c>
      <c r="I714" s="2">
        <v>7028</v>
      </c>
      <c r="J714" s="2">
        <v>2.33</v>
      </c>
      <c r="K714" s="2">
        <v>6021</v>
      </c>
      <c r="L714" s="2">
        <v>1265</v>
      </c>
      <c r="M714" s="2">
        <v>1674</v>
      </c>
      <c r="N714" s="2">
        <v>5291</v>
      </c>
      <c r="O714" s="4">
        <v>0.76</v>
      </c>
      <c r="P714" s="4">
        <v>0.24</v>
      </c>
      <c r="Q714" s="2">
        <v>322</v>
      </c>
      <c r="R714" s="2">
        <v>290</v>
      </c>
      <c r="S714" s="2">
        <v>32</v>
      </c>
      <c r="T714" s="2">
        <v>4.5999999999999996</v>
      </c>
      <c r="U714" s="2">
        <v>1266</v>
      </c>
      <c r="V714" s="2">
        <v>6190</v>
      </c>
      <c r="W714" s="3">
        <v>0.82599999999999996</v>
      </c>
      <c r="X714" s="3">
        <v>0.16900000000000001</v>
      </c>
      <c r="Y714" s="2">
        <v>115</v>
      </c>
      <c r="Z714" s="2">
        <v>136</v>
      </c>
      <c r="AA714" s="2">
        <v>171</v>
      </c>
      <c r="AB714" s="2">
        <v>211</v>
      </c>
      <c r="AC714" s="2">
        <v>831</v>
      </c>
      <c r="AD714" s="2">
        <v>824</v>
      </c>
      <c r="AE714" s="2">
        <v>1078</v>
      </c>
      <c r="AF714" s="2">
        <v>943</v>
      </c>
      <c r="AG714" s="2">
        <v>1149</v>
      </c>
      <c r="AH714" s="2">
        <v>1072</v>
      </c>
      <c r="AI714" s="2">
        <v>798</v>
      </c>
      <c r="AJ714" s="2">
        <v>231</v>
      </c>
      <c r="AK714" s="2">
        <v>15</v>
      </c>
      <c r="AL714" s="2">
        <v>7574</v>
      </c>
      <c r="AM714" s="3">
        <v>0.46100000000000002</v>
      </c>
      <c r="AN714" s="2">
        <v>130.1</v>
      </c>
      <c r="AO714" s="2">
        <v>20417</v>
      </c>
      <c r="AP714" s="3">
        <v>0.14599999999999999</v>
      </c>
      <c r="AQ714" s="11">
        <v>0.254</v>
      </c>
      <c r="AR714" s="2">
        <v>15.1</v>
      </c>
      <c r="AS714" s="7">
        <v>4.8465266558966072E-4</v>
      </c>
      <c r="AT714" s="2">
        <v>320</v>
      </c>
      <c r="AU714" s="2">
        <v>1022</v>
      </c>
      <c r="AV714" s="2">
        <v>4679</v>
      </c>
      <c r="AW714" s="3">
        <v>5.2999999999999999E-2</v>
      </c>
      <c r="AX714" s="4">
        <v>0.17</v>
      </c>
      <c r="AY714" s="3">
        <v>0.77700000000000002</v>
      </c>
      <c r="AZ714" s="37">
        <v>3347</v>
      </c>
      <c r="BA714" s="37">
        <v>47.6</v>
      </c>
      <c r="BB714" s="43">
        <v>3315.34</v>
      </c>
      <c r="BC714" s="44">
        <v>1489.6290365788318</v>
      </c>
      <c r="BD714" s="44">
        <v>2361.0309634211681</v>
      </c>
      <c r="BE714" s="44">
        <v>290</v>
      </c>
      <c r="BF714">
        <v>7456</v>
      </c>
      <c r="BG714" s="13">
        <v>0.44465396995708156</v>
      </c>
      <c r="BH714" s="13">
        <v>0.19978930211625964</v>
      </c>
      <c r="BI714" s="13">
        <v>0.31666187814125107</v>
      </c>
      <c r="BJ714" s="13">
        <v>3.8894849785407727E-2</v>
      </c>
    </row>
    <row r="715" spans="1:62" hidden="1">
      <c r="A715" s="1" t="s">
        <v>373</v>
      </c>
      <c r="B715" s="1" t="s">
        <v>107</v>
      </c>
      <c r="C715" s="1" t="s">
        <v>93</v>
      </c>
      <c r="D715" s="1" t="s">
        <v>89</v>
      </c>
      <c r="E715" s="2">
        <v>34596</v>
      </c>
      <c r="F715" s="14">
        <v>0.16123251242918257</v>
      </c>
      <c r="G715" s="3">
        <v>0.748</v>
      </c>
      <c r="H715" s="4">
        <v>0.68</v>
      </c>
      <c r="I715" s="2">
        <v>14821</v>
      </c>
      <c r="J715" s="2">
        <v>2.31</v>
      </c>
      <c r="K715" s="2">
        <v>11089</v>
      </c>
      <c r="L715" s="2">
        <v>4058</v>
      </c>
      <c r="M715" s="2">
        <v>3949</v>
      </c>
      <c r="N715" s="2">
        <v>10751</v>
      </c>
      <c r="O715" s="3">
        <v>0.73099999999999998</v>
      </c>
      <c r="P715" s="3">
        <v>0.26900000000000002</v>
      </c>
      <c r="Q715" s="2">
        <v>671</v>
      </c>
      <c r="R715" s="2">
        <v>615</v>
      </c>
      <c r="S715" s="2">
        <v>56</v>
      </c>
      <c r="T715" s="2">
        <v>4.5999999999999996</v>
      </c>
      <c r="U715" s="2">
        <v>4012</v>
      </c>
      <c r="V715" s="2">
        <v>11417</v>
      </c>
      <c r="W715" s="3">
        <v>0.73599999999999999</v>
      </c>
      <c r="X715" s="3">
        <v>0.25900000000000001</v>
      </c>
      <c r="Y715" s="2">
        <v>129</v>
      </c>
      <c r="Z715" s="2">
        <v>344</v>
      </c>
      <c r="AA715" s="2">
        <v>273</v>
      </c>
      <c r="AB715" s="2">
        <v>421</v>
      </c>
      <c r="AC715" s="2">
        <v>1620</v>
      </c>
      <c r="AD715" s="2">
        <v>1837</v>
      </c>
      <c r="AE715" s="2">
        <v>2231</v>
      </c>
      <c r="AF715" s="2">
        <v>1553</v>
      </c>
      <c r="AG715" s="2">
        <v>2119</v>
      </c>
      <c r="AH715" s="2">
        <v>2333</v>
      </c>
      <c r="AI715" s="2">
        <v>2180</v>
      </c>
      <c r="AJ715" s="2">
        <v>633</v>
      </c>
      <c r="AK715" s="2">
        <v>45</v>
      </c>
      <c r="AL715" s="2">
        <v>15718</v>
      </c>
      <c r="AM715" s="3">
        <v>0.40500000000000003</v>
      </c>
      <c r="AN715" s="2">
        <v>121.9</v>
      </c>
      <c r="AO715" s="2">
        <v>20513</v>
      </c>
      <c r="AP715" s="3">
        <v>0.14699999999999999</v>
      </c>
      <c r="AQ715" s="11">
        <v>0.26500000000000001</v>
      </c>
      <c r="AR715" s="2">
        <v>15.2</v>
      </c>
      <c r="AS715" s="7">
        <v>8.7588683542086365E-5</v>
      </c>
      <c r="AT715" s="2">
        <v>385</v>
      </c>
      <c r="AU715" s="2">
        <v>2149</v>
      </c>
      <c r="AV715" s="2">
        <v>8555</v>
      </c>
      <c r="AW715" s="3">
        <v>3.5000000000000003E-2</v>
      </c>
      <c r="AX715" s="3">
        <v>0.19400000000000001</v>
      </c>
      <c r="AY715" s="3">
        <v>0.77100000000000002</v>
      </c>
      <c r="AZ715" s="37">
        <v>6321</v>
      </c>
      <c r="BA715" s="37">
        <v>42.6</v>
      </c>
      <c r="BB715" s="43">
        <v>6262.2</v>
      </c>
      <c r="BC715" s="44">
        <v>2440.6751238956249</v>
      </c>
      <c r="BD715" s="44">
        <v>6111.1248761043744</v>
      </c>
      <c r="BE715" s="44">
        <v>615</v>
      </c>
      <c r="BF715">
        <v>15429</v>
      </c>
      <c r="BG715" s="13">
        <v>0.40587205910946916</v>
      </c>
      <c r="BH715" s="13">
        <v>0.15818751208086232</v>
      </c>
      <c r="BI715" s="13">
        <v>0.39608042492088757</v>
      </c>
      <c r="BJ715" s="13">
        <v>3.9860003888780866E-2</v>
      </c>
    </row>
    <row r="716" spans="1:62" hidden="1">
      <c r="A716" s="1" t="s">
        <v>199</v>
      </c>
      <c r="B716" s="1" t="s">
        <v>107</v>
      </c>
      <c r="C716" s="1" t="s">
        <v>93</v>
      </c>
      <c r="D716" s="1" t="s">
        <v>89</v>
      </c>
      <c r="E716" s="2">
        <v>16898</v>
      </c>
      <c r="F716" s="14">
        <v>0.16244525979405847</v>
      </c>
      <c r="G716" s="3">
        <v>0.73399999999999999</v>
      </c>
      <c r="H716" s="3">
        <v>0.67100000000000004</v>
      </c>
      <c r="I716" s="2">
        <v>7152</v>
      </c>
      <c r="J716" s="2">
        <v>2.34</v>
      </c>
      <c r="K716" s="2">
        <v>6491</v>
      </c>
      <c r="L716" s="2">
        <v>922</v>
      </c>
      <c r="M716" s="2">
        <v>1443</v>
      </c>
      <c r="N716" s="2">
        <v>5636</v>
      </c>
      <c r="O716" s="3">
        <v>0.79600000000000004</v>
      </c>
      <c r="P716" s="3">
        <v>0.20399999999999999</v>
      </c>
      <c r="Q716" s="2">
        <v>113</v>
      </c>
      <c r="R716" s="2">
        <v>69</v>
      </c>
      <c r="S716" s="2">
        <v>44</v>
      </c>
      <c r="T716" s="2">
        <v>1.6</v>
      </c>
      <c r="U716" s="2">
        <v>945</v>
      </c>
      <c r="V716" s="2">
        <v>6812</v>
      </c>
      <c r="W716" s="3">
        <v>0.878</v>
      </c>
      <c r="X716" s="3">
        <v>0.122</v>
      </c>
      <c r="Y716" s="2">
        <v>371</v>
      </c>
      <c r="Z716" s="2">
        <v>457</v>
      </c>
      <c r="AA716" s="2">
        <v>359</v>
      </c>
      <c r="AB716" s="2">
        <v>699</v>
      </c>
      <c r="AC716" s="2">
        <v>1110</v>
      </c>
      <c r="AD716" s="2">
        <v>987</v>
      </c>
      <c r="AE716" s="2">
        <v>851</v>
      </c>
      <c r="AF716" s="2">
        <v>693</v>
      </c>
      <c r="AG716" s="2">
        <v>840</v>
      </c>
      <c r="AH716" s="2">
        <v>702</v>
      </c>
      <c r="AI716" s="2">
        <v>561</v>
      </c>
      <c r="AJ716" s="2">
        <v>177</v>
      </c>
      <c r="AK716" s="2">
        <v>16</v>
      </c>
      <c r="AL716" s="2">
        <v>7823</v>
      </c>
      <c r="AM716" s="3">
        <v>0.39500000000000002</v>
      </c>
      <c r="AN716" s="2">
        <v>128.9</v>
      </c>
      <c r="AO716" s="2">
        <v>20751</v>
      </c>
      <c r="AP716" s="3">
        <v>0.151</v>
      </c>
      <c r="AQ716" s="11">
        <v>0.27400000000000002</v>
      </c>
      <c r="AR716" s="2">
        <v>16.399999999999999</v>
      </c>
      <c r="AS716" s="7">
        <v>1.467997651203758E-3</v>
      </c>
      <c r="AT716" s="2">
        <v>1119</v>
      </c>
      <c r="AU716" s="2">
        <v>2944</v>
      </c>
      <c r="AV716" s="2">
        <v>2428</v>
      </c>
      <c r="AW716" s="3">
        <v>0.17199999999999999</v>
      </c>
      <c r="AX716" s="3">
        <v>0.45400000000000001</v>
      </c>
      <c r="AY716" s="3">
        <v>0.374</v>
      </c>
      <c r="AZ716" s="37">
        <v>2889</v>
      </c>
      <c r="BA716" s="37">
        <v>40.299999999999997</v>
      </c>
      <c r="BB716" s="43">
        <v>2852.837</v>
      </c>
      <c r="BC716" s="44">
        <v>2414.6990410840617</v>
      </c>
      <c r="BD716" s="44">
        <v>2420.4639589159387</v>
      </c>
      <c r="BE716" s="44">
        <v>69</v>
      </c>
      <c r="BF716">
        <v>7757</v>
      </c>
      <c r="BG716" s="13">
        <v>0.36777581539254867</v>
      </c>
      <c r="BH716" s="13">
        <v>0.31129290203481524</v>
      </c>
      <c r="BI716" s="13">
        <v>0.31203609113264646</v>
      </c>
      <c r="BJ716" s="13">
        <v>8.8951914399896873E-3</v>
      </c>
    </row>
    <row r="717" spans="1:62" hidden="1">
      <c r="A717" s="1" t="s">
        <v>175</v>
      </c>
      <c r="B717" s="1" t="s">
        <v>107</v>
      </c>
      <c r="C717" s="1" t="s">
        <v>88</v>
      </c>
      <c r="D717" s="1" t="s">
        <v>89</v>
      </c>
      <c r="E717" s="2">
        <v>42087</v>
      </c>
      <c r="F717" s="14">
        <v>0.1709316415995438</v>
      </c>
      <c r="G717" s="3">
        <v>0.82799999999999996</v>
      </c>
      <c r="H717" s="3">
        <v>0.77900000000000003</v>
      </c>
      <c r="I717" s="2">
        <v>18603</v>
      </c>
      <c r="J717" s="2">
        <v>2.19</v>
      </c>
      <c r="K717" s="2">
        <v>14114</v>
      </c>
      <c r="L717" s="2">
        <v>5427</v>
      </c>
      <c r="M717" s="2">
        <v>5574</v>
      </c>
      <c r="N717" s="2">
        <v>12653</v>
      </c>
      <c r="O717" s="3">
        <v>0.69399999999999995</v>
      </c>
      <c r="P717" s="3">
        <v>0.30599999999999999</v>
      </c>
      <c r="Q717" s="2">
        <v>1478</v>
      </c>
      <c r="R717" s="2">
        <v>1387</v>
      </c>
      <c r="S717" s="2">
        <v>91</v>
      </c>
      <c r="T717" s="2">
        <v>8</v>
      </c>
      <c r="U717" s="2">
        <v>5388</v>
      </c>
      <c r="V717" s="2">
        <v>15005</v>
      </c>
      <c r="W717" s="3">
        <v>0.73399999999999999</v>
      </c>
      <c r="X717" s="3">
        <v>0.26400000000000001</v>
      </c>
      <c r="Y717" s="2">
        <v>1797</v>
      </c>
      <c r="Z717" s="2">
        <v>873</v>
      </c>
      <c r="AA717" s="2">
        <v>904</v>
      </c>
      <c r="AB717" s="2">
        <v>1010</v>
      </c>
      <c r="AC717" s="2">
        <v>2685</v>
      </c>
      <c r="AD717" s="2">
        <v>2100</v>
      </c>
      <c r="AE717" s="2">
        <v>3134</v>
      </c>
      <c r="AF717" s="2">
        <v>1777</v>
      </c>
      <c r="AG717" s="2">
        <v>2056</v>
      </c>
      <c r="AH717" s="2">
        <v>1987</v>
      </c>
      <c r="AI717" s="2">
        <v>1850</v>
      </c>
      <c r="AJ717" s="2">
        <v>433</v>
      </c>
      <c r="AK717" s="2">
        <v>17</v>
      </c>
      <c r="AL717" s="2">
        <v>20623</v>
      </c>
      <c r="AM717" s="3">
        <v>0.434</v>
      </c>
      <c r="AN717" s="2">
        <v>111.4</v>
      </c>
      <c r="AO717" s="2">
        <v>20888</v>
      </c>
      <c r="AP717" s="3">
        <v>0.193</v>
      </c>
      <c r="AQ717" s="11">
        <v>0.34599999999999997</v>
      </c>
      <c r="AR717" s="2">
        <v>21</v>
      </c>
      <c r="AS717" s="7">
        <v>9.3302232589136959E-4</v>
      </c>
      <c r="AT717" s="2">
        <v>3702</v>
      </c>
      <c r="AU717" s="2">
        <v>5476</v>
      </c>
      <c r="AV717" s="2">
        <v>4936</v>
      </c>
      <c r="AW717" s="3">
        <v>0.26200000000000001</v>
      </c>
      <c r="AX717" s="3">
        <v>0.38800000000000001</v>
      </c>
      <c r="AY717" s="4">
        <v>0.35</v>
      </c>
      <c r="AZ717" s="37">
        <v>5010</v>
      </c>
      <c r="BA717" s="37">
        <v>26.9</v>
      </c>
      <c r="BB717" s="43">
        <v>4903.0629999999992</v>
      </c>
      <c r="BC717" s="44">
        <v>6667.6238347899816</v>
      </c>
      <c r="BD717" s="44">
        <v>7435.3131652100201</v>
      </c>
      <c r="BE717" s="44">
        <v>1387</v>
      </c>
      <c r="BF717">
        <v>20393</v>
      </c>
      <c r="BG717" s="13">
        <v>0.24042872554307848</v>
      </c>
      <c r="BH717" s="13">
        <v>0.32695649658166925</v>
      </c>
      <c r="BI717" s="13">
        <v>0.36460124381944886</v>
      </c>
      <c r="BJ717" s="13">
        <v>6.801353405580346E-2</v>
      </c>
    </row>
    <row r="718" spans="1:62" hidden="1">
      <c r="A718" s="1" t="s">
        <v>335</v>
      </c>
      <c r="B718" s="1" t="s">
        <v>107</v>
      </c>
      <c r="C718" s="1" t="s">
        <v>93</v>
      </c>
      <c r="D718" s="1" t="s">
        <v>89</v>
      </c>
      <c r="E718" s="2">
        <v>30370</v>
      </c>
      <c r="F718" s="14">
        <v>0.1553836022390517</v>
      </c>
      <c r="G718" s="3">
        <v>0.88100000000000001</v>
      </c>
      <c r="H718" s="3">
        <v>0.82299999999999995</v>
      </c>
      <c r="I718" s="2">
        <v>13145</v>
      </c>
      <c r="J718" s="2">
        <v>2.2999999999999998</v>
      </c>
      <c r="K718" s="2">
        <v>10358</v>
      </c>
      <c r="L718" s="2">
        <v>3036</v>
      </c>
      <c r="M718" s="2">
        <v>2996</v>
      </c>
      <c r="N718" s="2">
        <v>10044</v>
      </c>
      <c r="O718" s="4">
        <v>0.77</v>
      </c>
      <c r="P718" s="4">
        <v>0.23</v>
      </c>
      <c r="Q718" s="2">
        <v>780</v>
      </c>
      <c r="R718" s="2">
        <v>694</v>
      </c>
      <c r="S718" s="2">
        <v>86</v>
      </c>
      <c r="T718" s="2">
        <v>6</v>
      </c>
      <c r="U718" s="2">
        <v>3047</v>
      </c>
      <c r="V718" s="2">
        <v>10701</v>
      </c>
      <c r="W718" s="3">
        <v>0.77500000000000002</v>
      </c>
      <c r="X718" s="3">
        <v>0.221</v>
      </c>
      <c r="Y718" s="2">
        <v>111</v>
      </c>
      <c r="Z718" s="2">
        <v>127</v>
      </c>
      <c r="AA718" s="2">
        <v>335</v>
      </c>
      <c r="AB718" s="2">
        <v>651</v>
      </c>
      <c r="AC718" s="2">
        <v>1590</v>
      </c>
      <c r="AD718" s="2">
        <v>1820</v>
      </c>
      <c r="AE718" s="2">
        <v>2187</v>
      </c>
      <c r="AF718" s="2">
        <v>1263</v>
      </c>
      <c r="AG718" s="2">
        <v>1827</v>
      </c>
      <c r="AH718" s="2">
        <v>2011</v>
      </c>
      <c r="AI718" s="2">
        <v>1593</v>
      </c>
      <c r="AJ718" s="2">
        <v>441</v>
      </c>
      <c r="AK718" s="2">
        <v>29</v>
      </c>
      <c r="AL718" s="2">
        <v>13985</v>
      </c>
      <c r="AM718" s="4">
        <v>0.46</v>
      </c>
      <c r="AN718" s="2">
        <v>130.4</v>
      </c>
      <c r="AO718" s="2" t="s">
        <v>128</v>
      </c>
      <c r="AP718" s="3">
        <v>0.13300000000000001</v>
      </c>
      <c r="AQ718" s="12">
        <v>0.26</v>
      </c>
      <c r="AR718" s="2">
        <v>16.899999999999999</v>
      </c>
      <c r="AS718" s="7">
        <v>0</v>
      </c>
      <c r="AT718" s="2">
        <v>611</v>
      </c>
      <c r="AU718" s="2">
        <v>2923</v>
      </c>
      <c r="AV718" s="2">
        <v>6824</v>
      </c>
      <c r="AW718" s="3">
        <v>5.8999999999999997E-2</v>
      </c>
      <c r="AX718" s="3">
        <v>0.28199999999999997</v>
      </c>
      <c r="AY718" s="3">
        <v>0.65900000000000003</v>
      </c>
      <c r="AZ718" s="37">
        <v>5128</v>
      </c>
      <c r="BA718" s="37">
        <v>39</v>
      </c>
      <c r="BB718" s="43">
        <v>5085.6000000000004</v>
      </c>
      <c r="BC718" s="44">
        <v>3204.8469068007935</v>
      </c>
      <c r="BD718" s="44">
        <v>4763.5530931992062</v>
      </c>
      <c r="BE718" s="44">
        <v>694</v>
      </c>
      <c r="BF718">
        <v>13748</v>
      </c>
      <c r="BG718" s="13">
        <v>0.36991562409077688</v>
      </c>
      <c r="BH718" s="13">
        <v>0.23311368248478276</v>
      </c>
      <c r="BI718" s="13">
        <v>0.34649062359610172</v>
      </c>
      <c r="BJ718" s="13">
        <v>5.0480069828338671E-2</v>
      </c>
    </row>
    <row r="719" spans="1:62" hidden="1">
      <c r="A719" s="1" t="s">
        <v>187</v>
      </c>
      <c r="B719" s="1" t="s">
        <v>107</v>
      </c>
      <c r="C719" s="1" t="s">
        <v>88</v>
      </c>
      <c r="D719" s="1" t="s">
        <v>89</v>
      </c>
      <c r="E719" s="2">
        <v>43753</v>
      </c>
      <c r="F719" s="14">
        <v>0.17118826137636275</v>
      </c>
      <c r="G719" s="3">
        <v>0.84799999999999998</v>
      </c>
      <c r="H719" s="3">
        <v>0.78900000000000003</v>
      </c>
      <c r="I719" s="2">
        <v>19248</v>
      </c>
      <c r="J719" s="2">
        <v>2.2400000000000002</v>
      </c>
      <c r="K719" s="2">
        <v>15481</v>
      </c>
      <c r="L719" s="2">
        <v>4810</v>
      </c>
      <c r="M719" s="2">
        <v>5412</v>
      </c>
      <c r="N719" s="2">
        <v>13604</v>
      </c>
      <c r="O719" s="3">
        <v>0.71499999999999997</v>
      </c>
      <c r="P719" s="3">
        <v>0.28499999999999998</v>
      </c>
      <c r="Q719" s="2">
        <v>1237</v>
      </c>
      <c r="R719" s="2">
        <v>1081</v>
      </c>
      <c r="S719" s="2">
        <v>156</v>
      </c>
      <c r="T719" s="2">
        <v>6.5</v>
      </c>
      <c r="U719" s="2">
        <v>4826</v>
      </c>
      <c r="V719" s="2">
        <v>16296</v>
      </c>
      <c r="W719" s="3">
        <v>0.76600000000000001</v>
      </c>
      <c r="X719" s="3">
        <v>0.22700000000000001</v>
      </c>
      <c r="Y719" s="2">
        <v>2230</v>
      </c>
      <c r="Z719" s="2">
        <v>1113</v>
      </c>
      <c r="AA719" s="2">
        <v>1108</v>
      </c>
      <c r="AB719" s="2">
        <v>1000</v>
      </c>
      <c r="AC719" s="2">
        <v>2814</v>
      </c>
      <c r="AD719" s="2">
        <v>2571</v>
      </c>
      <c r="AE719" s="2">
        <v>2294</v>
      </c>
      <c r="AF719" s="2">
        <v>1514</v>
      </c>
      <c r="AG719" s="2">
        <v>2051</v>
      </c>
      <c r="AH719" s="2">
        <v>1972</v>
      </c>
      <c r="AI719" s="2">
        <v>2001</v>
      </c>
      <c r="AJ719" s="2">
        <v>726</v>
      </c>
      <c r="AK719" s="2">
        <v>42</v>
      </c>
      <c r="AL719" s="2">
        <v>21436</v>
      </c>
      <c r="AM719" s="3">
        <v>0.439</v>
      </c>
      <c r="AN719" s="2">
        <v>117.7</v>
      </c>
      <c r="AO719" s="2" t="s">
        <v>128</v>
      </c>
      <c r="AP719" s="3">
        <v>0.186</v>
      </c>
      <c r="AQ719" s="11">
        <v>0.33900000000000002</v>
      </c>
      <c r="AR719" s="2">
        <v>22.7</v>
      </c>
      <c r="AS719" s="7">
        <v>6.136475208640157E-4</v>
      </c>
      <c r="AT719" s="2">
        <v>4193</v>
      </c>
      <c r="AU719" s="2">
        <v>5791</v>
      </c>
      <c r="AV719" s="2">
        <v>5497</v>
      </c>
      <c r="AW719" s="3">
        <v>0.27100000000000002</v>
      </c>
      <c r="AX719" s="3">
        <v>0.374</v>
      </c>
      <c r="AY719" s="3">
        <v>0.35499999999999998</v>
      </c>
      <c r="AZ719" s="37">
        <v>5898</v>
      </c>
      <c r="BA719" s="37">
        <v>30.6</v>
      </c>
      <c r="BB719" s="43">
        <v>5818.8959999999997</v>
      </c>
      <c r="BC719" s="44">
        <v>6762.4426189277547</v>
      </c>
      <c r="BD719" s="44">
        <v>7459.6613810722447</v>
      </c>
      <c r="BE719" s="44">
        <v>1081</v>
      </c>
      <c r="BF719">
        <v>21122</v>
      </c>
      <c r="BG719" s="13">
        <v>0.27548982103967429</v>
      </c>
      <c r="BH719" s="13">
        <v>0.32016109359567063</v>
      </c>
      <c r="BI719" s="13">
        <v>0.35317021972693141</v>
      </c>
      <c r="BJ719" s="13">
        <v>5.1178865637723697E-2</v>
      </c>
    </row>
    <row r="720" spans="1:62" hidden="1">
      <c r="A720" s="1" t="s">
        <v>106</v>
      </c>
      <c r="B720" s="1" t="s">
        <v>107</v>
      </c>
      <c r="C720" s="1" t="s">
        <v>93</v>
      </c>
      <c r="D720" s="1" t="s">
        <v>89</v>
      </c>
      <c r="E720" s="2">
        <v>4407</v>
      </c>
      <c r="F720" s="14">
        <v>0.15339233038348082</v>
      </c>
      <c r="G720" s="3">
        <v>0.65100000000000002</v>
      </c>
      <c r="H720" s="3">
        <v>0.54700000000000004</v>
      </c>
      <c r="I720" s="2">
        <v>1906</v>
      </c>
      <c r="J720" s="2">
        <v>2.2999999999999998</v>
      </c>
      <c r="K720" s="2">
        <v>1848</v>
      </c>
      <c r="L720" s="2">
        <v>223</v>
      </c>
      <c r="M720" s="2">
        <v>487</v>
      </c>
      <c r="N720" s="2">
        <v>1368</v>
      </c>
      <c r="O720" s="3">
        <v>0.73699999999999999</v>
      </c>
      <c r="P720" s="3">
        <v>0.26300000000000001</v>
      </c>
      <c r="Q720" s="2">
        <v>37</v>
      </c>
      <c r="R720" s="2">
        <v>22</v>
      </c>
      <c r="S720" s="2">
        <v>15</v>
      </c>
      <c r="T720" s="2">
        <v>2</v>
      </c>
      <c r="U720" s="2">
        <v>225</v>
      </c>
      <c r="V720" s="2">
        <v>1928</v>
      </c>
      <c r="W720" s="3">
        <v>0.89500000000000002</v>
      </c>
      <c r="X720" s="3">
        <v>0.104</v>
      </c>
      <c r="Y720" s="2">
        <v>406</v>
      </c>
      <c r="Z720" s="2">
        <v>221</v>
      </c>
      <c r="AA720" s="2">
        <v>244</v>
      </c>
      <c r="AB720" s="2">
        <v>163</v>
      </c>
      <c r="AC720" s="2">
        <v>185</v>
      </c>
      <c r="AD720" s="2">
        <v>182</v>
      </c>
      <c r="AE720" s="2">
        <v>181</v>
      </c>
      <c r="AF720" s="2">
        <v>159</v>
      </c>
      <c r="AG720" s="2">
        <v>167</v>
      </c>
      <c r="AH720" s="2">
        <v>79</v>
      </c>
      <c r="AI720" s="2">
        <v>137</v>
      </c>
      <c r="AJ720" s="2">
        <v>61</v>
      </c>
      <c r="AK720" s="2" t="s">
        <v>90</v>
      </c>
      <c r="AL720" s="2">
        <v>2185</v>
      </c>
      <c r="AM720" s="3">
        <v>0.35699999999999998</v>
      </c>
      <c r="AN720" s="2">
        <v>137.4</v>
      </c>
      <c r="AO720" s="2">
        <v>20791</v>
      </c>
      <c r="AP720" s="3">
        <v>0.14499999999999999</v>
      </c>
      <c r="AQ720" s="11">
        <v>0.317</v>
      </c>
      <c r="AR720" s="2">
        <v>13.1</v>
      </c>
      <c r="AS720" s="7">
        <v>5.1867219917012448E-4</v>
      </c>
      <c r="AT720" s="2">
        <v>169</v>
      </c>
      <c r="AU720" s="2">
        <v>601</v>
      </c>
      <c r="AV720" s="2">
        <v>1078</v>
      </c>
      <c r="AW720" s="3">
        <v>9.0999999999999998E-2</v>
      </c>
      <c r="AX720" s="3">
        <v>0.32500000000000001</v>
      </c>
      <c r="AY720" s="3">
        <v>0.58299999999999996</v>
      </c>
      <c r="AZ720" s="37">
        <v>663</v>
      </c>
      <c r="BA720" s="37">
        <v>34.6</v>
      </c>
      <c r="BB720" s="43">
        <v>641.83000000000004</v>
      </c>
      <c r="BC720" s="44">
        <v>876.63816962535861</v>
      </c>
      <c r="BD720" s="44">
        <v>612.53183037464146</v>
      </c>
      <c r="BE720" s="44">
        <v>22</v>
      </c>
      <c r="BF720">
        <v>2153</v>
      </c>
      <c r="BG720" s="13">
        <v>0.29810961449140738</v>
      </c>
      <c r="BH720" s="13">
        <v>0.40717053860908436</v>
      </c>
      <c r="BI720" s="13">
        <v>0.2845015468530615</v>
      </c>
      <c r="BJ720" s="13">
        <v>1.0218300046446818E-2</v>
      </c>
    </row>
    <row r="721" spans="1:62" hidden="1">
      <c r="A721" s="1" t="s">
        <v>295</v>
      </c>
      <c r="B721" s="1" t="s">
        <v>107</v>
      </c>
      <c r="C721" s="1" t="s">
        <v>93</v>
      </c>
      <c r="D721" s="1" t="s">
        <v>89</v>
      </c>
      <c r="E721" s="2">
        <v>7494</v>
      </c>
      <c r="F721" s="14">
        <v>0.16826794769148654</v>
      </c>
      <c r="G721" s="3">
        <v>0.93600000000000005</v>
      </c>
      <c r="H721" s="3">
        <v>0.89700000000000002</v>
      </c>
      <c r="I721" s="2">
        <v>3265</v>
      </c>
      <c r="J721" s="2">
        <v>2.27</v>
      </c>
      <c r="K721" s="2">
        <v>2869</v>
      </c>
      <c r="L721" s="2">
        <v>499</v>
      </c>
      <c r="M721" s="2">
        <v>557</v>
      </c>
      <c r="N721" s="2">
        <v>2666</v>
      </c>
      <c r="O721" s="3">
        <v>0.82699999999999996</v>
      </c>
      <c r="P721" s="3">
        <v>0.17299999999999999</v>
      </c>
      <c r="Q721" s="2">
        <v>87</v>
      </c>
      <c r="R721" s="2">
        <v>84</v>
      </c>
      <c r="S721" s="2">
        <v>3</v>
      </c>
      <c r="T721" s="2">
        <v>2.7</v>
      </c>
      <c r="U721" s="2">
        <v>500</v>
      </c>
      <c r="V721" s="2">
        <v>2998</v>
      </c>
      <c r="W721" s="3">
        <v>0.85299999999999998</v>
      </c>
      <c r="X721" s="3">
        <v>0.14199999999999999</v>
      </c>
      <c r="Y721" s="2">
        <v>229</v>
      </c>
      <c r="Z721" s="2">
        <v>130</v>
      </c>
      <c r="AA721" s="2">
        <v>122</v>
      </c>
      <c r="AB721" s="2">
        <v>203</v>
      </c>
      <c r="AC721" s="2">
        <v>424</v>
      </c>
      <c r="AD721" s="2">
        <v>413</v>
      </c>
      <c r="AE721" s="2">
        <v>394</v>
      </c>
      <c r="AF721" s="2">
        <v>355</v>
      </c>
      <c r="AG721" s="2">
        <v>360</v>
      </c>
      <c r="AH721" s="2">
        <v>481</v>
      </c>
      <c r="AI721" s="2">
        <v>311</v>
      </c>
      <c r="AJ721" s="2">
        <v>96</v>
      </c>
      <c r="AK721" s="2" t="s">
        <v>90</v>
      </c>
      <c r="AL721" s="2">
        <v>3518</v>
      </c>
      <c r="AM721" s="3">
        <v>0.46899999999999997</v>
      </c>
      <c r="AN721" s="2">
        <v>134</v>
      </c>
      <c r="AO721" s="2">
        <v>21985</v>
      </c>
      <c r="AP721" s="3">
        <v>0.13600000000000001</v>
      </c>
      <c r="AQ721" s="11">
        <v>0.218</v>
      </c>
      <c r="AR721" s="2">
        <v>7.5</v>
      </c>
      <c r="AS721" s="7">
        <v>3.33555703802535E-4</v>
      </c>
      <c r="AT721" s="2">
        <v>124</v>
      </c>
      <c r="AU721" s="2">
        <v>985</v>
      </c>
      <c r="AV721" s="2">
        <v>1760</v>
      </c>
      <c r="AW721" s="3">
        <v>4.2999999999999997E-2</v>
      </c>
      <c r="AX721" s="3">
        <v>0.34300000000000003</v>
      </c>
      <c r="AY721" s="3">
        <v>0.61299999999999999</v>
      </c>
      <c r="AZ721" s="37">
        <v>1403</v>
      </c>
      <c r="BA721" s="37">
        <v>42.9</v>
      </c>
      <c r="BB721" s="43">
        <v>1382.6669999999999</v>
      </c>
      <c r="BC721" s="44">
        <v>918.46874776125105</v>
      </c>
      <c r="BD721" s="44">
        <v>1112.864252238749</v>
      </c>
      <c r="BE721" s="44">
        <v>84</v>
      </c>
      <c r="BF721">
        <v>3498</v>
      </c>
      <c r="BG721" s="13">
        <v>0.39527358490566034</v>
      </c>
      <c r="BH721" s="13">
        <v>0.2625696820358065</v>
      </c>
      <c r="BI721" s="13">
        <v>0.31814301093160352</v>
      </c>
      <c r="BJ721" s="13">
        <v>2.4013722126929673E-2</v>
      </c>
    </row>
    <row r="722" spans="1:62" hidden="1">
      <c r="A722" s="1" t="s">
        <v>364</v>
      </c>
      <c r="B722" s="1" t="s">
        <v>107</v>
      </c>
      <c r="C722" s="1" t="s">
        <v>93</v>
      </c>
      <c r="D722" s="1" t="s">
        <v>89</v>
      </c>
      <c r="E722" s="2">
        <v>21863</v>
      </c>
      <c r="F722" s="14">
        <v>0.15725197822805653</v>
      </c>
      <c r="G722" s="3">
        <v>0.878</v>
      </c>
      <c r="H722" s="3">
        <v>0.79500000000000004</v>
      </c>
      <c r="I722" s="2">
        <v>9229</v>
      </c>
      <c r="J722" s="2">
        <v>2.35</v>
      </c>
      <c r="K722" s="2">
        <v>7511</v>
      </c>
      <c r="L722" s="2">
        <v>1734</v>
      </c>
      <c r="M722" s="2">
        <v>2046</v>
      </c>
      <c r="N722" s="2">
        <v>7074</v>
      </c>
      <c r="O722" s="3">
        <v>0.77600000000000002</v>
      </c>
      <c r="P722" s="3">
        <v>0.224</v>
      </c>
      <c r="Q722" s="2">
        <v>213</v>
      </c>
      <c r="R722" s="2">
        <v>174</v>
      </c>
      <c r="S722" s="2">
        <v>39</v>
      </c>
      <c r="T722" s="2">
        <v>2.2999999999999998</v>
      </c>
      <c r="U722" s="2">
        <v>1768</v>
      </c>
      <c r="V722" s="2">
        <v>7856</v>
      </c>
      <c r="W722" s="3">
        <v>0.80900000000000005</v>
      </c>
      <c r="X722" s="3">
        <v>0.182</v>
      </c>
      <c r="Y722" s="2">
        <v>39</v>
      </c>
      <c r="Z722" s="2">
        <v>54</v>
      </c>
      <c r="AA722" s="2">
        <v>254</v>
      </c>
      <c r="AB722" s="2">
        <v>336</v>
      </c>
      <c r="AC722" s="2">
        <v>1387</v>
      </c>
      <c r="AD722" s="2">
        <v>1283</v>
      </c>
      <c r="AE722" s="2">
        <v>1468</v>
      </c>
      <c r="AF722" s="2">
        <v>1089</v>
      </c>
      <c r="AG722" s="2">
        <v>1267</v>
      </c>
      <c r="AH722" s="2">
        <v>1204</v>
      </c>
      <c r="AI722" s="2">
        <v>975</v>
      </c>
      <c r="AJ722" s="2">
        <v>432</v>
      </c>
      <c r="AK722" s="2">
        <v>19</v>
      </c>
      <c r="AL722" s="2">
        <v>9807</v>
      </c>
      <c r="AM722" s="3">
        <v>0.45600000000000002</v>
      </c>
      <c r="AN722" s="2">
        <v>132.69999999999999</v>
      </c>
      <c r="AO722" s="2">
        <v>22441</v>
      </c>
      <c r="AP722" s="3">
        <v>0.13500000000000001</v>
      </c>
      <c r="AQ722" s="11">
        <v>0.23100000000000001</v>
      </c>
      <c r="AR722" s="2">
        <v>14.6</v>
      </c>
      <c r="AS722" s="7">
        <v>0</v>
      </c>
      <c r="AT722" s="2">
        <v>298</v>
      </c>
      <c r="AU722" s="2">
        <v>1845</v>
      </c>
      <c r="AV722" s="2">
        <v>5368</v>
      </c>
      <c r="AW722" s="4">
        <v>0.04</v>
      </c>
      <c r="AX722" s="3">
        <v>0.246</v>
      </c>
      <c r="AY722" s="3">
        <v>0.71499999999999997</v>
      </c>
      <c r="AZ722" s="37">
        <v>4163</v>
      </c>
      <c r="BA722" s="37">
        <v>45.1</v>
      </c>
      <c r="BB722" s="43">
        <v>4113.12</v>
      </c>
      <c r="BC722" s="44">
        <v>1958.0176320080518</v>
      </c>
      <c r="BD722" s="44">
        <v>3378.8623679919483</v>
      </c>
      <c r="BE722" s="44">
        <v>174</v>
      </c>
      <c r="BF722">
        <v>9624</v>
      </c>
      <c r="BG722" s="13">
        <v>0.42738154613466334</v>
      </c>
      <c r="BH722" s="13">
        <v>0.20345154114796882</v>
      </c>
      <c r="BI722" s="13">
        <v>0.35108711221861477</v>
      </c>
      <c r="BJ722" s="13">
        <v>1.8079800498753119E-2</v>
      </c>
    </row>
    <row r="723" spans="1:62" hidden="1">
      <c r="A723" s="1" t="s">
        <v>357</v>
      </c>
      <c r="B723" s="1" t="s">
        <v>107</v>
      </c>
      <c r="C723" s="1" t="s">
        <v>93</v>
      </c>
      <c r="D723" s="1" t="s">
        <v>89</v>
      </c>
      <c r="E723" s="2">
        <v>7391</v>
      </c>
      <c r="F723" s="14">
        <v>0.17507779732106615</v>
      </c>
      <c r="G723" s="4">
        <v>0.81</v>
      </c>
      <c r="H723" s="3">
        <v>0.72099999999999997</v>
      </c>
      <c r="I723" s="2">
        <v>3222</v>
      </c>
      <c r="J723" s="2">
        <v>2.2799999999999998</v>
      </c>
      <c r="K723" s="2">
        <v>2525</v>
      </c>
      <c r="L723" s="2">
        <v>797</v>
      </c>
      <c r="M723" s="2">
        <v>820</v>
      </c>
      <c r="N723" s="2">
        <v>2353</v>
      </c>
      <c r="O723" s="3">
        <v>0.74199999999999999</v>
      </c>
      <c r="P723" s="3">
        <v>0.25800000000000001</v>
      </c>
      <c r="Q723" s="2">
        <v>109</v>
      </c>
      <c r="R723" s="2">
        <v>87</v>
      </c>
      <c r="S723" s="2">
        <v>22</v>
      </c>
      <c r="T723" s="2">
        <v>3.4</v>
      </c>
      <c r="U723" s="2">
        <v>800</v>
      </c>
      <c r="V723" s="2">
        <v>2628</v>
      </c>
      <c r="W723" s="3">
        <v>0.76300000000000001</v>
      </c>
      <c r="X723" s="3">
        <v>0.23200000000000001</v>
      </c>
      <c r="Y723" s="2">
        <v>38</v>
      </c>
      <c r="Z723" s="2">
        <v>32</v>
      </c>
      <c r="AA723" s="2">
        <v>59</v>
      </c>
      <c r="AB723" s="2">
        <v>103</v>
      </c>
      <c r="AC723" s="2">
        <v>326</v>
      </c>
      <c r="AD723" s="2">
        <v>505</v>
      </c>
      <c r="AE723" s="2">
        <v>529</v>
      </c>
      <c r="AF723" s="2">
        <v>452</v>
      </c>
      <c r="AG723" s="2">
        <v>555</v>
      </c>
      <c r="AH723" s="2">
        <v>388</v>
      </c>
      <c r="AI723" s="2">
        <v>365</v>
      </c>
      <c r="AJ723" s="2">
        <v>123</v>
      </c>
      <c r="AK723" s="2">
        <v>7</v>
      </c>
      <c r="AL723" s="2">
        <v>3482</v>
      </c>
      <c r="AM723" s="3">
        <v>0.42799999999999999</v>
      </c>
      <c r="AN723" s="2">
        <v>134.5</v>
      </c>
      <c r="AO723" s="2">
        <v>21686</v>
      </c>
      <c r="AP723" s="3">
        <v>0.13300000000000001</v>
      </c>
      <c r="AQ723" s="11">
        <v>0.26300000000000001</v>
      </c>
      <c r="AR723" s="2">
        <v>13.7</v>
      </c>
      <c r="AS723" s="7">
        <v>3.8051750380517502E-4</v>
      </c>
      <c r="AT723" s="2">
        <v>78</v>
      </c>
      <c r="AU723" s="2">
        <v>528</v>
      </c>
      <c r="AV723" s="2">
        <v>1919</v>
      </c>
      <c r="AW723" s="3">
        <v>3.1E-2</v>
      </c>
      <c r="AX723" s="3">
        <v>0.20899999999999999</v>
      </c>
      <c r="AY723" s="4">
        <v>0.76</v>
      </c>
      <c r="AZ723" s="37">
        <v>1290</v>
      </c>
      <c r="BA723" s="37">
        <v>40</v>
      </c>
      <c r="BB723" s="43">
        <v>1269.2</v>
      </c>
      <c r="BC723" s="44">
        <v>731.26412154265699</v>
      </c>
      <c r="BD723" s="44">
        <v>1340.5358784573432</v>
      </c>
      <c r="BE723" s="44">
        <v>87</v>
      </c>
      <c r="BF723">
        <v>3428</v>
      </c>
      <c r="BG723" s="13">
        <v>0.37024504084014004</v>
      </c>
      <c r="BH723" s="13">
        <v>0.21332092227032001</v>
      </c>
      <c r="BI723" s="13">
        <v>0.39105480701789475</v>
      </c>
      <c r="BJ723" s="13">
        <v>2.5379229871645273E-2</v>
      </c>
    </row>
    <row r="724" spans="1:62" hidden="1">
      <c r="F724"/>
      <c r="AZ724"/>
      <c r="BA724"/>
    </row>
    <row r="725" spans="1:62" ht="18" hidden="1">
      <c r="A725" s="49" t="s">
        <v>406</v>
      </c>
      <c r="B725" s="48"/>
      <c r="C725" s="48"/>
      <c r="F725"/>
      <c r="AZ725"/>
      <c r="BA725"/>
    </row>
    <row r="726" spans="1:62" ht="58.9" hidden="1" customHeight="1">
      <c r="A726" s="5" t="s">
        <v>25</v>
      </c>
      <c r="B726" s="5" t="s">
        <v>26</v>
      </c>
      <c r="C726" s="5" t="s">
        <v>27</v>
      </c>
      <c r="D726" s="5" t="s">
        <v>28</v>
      </c>
      <c r="E726" s="5" t="s">
        <v>29</v>
      </c>
      <c r="F726" s="35" t="s">
        <v>30</v>
      </c>
      <c r="G726" s="5" t="s">
        <v>31</v>
      </c>
      <c r="H726" s="5" t="s">
        <v>32</v>
      </c>
      <c r="I726" s="10" t="s">
        <v>33</v>
      </c>
      <c r="J726" s="10" t="s">
        <v>34</v>
      </c>
      <c r="K726" s="10" t="s">
        <v>35</v>
      </c>
      <c r="L726" s="10" t="s">
        <v>36</v>
      </c>
      <c r="M726" s="10" t="s">
        <v>37</v>
      </c>
      <c r="N726" s="10" t="s">
        <v>38</v>
      </c>
      <c r="O726" s="10" t="s">
        <v>39</v>
      </c>
      <c r="P726" s="10" t="s">
        <v>40</v>
      </c>
      <c r="Q726" s="10" t="s">
        <v>41</v>
      </c>
      <c r="R726" s="10" t="s">
        <v>42</v>
      </c>
      <c r="S726" s="10" t="s">
        <v>43</v>
      </c>
      <c r="T726" s="10" t="s">
        <v>44</v>
      </c>
      <c r="U726" s="10" t="s">
        <v>45</v>
      </c>
      <c r="V726" s="10" t="s">
        <v>46</v>
      </c>
      <c r="W726" s="10" t="s">
        <v>47</v>
      </c>
      <c r="X726" s="10" t="s">
        <v>48</v>
      </c>
      <c r="Y726" s="8" t="s">
        <v>49</v>
      </c>
      <c r="Z726" s="8" t="s">
        <v>50</v>
      </c>
      <c r="AA726" s="8" t="s">
        <v>51</v>
      </c>
      <c r="AB726" s="8" t="s">
        <v>52</v>
      </c>
      <c r="AC726" s="8" t="s">
        <v>53</v>
      </c>
      <c r="AD726" s="8" t="s">
        <v>54</v>
      </c>
      <c r="AE726" s="8" t="s">
        <v>55</v>
      </c>
      <c r="AF726" s="8" t="s">
        <v>56</v>
      </c>
      <c r="AG726" s="8" t="s">
        <v>57</v>
      </c>
      <c r="AH726" s="8" t="s">
        <v>58</v>
      </c>
      <c r="AI726" s="8" t="s">
        <v>59</v>
      </c>
      <c r="AJ726" s="8" t="s">
        <v>60</v>
      </c>
      <c r="AK726" s="8" t="s">
        <v>61</v>
      </c>
      <c r="AL726" s="8" t="s">
        <v>62</v>
      </c>
      <c r="AM726" s="9" t="s">
        <v>63</v>
      </c>
      <c r="AN726" s="9" t="s">
        <v>64</v>
      </c>
      <c r="AO726" s="9" t="s">
        <v>65</v>
      </c>
      <c r="AP726" s="9" t="s">
        <v>66</v>
      </c>
      <c r="AQ726" s="9" t="s">
        <v>67</v>
      </c>
      <c r="AR726" s="9" t="s">
        <v>68</v>
      </c>
      <c r="AS726" s="19" t="s">
        <v>69</v>
      </c>
      <c r="AT726" s="38" t="s">
        <v>70</v>
      </c>
      <c r="AU726" s="38" t="s">
        <v>71</v>
      </c>
      <c r="AV726" s="38" t="s">
        <v>72</v>
      </c>
      <c r="AW726" s="38" t="s">
        <v>73</v>
      </c>
      <c r="AX726" s="38" t="s">
        <v>74</v>
      </c>
      <c r="AY726" s="38" t="s">
        <v>75</v>
      </c>
      <c r="AZ726" s="36" t="s">
        <v>76</v>
      </c>
      <c r="BA726" s="36" t="s">
        <v>77</v>
      </c>
      <c r="BB726" s="34" t="s">
        <v>78</v>
      </c>
      <c r="BC726" s="21" t="s">
        <v>79</v>
      </c>
      <c r="BD726" s="21" t="s">
        <v>80</v>
      </c>
      <c r="BE726" s="21" t="s">
        <v>81</v>
      </c>
      <c r="BF726" s="21" t="s">
        <v>23</v>
      </c>
      <c r="BG726" s="21" t="s">
        <v>82</v>
      </c>
      <c r="BH726" s="21" t="s">
        <v>83</v>
      </c>
      <c r="BI726" s="39" t="s">
        <v>84</v>
      </c>
      <c r="BJ726" s="39" t="s">
        <v>85</v>
      </c>
    </row>
    <row r="727" spans="1:62" hidden="1">
      <c r="A727" s="1" t="s">
        <v>174</v>
      </c>
      <c r="B727" s="1" t="s">
        <v>99</v>
      </c>
      <c r="C727" s="1" t="s">
        <v>88</v>
      </c>
      <c r="D727" s="1" t="s">
        <v>135</v>
      </c>
      <c r="E727" s="2">
        <v>91200</v>
      </c>
      <c r="F727" s="14">
        <v>0.1462280701754386</v>
      </c>
      <c r="G727" s="3">
        <v>0.78300000000000003</v>
      </c>
      <c r="H727" s="3">
        <v>0.70699999999999996</v>
      </c>
      <c r="I727" s="2">
        <v>40062</v>
      </c>
      <c r="J727" s="2">
        <v>2.25</v>
      </c>
      <c r="K727" s="2">
        <v>29256</v>
      </c>
      <c r="L727" s="2">
        <v>12610</v>
      </c>
      <c r="M727" s="2">
        <v>12709</v>
      </c>
      <c r="N727" s="2">
        <v>26920</v>
      </c>
      <c r="O727" s="3">
        <v>0.67900000000000005</v>
      </c>
      <c r="P727" s="3">
        <v>0.32100000000000001</v>
      </c>
      <c r="Q727" s="2">
        <v>1722</v>
      </c>
      <c r="R727" s="2">
        <v>1547</v>
      </c>
      <c r="S727" s="2">
        <v>175</v>
      </c>
      <c r="T727" s="2">
        <v>4.3</v>
      </c>
      <c r="U727" s="2">
        <v>12764</v>
      </c>
      <c r="V727" s="2">
        <v>30996</v>
      </c>
      <c r="W727" s="3">
        <v>0.69899999999999995</v>
      </c>
      <c r="X727" s="3">
        <v>0.28799999999999998</v>
      </c>
      <c r="Y727" s="2">
        <v>3776</v>
      </c>
      <c r="Z727" s="2">
        <v>2494</v>
      </c>
      <c r="AA727" s="2">
        <v>4437</v>
      </c>
      <c r="AB727" s="2">
        <v>2607</v>
      </c>
      <c r="AC727" s="2">
        <v>6492</v>
      </c>
      <c r="AD727" s="2">
        <v>5392</v>
      </c>
      <c r="AE727" s="2">
        <v>4080</v>
      </c>
      <c r="AF727" s="2">
        <v>2708</v>
      </c>
      <c r="AG727" s="2">
        <v>4226</v>
      </c>
      <c r="AH727" s="2">
        <v>3626</v>
      </c>
      <c r="AI727" s="2">
        <v>3809</v>
      </c>
      <c r="AJ727" s="2">
        <v>848</v>
      </c>
      <c r="AK727" s="2">
        <v>202</v>
      </c>
      <c r="AL727" s="2">
        <v>44697</v>
      </c>
      <c r="AM727" s="4">
        <v>0.44</v>
      </c>
      <c r="AN727" s="2">
        <v>103.9</v>
      </c>
      <c r="AO727" s="2">
        <v>21567</v>
      </c>
      <c r="AP727" s="3">
        <v>0.182</v>
      </c>
      <c r="AQ727" s="11">
        <v>0.35899999999999999</v>
      </c>
      <c r="AR727" s="2">
        <v>37.700000000000003</v>
      </c>
      <c r="AS727" s="7">
        <v>4.8393341076267905E-4</v>
      </c>
      <c r="AT727" s="2">
        <v>15630</v>
      </c>
      <c r="AU727" s="2">
        <v>8312</v>
      </c>
      <c r="AV727" s="2">
        <v>5314</v>
      </c>
      <c r="AW727" s="3">
        <v>0.53400000000000003</v>
      </c>
      <c r="AX727" s="3">
        <v>0.28399999999999997</v>
      </c>
      <c r="AY727" s="3">
        <v>0.182</v>
      </c>
      <c r="AZ727" s="6">
        <v>10573</v>
      </c>
      <c r="BA727" s="6">
        <v>26.3</v>
      </c>
      <c r="BB727" s="43">
        <v>10422.427</v>
      </c>
      <c r="BC727" s="44">
        <v>14311.170306498887</v>
      </c>
      <c r="BD727" s="44">
        <v>17479.402693501117</v>
      </c>
      <c r="BE727" s="44">
        <v>1547</v>
      </c>
      <c r="BF727">
        <v>43760</v>
      </c>
      <c r="BG727" s="13">
        <v>0.23817246343692869</v>
      </c>
      <c r="BH727" s="13">
        <v>0.32703771267136394</v>
      </c>
      <c r="BI727" s="13">
        <v>0.39943790433046428</v>
      </c>
      <c r="BJ727" s="13">
        <v>3.5351919561243145E-2</v>
      </c>
    </row>
    <row r="728" spans="1:62" hidden="1">
      <c r="A728" s="1" t="s">
        <v>281</v>
      </c>
      <c r="B728" s="1" t="s">
        <v>99</v>
      </c>
      <c r="C728" s="1" t="s">
        <v>93</v>
      </c>
      <c r="D728" s="1" t="s">
        <v>89</v>
      </c>
      <c r="E728" s="2">
        <v>29799</v>
      </c>
      <c r="F728" s="14">
        <v>0.17000570488942582</v>
      </c>
      <c r="G728" s="3">
        <v>0.92800000000000005</v>
      </c>
      <c r="H728" s="3">
        <v>0.90100000000000002</v>
      </c>
      <c r="I728" s="2">
        <v>13009</v>
      </c>
      <c r="J728" s="2">
        <v>2.2599999999999998</v>
      </c>
      <c r="K728" s="2">
        <v>11283</v>
      </c>
      <c r="L728" s="2">
        <v>2365</v>
      </c>
      <c r="M728" s="2">
        <v>3657</v>
      </c>
      <c r="N728" s="2">
        <v>9231</v>
      </c>
      <c r="O728" s="3">
        <v>0.71599999999999997</v>
      </c>
      <c r="P728" s="3">
        <v>0.28399999999999997</v>
      </c>
      <c r="Q728" s="2">
        <v>451</v>
      </c>
      <c r="R728" s="2">
        <v>415</v>
      </c>
      <c r="S728" s="2">
        <v>36</v>
      </c>
      <c r="T728" s="2">
        <v>3.5</v>
      </c>
      <c r="U728" s="2">
        <v>2367</v>
      </c>
      <c r="V728" s="2">
        <v>11682</v>
      </c>
      <c r="W728" s="3">
        <v>0.82599999999999996</v>
      </c>
      <c r="X728" s="3">
        <v>0.16700000000000001</v>
      </c>
      <c r="Y728" s="2">
        <v>1268</v>
      </c>
      <c r="Z728" s="2">
        <v>228</v>
      </c>
      <c r="AA728" s="2">
        <v>251</v>
      </c>
      <c r="AB728" s="2">
        <v>679</v>
      </c>
      <c r="AC728" s="2">
        <v>1028</v>
      </c>
      <c r="AD728" s="2">
        <v>1341</v>
      </c>
      <c r="AE728" s="2">
        <v>1884</v>
      </c>
      <c r="AF728" s="2">
        <v>1402</v>
      </c>
      <c r="AG728" s="2">
        <v>1942</v>
      </c>
      <c r="AH728" s="2">
        <v>1790</v>
      </c>
      <c r="AI728" s="2">
        <v>1803</v>
      </c>
      <c r="AJ728" s="2">
        <v>506</v>
      </c>
      <c r="AK728" s="2">
        <v>208</v>
      </c>
      <c r="AL728" s="2">
        <v>14330</v>
      </c>
      <c r="AM728" s="3">
        <v>0.48799999999999999</v>
      </c>
      <c r="AN728" s="2">
        <v>124.8</v>
      </c>
      <c r="AO728" s="2">
        <v>23371</v>
      </c>
      <c r="AP728" s="3">
        <v>0.11700000000000001</v>
      </c>
      <c r="AQ728" s="11">
        <v>0.20300000000000001</v>
      </c>
      <c r="AR728" s="2">
        <v>13.9</v>
      </c>
      <c r="AS728" s="7">
        <v>4.2800890258517377E-4</v>
      </c>
      <c r="AT728" s="2">
        <v>1193</v>
      </c>
      <c r="AU728" s="2">
        <v>2765</v>
      </c>
      <c r="AV728" s="2">
        <v>7325</v>
      </c>
      <c r="AW728" s="3">
        <v>0.106</v>
      </c>
      <c r="AX728" s="3">
        <v>0.245</v>
      </c>
      <c r="AY728" s="3">
        <v>0.64900000000000002</v>
      </c>
      <c r="AZ728" s="37">
        <v>5269</v>
      </c>
      <c r="BA728" s="37">
        <v>40.4</v>
      </c>
      <c r="BB728" s="43">
        <v>5206.7519999999995</v>
      </c>
      <c r="BC728" s="44">
        <v>3748.2771422785881</v>
      </c>
      <c r="BD728" s="44">
        <v>4678.9708577214114</v>
      </c>
      <c r="BE728" s="44">
        <v>415</v>
      </c>
      <c r="BF728">
        <v>14049</v>
      </c>
      <c r="BG728" s="13">
        <v>0.37061370916079434</v>
      </c>
      <c r="BH728" s="13">
        <v>0.26680028060919553</v>
      </c>
      <c r="BI728" s="13">
        <v>0.33304654122865768</v>
      </c>
      <c r="BJ728" s="13">
        <v>2.953946900135241E-2</v>
      </c>
    </row>
    <row r="729" spans="1:62" hidden="1">
      <c r="A729" s="1" t="s">
        <v>181</v>
      </c>
      <c r="B729" s="1" t="s">
        <v>99</v>
      </c>
      <c r="C729" s="1" t="s">
        <v>93</v>
      </c>
      <c r="D729" s="1" t="s">
        <v>89</v>
      </c>
      <c r="E729" s="2">
        <v>14666</v>
      </c>
      <c r="F729" s="14">
        <v>0.16746215737078959</v>
      </c>
      <c r="G729" s="3">
        <v>0.92500000000000004</v>
      </c>
      <c r="H729" s="3">
        <v>0.88300000000000001</v>
      </c>
      <c r="I729" s="2">
        <v>6428</v>
      </c>
      <c r="J729" s="2">
        <v>2.25</v>
      </c>
      <c r="K729" s="2">
        <v>5969</v>
      </c>
      <c r="L729" s="2">
        <v>680</v>
      </c>
      <c r="M729" s="2">
        <v>1718</v>
      </c>
      <c r="N729" s="2">
        <v>4657</v>
      </c>
      <c r="O729" s="3">
        <v>0.73099999999999998</v>
      </c>
      <c r="P729" s="3">
        <v>0.26900000000000002</v>
      </c>
      <c r="Q729" s="2">
        <v>207</v>
      </c>
      <c r="R729" s="2">
        <v>190</v>
      </c>
      <c r="S729" s="2">
        <v>17</v>
      </c>
      <c r="T729" s="2">
        <v>3.2</v>
      </c>
      <c r="U729" s="2">
        <v>686</v>
      </c>
      <c r="V729" s="2">
        <v>6197</v>
      </c>
      <c r="W729" s="3">
        <v>0.89300000000000002</v>
      </c>
      <c r="X729" s="3">
        <v>9.9000000000000005E-2</v>
      </c>
      <c r="Y729" s="2">
        <v>699</v>
      </c>
      <c r="Z729" s="2">
        <v>412</v>
      </c>
      <c r="AA729" s="2">
        <v>426</v>
      </c>
      <c r="AB729" s="2">
        <v>584</v>
      </c>
      <c r="AC729" s="2">
        <v>385</v>
      </c>
      <c r="AD729" s="2">
        <v>629</v>
      </c>
      <c r="AE729" s="2">
        <v>763</v>
      </c>
      <c r="AF729" s="2">
        <v>589</v>
      </c>
      <c r="AG729" s="2">
        <v>743</v>
      </c>
      <c r="AH729" s="2">
        <v>655</v>
      </c>
      <c r="AI729" s="2">
        <v>872</v>
      </c>
      <c r="AJ729" s="2">
        <v>232</v>
      </c>
      <c r="AK729" s="2">
        <v>18</v>
      </c>
      <c r="AL729" s="2">
        <v>7007</v>
      </c>
      <c r="AM729" s="3">
        <v>0.47199999999999998</v>
      </c>
      <c r="AN729" s="2">
        <v>124.6</v>
      </c>
      <c r="AO729" s="2">
        <v>22463</v>
      </c>
      <c r="AP729" s="3">
        <v>0.127</v>
      </c>
      <c r="AQ729" s="11">
        <v>0.23300000000000001</v>
      </c>
      <c r="AR729" s="2">
        <v>22.8</v>
      </c>
      <c r="AS729" s="7">
        <v>1.6136840406648378E-4</v>
      </c>
      <c r="AT729" s="2">
        <v>919</v>
      </c>
      <c r="AU729" s="2">
        <v>1924</v>
      </c>
      <c r="AV729" s="2">
        <v>3126</v>
      </c>
      <c r="AW729" s="3">
        <v>0.154</v>
      </c>
      <c r="AX729" s="3">
        <v>0.32200000000000001</v>
      </c>
      <c r="AY729" s="3">
        <v>0.52400000000000002</v>
      </c>
      <c r="AZ729" s="37">
        <v>2559</v>
      </c>
      <c r="BA729" s="37">
        <v>39.799999999999997</v>
      </c>
      <c r="BB729" s="43">
        <v>2537.25</v>
      </c>
      <c r="BC729" s="44">
        <v>2226.6828762847213</v>
      </c>
      <c r="BD729" s="44">
        <v>1929.0671237152787</v>
      </c>
      <c r="BE729" s="44">
        <v>190</v>
      </c>
      <c r="BF729">
        <v>6883</v>
      </c>
      <c r="BG729" s="13">
        <v>0.36862559930262967</v>
      </c>
      <c r="BH729" s="13">
        <v>0.32350470380425994</v>
      </c>
      <c r="BI729" s="13">
        <v>0.28026545455691976</v>
      </c>
      <c r="BJ729" s="13">
        <v>2.7604242336190615E-2</v>
      </c>
    </row>
    <row r="730" spans="1:62" hidden="1">
      <c r="A730" s="1" t="s">
        <v>163</v>
      </c>
      <c r="B730" s="1" t="s">
        <v>99</v>
      </c>
      <c r="C730" s="1" t="s">
        <v>93</v>
      </c>
      <c r="D730" s="1" t="s">
        <v>89</v>
      </c>
      <c r="E730" s="2">
        <v>15488</v>
      </c>
      <c r="F730" s="14">
        <v>0.1568956611570248</v>
      </c>
      <c r="G730" s="3">
        <v>0.93400000000000005</v>
      </c>
      <c r="H730" s="3">
        <v>0.90100000000000002</v>
      </c>
      <c r="I730" s="2">
        <v>6786</v>
      </c>
      <c r="J730" s="2">
        <v>2.2599999999999998</v>
      </c>
      <c r="K730" s="2">
        <v>5917</v>
      </c>
      <c r="L730" s="2">
        <v>1089</v>
      </c>
      <c r="M730" s="2">
        <v>1840</v>
      </c>
      <c r="N730" s="2">
        <v>4900</v>
      </c>
      <c r="O730" s="3">
        <v>0.72699999999999998</v>
      </c>
      <c r="P730" s="3">
        <v>0.27300000000000002</v>
      </c>
      <c r="Q730" s="2">
        <v>402</v>
      </c>
      <c r="R730" s="2">
        <v>379</v>
      </c>
      <c r="S730" s="2">
        <v>23</v>
      </c>
      <c r="T730" s="2">
        <v>6</v>
      </c>
      <c r="U730" s="2">
        <v>1071</v>
      </c>
      <c r="V730" s="2">
        <v>6206</v>
      </c>
      <c r="W730" s="3">
        <v>0.83699999999999997</v>
      </c>
      <c r="X730" s="3">
        <v>0.14399999999999999</v>
      </c>
      <c r="Y730" s="2">
        <v>495</v>
      </c>
      <c r="Z730" s="2">
        <v>288</v>
      </c>
      <c r="AA730" s="2">
        <v>368</v>
      </c>
      <c r="AB730" s="2">
        <v>266</v>
      </c>
      <c r="AC730" s="2">
        <v>744</v>
      </c>
      <c r="AD730" s="2">
        <v>720</v>
      </c>
      <c r="AE730" s="2">
        <v>930</v>
      </c>
      <c r="AF730" s="2">
        <v>676</v>
      </c>
      <c r="AG730" s="2">
        <v>1026</v>
      </c>
      <c r="AH730" s="2">
        <v>977</v>
      </c>
      <c r="AI730" s="2">
        <v>738</v>
      </c>
      <c r="AJ730" s="2">
        <v>250</v>
      </c>
      <c r="AK730" s="2">
        <v>42</v>
      </c>
      <c r="AL730" s="2">
        <v>7520</v>
      </c>
      <c r="AM730" s="3">
        <v>0.46800000000000003</v>
      </c>
      <c r="AN730" s="2">
        <v>125</v>
      </c>
      <c r="AO730" s="2">
        <v>22274</v>
      </c>
      <c r="AP730" s="4">
        <v>0.15</v>
      </c>
      <c r="AQ730" s="11">
        <v>0.254</v>
      </c>
      <c r="AR730" s="2">
        <v>27.8</v>
      </c>
      <c r="AS730" s="7">
        <v>1.6113438607798906E-4</v>
      </c>
      <c r="AT730" s="2">
        <v>1010</v>
      </c>
      <c r="AU730" s="2">
        <v>2268</v>
      </c>
      <c r="AV730" s="2">
        <v>2639</v>
      </c>
      <c r="AW730" s="3">
        <v>0.17100000000000001</v>
      </c>
      <c r="AX730" s="3">
        <v>0.38300000000000001</v>
      </c>
      <c r="AY730" s="3">
        <v>0.44600000000000001</v>
      </c>
      <c r="AZ730" s="37">
        <v>2413</v>
      </c>
      <c r="BA730" s="37">
        <v>35.5</v>
      </c>
      <c r="BB730" s="43">
        <v>2392.6999999999998</v>
      </c>
      <c r="BC730" s="44">
        <v>2425.8659596526122</v>
      </c>
      <c r="BD730" s="44">
        <v>2079.434040347388</v>
      </c>
      <c r="BE730" s="44">
        <v>379</v>
      </c>
      <c r="BF730">
        <v>7277</v>
      </c>
      <c r="BG730" s="13">
        <v>0.32880307819156246</v>
      </c>
      <c r="BH730" s="13">
        <v>0.33336072002921702</v>
      </c>
      <c r="BI730" s="13">
        <v>0.28575429989657658</v>
      </c>
      <c r="BJ730" s="13">
        <v>5.2081901882643944E-2</v>
      </c>
    </row>
    <row r="731" spans="1:62" hidden="1">
      <c r="A731" s="1" t="s">
        <v>400</v>
      </c>
      <c r="B731" s="1" t="s">
        <v>99</v>
      </c>
      <c r="C731" s="1" t="s">
        <v>93</v>
      </c>
      <c r="D731" s="1" t="s">
        <v>89</v>
      </c>
      <c r="E731" s="2">
        <v>87750</v>
      </c>
      <c r="F731" s="14">
        <v>0.15859829059829059</v>
      </c>
      <c r="G731" s="3">
        <v>0.84499999999999997</v>
      </c>
      <c r="H731" s="4">
        <v>0.78</v>
      </c>
      <c r="I731" s="2">
        <v>37223</v>
      </c>
      <c r="J731" s="2">
        <v>2.33</v>
      </c>
      <c r="K731" s="2">
        <v>28220</v>
      </c>
      <c r="L731" s="2">
        <v>10844</v>
      </c>
      <c r="M731" s="2">
        <v>11492</v>
      </c>
      <c r="N731" s="2">
        <v>25189</v>
      </c>
      <c r="O731" s="3">
        <v>0.68700000000000006</v>
      </c>
      <c r="P731" s="3">
        <v>0.313</v>
      </c>
      <c r="Q731" s="2">
        <v>2641</v>
      </c>
      <c r="R731" s="2">
        <v>2506</v>
      </c>
      <c r="S731" s="2">
        <v>135</v>
      </c>
      <c r="T731" s="2">
        <v>7.2</v>
      </c>
      <c r="U731" s="2">
        <v>11129</v>
      </c>
      <c r="V731" s="2">
        <v>29198</v>
      </c>
      <c r="W731" s="4">
        <v>0.72</v>
      </c>
      <c r="X731" s="3">
        <v>0.27400000000000002</v>
      </c>
      <c r="Y731" s="2">
        <v>1994</v>
      </c>
      <c r="Z731" s="2">
        <v>1845</v>
      </c>
      <c r="AA731" s="2">
        <v>2148</v>
      </c>
      <c r="AB731" s="2">
        <v>2277</v>
      </c>
      <c r="AC731" s="2">
        <v>4282</v>
      </c>
      <c r="AD731" s="2">
        <v>4139</v>
      </c>
      <c r="AE731" s="2">
        <v>6127</v>
      </c>
      <c r="AF731" s="2">
        <v>3862</v>
      </c>
      <c r="AG731" s="2">
        <v>4360</v>
      </c>
      <c r="AH731" s="2">
        <v>4181</v>
      </c>
      <c r="AI731" s="2">
        <v>4300</v>
      </c>
      <c r="AJ731" s="2">
        <v>1167</v>
      </c>
      <c r="AK731" s="2">
        <v>207</v>
      </c>
      <c r="AL731" s="2">
        <v>40889</v>
      </c>
      <c r="AM731" s="3">
        <v>0.44900000000000001</v>
      </c>
      <c r="AN731" s="2">
        <v>114.9</v>
      </c>
      <c r="AO731" s="2" t="s">
        <v>128</v>
      </c>
      <c r="AP731" s="3">
        <v>0.14899999999999999</v>
      </c>
      <c r="AQ731" s="11">
        <v>0.28399999999999997</v>
      </c>
      <c r="AR731" s="2">
        <v>23.4</v>
      </c>
      <c r="AS731" s="7">
        <v>2.0549352695390096E-4</v>
      </c>
      <c r="AT731" s="2">
        <v>11679</v>
      </c>
      <c r="AU731" s="2">
        <v>9964</v>
      </c>
      <c r="AV731" s="2">
        <v>6577</v>
      </c>
      <c r="AW731" s="3">
        <v>0.41399999999999998</v>
      </c>
      <c r="AX731" s="3">
        <v>0.35299999999999998</v>
      </c>
      <c r="AY731" s="3">
        <v>0.23300000000000001</v>
      </c>
      <c r="AZ731" s="37">
        <v>12326</v>
      </c>
      <c r="BA731" s="37">
        <v>33.1</v>
      </c>
      <c r="BB731" s="43">
        <v>12141.411</v>
      </c>
      <c r="BC731" s="44">
        <v>10696.545242995177</v>
      </c>
      <c r="BD731" s="44">
        <v>14983.043757004823</v>
      </c>
      <c r="BE731" s="44">
        <v>2506</v>
      </c>
      <c r="BF731">
        <v>40327</v>
      </c>
      <c r="BG731" s="13">
        <v>0.3010739950901381</v>
      </c>
      <c r="BH731" s="13">
        <v>0.26524525114675468</v>
      </c>
      <c r="BI731" s="13">
        <v>0.37153876452512768</v>
      </c>
      <c r="BJ731" s="13">
        <v>6.214198923797952E-2</v>
      </c>
    </row>
    <row r="732" spans="1:62" hidden="1">
      <c r="A732" s="1" t="s">
        <v>160</v>
      </c>
      <c r="B732" s="1" t="s">
        <v>99</v>
      </c>
      <c r="C732" s="1" t="s">
        <v>93</v>
      </c>
      <c r="D732" s="1" t="s">
        <v>89</v>
      </c>
      <c r="E732" s="2">
        <v>15075</v>
      </c>
      <c r="F732" s="14">
        <v>0.16610281923714759</v>
      </c>
      <c r="G732" s="3">
        <v>0.94199999999999995</v>
      </c>
      <c r="H732" s="3">
        <v>0.91100000000000003</v>
      </c>
      <c r="I732" s="2">
        <v>6474</v>
      </c>
      <c r="J732" s="2">
        <v>2.2999999999999998</v>
      </c>
      <c r="K732" s="2">
        <v>6125</v>
      </c>
      <c r="L732" s="2">
        <v>686</v>
      </c>
      <c r="M732" s="2">
        <v>1072</v>
      </c>
      <c r="N732" s="2">
        <v>5367</v>
      </c>
      <c r="O732" s="3">
        <v>0.83399999999999996</v>
      </c>
      <c r="P732" s="3">
        <v>0.16600000000000001</v>
      </c>
      <c r="Q732" s="2">
        <v>141</v>
      </c>
      <c r="R732" s="2">
        <v>127</v>
      </c>
      <c r="S732" s="2">
        <v>14</v>
      </c>
      <c r="T732" s="2">
        <v>2.2000000000000002</v>
      </c>
      <c r="U732" s="2">
        <v>693</v>
      </c>
      <c r="V732" s="2">
        <v>6375</v>
      </c>
      <c r="W732" s="3">
        <v>0.89300000000000002</v>
      </c>
      <c r="X732" s="3">
        <v>9.7000000000000003E-2</v>
      </c>
      <c r="Y732" s="2">
        <v>1333</v>
      </c>
      <c r="Z732" s="2">
        <v>453</v>
      </c>
      <c r="AA732" s="2">
        <v>382</v>
      </c>
      <c r="AB732" s="2">
        <v>468</v>
      </c>
      <c r="AC732" s="2">
        <v>822</v>
      </c>
      <c r="AD732" s="2">
        <v>627</v>
      </c>
      <c r="AE732" s="2">
        <v>699</v>
      </c>
      <c r="AF732" s="2">
        <v>511</v>
      </c>
      <c r="AG732" s="2">
        <v>555</v>
      </c>
      <c r="AH732" s="2">
        <v>508</v>
      </c>
      <c r="AI732" s="2">
        <v>634</v>
      </c>
      <c r="AJ732" s="2">
        <v>171</v>
      </c>
      <c r="AK732" s="2">
        <v>29</v>
      </c>
      <c r="AL732" s="2">
        <v>7192</v>
      </c>
      <c r="AM732" s="3">
        <v>0.46600000000000003</v>
      </c>
      <c r="AN732" s="2">
        <v>126.7</v>
      </c>
      <c r="AO732" s="2">
        <v>22443</v>
      </c>
      <c r="AP732" s="4">
        <v>0.13</v>
      </c>
      <c r="AQ732" s="11">
        <v>0.221</v>
      </c>
      <c r="AR732" s="2">
        <v>12.2</v>
      </c>
      <c r="AS732" s="7">
        <v>1.7254901960784314E-3</v>
      </c>
      <c r="AT732" s="2">
        <v>1377</v>
      </c>
      <c r="AU732" s="2">
        <v>2080</v>
      </c>
      <c r="AV732" s="2">
        <v>2668</v>
      </c>
      <c r="AW732" s="3">
        <v>0.22500000000000001</v>
      </c>
      <c r="AX732" s="4">
        <v>0.34</v>
      </c>
      <c r="AY732" s="3">
        <v>0.436</v>
      </c>
      <c r="AZ732" s="37">
        <v>2546</v>
      </c>
      <c r="BA732" s="37">
        <v>39.299999999999997</v>
      </c>
      <c r="BB732" s="43">
        <v>2530.5269999999996</v>
      </c>
      <c r="BC732" s="44">
        <v>2379.3551990535912</v>
      </c>
      <c r="BD732" s="44">
        <v>2031.1178009464088</v>
      </c>
      <c r="BE732" s="44">
        <v>127</v>
      </c>
      <c r="BF732">
        <v>7068</v>
      </c>
      <c r="BG732" s="13">
        <v>0.35802589134125629</v>
      </c>
      <c r="BH732" s="13">
        <v>0.33663769086779727</v>
      </c>
      <c r="BI732" s="13">
        <v>0.28736810992450607</v>
      </c>
      <c r="BJ732" s="13">
        <v>1.7968307866440294E-2</v>
      </c>
    </row>
    <row r="733" spans="1:62" hidden="1">
      <c r="A733" s="1" t="s">
        <v>253</v>
      </c>
      <c r="B733" s="1" t="s">
        <v>99</v>
      </c>
      <c r="C733" s="1" t="s">
        <v>93</v>
      </c>
      <c r="D733" s="1" t="s">
        <v>89</v>
      </c>
      <c r="E733" s="2">
        <v>14959</v>
      </c>
      <c r="F733" s="14">
        <v>0.15903469483254229</v>
      </c>
      <c r="G733" s="3">
        <v>0.91600000000000004</v>
      </c>
      <c r="H733" s="3">
        <v>0.878</v>
      </c>
      <c r="I733" s="2">
        <v>6365</v>
      </c>
      <c r="J733" s="2">
        <v>2.33</v>
      </c>
      <c r="K733" s="2">
        <v>5570</v>
      </c>
      <c r="L733" s="2">
        <v>1027</v>
      </c>
      <c r="M733" s="2">
        <v>1368</v>
      </c>
      <c r="N733" s="2">
        <v>4929</v>
      </c>
      <c r="O733" s="3">
        <v>0.78300000000000003</v>
      </c>
      <c r="P733" s="3">
        <v>0.217</v>
      </c>
      <c r="Q733" s="2">
        <v>256</v>
      </c>
      <c r="R733" s="2">
        <v>218</v>
      </c>
      <c r="S733" s="2">
        <v>38</v>
      </c>
      <c r="T733" s="2">
        <v>4.0999999999999996</v>
      </c>
      <c r="U733" s="2">
        <v>1060</v>
      </c>
      <c r="V733" s="2">
        <v>5741</v>
      </c>
      <c r="W733" s="3">
        <v>0.84099999999999997</v>
      </c>
      <c r="X733" s="3">
        <v>0.155</v>
      </c>
      <c r="Y733" s="2">
        <v>239</v>
      </c>
      <c r="Z733" s="2">
        <v>257</v>
      </c>
      <c r="AA733" s="2">
        <v>456</v>
      </c>
      <c r="AB733" s="2">
        <v>355</v>
      </c>
      <c r="AC733" s="2">
        <v>877</v>
      </c>
      <c r="AD733" s="2">
        <v>769</v>
      </c>
      <c r="AE733" s="2">
        <v>973</v>
      </c>
      <c r="AF733" s="2">
        <v>738</v>
      </c>
      <c r="AG733" s="2">
        <v>756</v>
      </c>
      <c r="AH733" s="2">
        <v>571</v>
      </c>
      <c r="AI733" s="2">
        <v>667</v>
      </c>
      <c r="AJ733" s="2">
        <v>183</v>
      </c>
      <c r="AK733" s="2">
        <v>15</v>
      </c>
      <c r="AL733" s="2">
        <v>6856</v>
      </c>
      <c r="AM733" s="3">
        <v>0.46800000000000003</v>
      </c>
      <c r="AN733" s="2">
        <v>127</v>
      </c>
      <c r="AO733" s="2">
        <v>23698</v>
      </c>
      <c r="AP733" s="3">
        <v>0.124</v>
      </c>
      <c r="AQ733" s="11">
        <v>0.22600000000000001</v>
      </c>
      <c r="AR733" s="2">
        <v>18.3</v>
      </c>
      <c r="AS733" s="7">
        <v>6.9674272774777912E-4</v>
      </c>
      <c r="AT733" s="2">
        <v>1309</v>
      </c>
      <c r="AU733" s="2">
        <v>2262</v>
      </c>
      <c r="AV733" s="2">
        <v>1999</v>
      </c>
      <c r="AW733" s="3">
        <v>0.23499999999999999</v>
      </c>
      <c r="AX733" s="3">
        <v>0.40600000000000003</v>
      </c>
      <c r="AY733" s="3">
        <v>0.35899999999999999</v>
      </c>
      <c r="AZ733" s="37">
        <v>2588</v>
      </c>
      <c r="BA733" s="37">
        <v>40.5</v>
      </c>
      <c r="BB733" s="43">
        <v>2550.2850000000003</v>
      </c>
      <c r="BC733" s="44">
        <v>1901.7387504164508</v>
      </c>
      <c r="BD733" s="44">
        <v>2130.9762495835494</v>
      </c>
      <c r="BE733" s="44">
        <v>218</v>
      </c>
      <c r="BF733">
        <v>6801</v>
      </c>
      <c r="BG733" s="13">
        <v>0.37498676665196301</v>
      </c>
      <c r="BH733" s="13">
        <v>0.27962634177568751</v>
      </c>
      <c r="BI733" s="13">
        <v>0.31333278188259805</v>
      </c>
      <c r="BJ733" s="13">
        <v>3.205410968975151E-2</v>
      </c>
    </row>
    <row r="734" spans="1:62" hidden="1">
      <c r="A734" s="1" t="s">
        <v>300</v>
      </c>
      <c r="B734" s="1" t="s">
        <v>99</v>
      </c>
      <c r="C734" s="1" t="s">
        <v>88</v>
      </c>
      <c r="D734" s="1" t="s">
        <v>89</v>
      </c>
      <c r="E734" s="2">
        <v>45517</v>
      </c>
      <c r="F734" s="14">
        <v>0.15976448359953424</v>
      </c>
      <c r="G734" s="3">
        <v>0.89900000000000002</v>
      </c>
      <c r="H734" s="3">
        <v>0.86299999999999999</v>
      </c>
      <c r="I734" s="2">
        <v>19773</v>
      </c>
      <c r="J734" s="2">
        <v>2.27</v>
      </c>
      <c r="K734" s="2">
        <v>16523</v>
      </c>
      <c r="L734" s="2">
        <v>4251</v>
      </c>
      <c r="M734" s="2">
        <v>5847</v>
      </c>
      <c r="N734" s="2">
        <v>13684</v>
      </c>
      <c r="O734" s="3">
        <v>0.70099999999999996</v>
      </c>
      <c r="P734" s="3">
        <v>0.29899999999999999</v>
      </c>
      <c r="Q734" s="2">
        <v>649</v>
      </c>
      <c r="R734" s="2">
        <v>581</v>
      </c>
      <c r="S734" s="2">
        <v>68</v>
      </c>
      <c r="T734" s="2">
        <v>3.3</v>
      </c>
      <c r="U734" s="2">
        <v>4305</v>
      </c>
      <c r="V734" s="2">
        <v>17150</v>
      </c>
      <c r="W734" s="3">
        <v>0.79700000000000004</v>
      </c>
      <c r="X734" s="4">
        <v>0.2</v>
      </c>
      <c r="Y734" s="2">
        <v>1746</v>
      </c>
      <c r="Z734" s="2">
        <v>464</v>
      </c>
      <c r="AA734" s="2">
        <v>643</v>
      </c>
      <c r="AB734" s="2">
        <v>1459</v>
      </c>
      <c r="AC734" s="2">
        <v>1715</v>
      </c>
      <c r="AD734" s="2">
        <v>2118</v>
      </c>
      <c r="AE734" s="2">
        <v>2772</v>
      </c>
      <c r="AF734" s="2">
        <v>1789</v>
      </c>
      <c r="AG734" s="2">
        <v>2480</v>
      </c>
      <c r="AH734" s="2">
        <v>2505</v>
      </c>
      <c r="AI734" s="2">
        <v>2996</v>
      </c>
      <c r="AJ734" s="2">
        <v>954</v>
      </c>
      <c r="AK734" s="2">
        <v>81</v>
      </c>
      <c r="AL734" s="2">
        <v>21722</v>
      </c>
      <c r="AM734" s="3">
        <v>0.48299999999999998</v>
      </c>
      <c r="AN734" s="2">
        <v>119.7</v>
      </c>
      <c r="AO734" s="2">
        <v>23239</v>
      </c>
      <c r="AP734" s="3">
        <v>0.13400000000000001</v>
      </c>
      <c r="AQ734" s="11">
        <v>0.215</v>
      </c>
      <c r="AR734" s="2">
        <v>17.8</v>
      </c>
      <c r="AS734" s="7">
        <v>2.3323615160349855E-4</v>
      </c>
      <c r="AT734" s="2">
        <v>3202</v>
      </c>
      <c r="AU734" s="2">
        <v>4265</v>
      </c>
      <c r="AV734" s="2">
        <v>9056</v>
      </c>
      <c r="AW734" s="3">
        <v>0.19400000000000001</v>
      </c>
      <c r="AX734" s="3">
        <v>0.25800000000000001</v>
      </c>
      <c r="AY734" s="3">
        <v>0.54800000000000004</v>
      </c>
      <c r="AZ734" s="37">
        <v>7889</v>
      </c>
      <c r="BA734" s="37">
        <v>39.700000000000003</v>
      </c>
      <c r="BB734" s="43">
        <v>7753.8070000000007</v>
      </c>
      <c r="BC734" s="44">
        <v>5603.4053075769843</v>
      </c>
      <c r="BD734" s="44">
        <v>7516.787692423015</v>
      </c>
      <c r="BE734" s="44">
        <v>581</v>
      </c>
      <c r="BF734">
        <v>21455</v>
      </c>
      <c r="BG734" s="13">
        <v>0.36139860172453975</v>
      </c>
      <c r="BH734" s="13">
        <v>0.26117013785024396</v>
      </c>
      <c r="BI734" s="13">
        <v>0.35035132567807109</v>
      </c>
      <c r="BJ734" s="13">
        <v>2.7079934747145186E-2</v>
      </c>
    </row>
    <row r="735" spans="1:62" hidden="1">
      <c r="A735" s="1" t="s">
        <v>151</v>
      </c>
      <c r="B735" s="1" t="s">
        <v>99</v>
      </c>
      <c r="C735" s="1" t="s">
        <v>93</v>
      </c>
      <c r="D735" s="1" t="s">
        <v>89</v>
      </c>
      <c r="E735" s="2">
        <v>21118</v>
      </c>
      <c r="F735" s="14">
        <v>0.12676389809641064</v>
      </c>
      <c r="G735" s="3">
        <v>0.76400000000000001</v>
      </c>
      <c r="H735" s="4">
        <v>0.66</v>
      </c>
      <c r="I735" s="2">
        <v>8581</v>
      </c>
      <c r="J735" s="2">
        <v>2.44</v>
      </c>
      <c r="K735" s="2">
        <v>6771</v>
      </c>
      <c r="L735" s="2">
        <v>2108</v>
      </c>
      <c r="M735" s="2">
        <v>2213</v>
      </c>
      <c r="N735" s="2">
        <v>6320</v>
      </c>
      <c r="O735" s="3">
        <v>0.74099999999999999</v>
      </c>
      <c r="P735" s="3">
        <v>0.25900000000000001</v>
      </c>
      <c r="Q735" s="2">
        <v>479</v>
      </c>
      <c r="R735" s="2">
        <v>462</v>
      </c>
      <c r="S735" s="2">
        <v>17</v>
      </c>
      <c r="T735" s="2">
        <v>5.6</v>
      </c>
      <c r="U735" s="2">
        <v>2122</v>
      </c>
      <c r="V735" s="2">
        <v>7026</v>
      </c>
      <c r="W735" s="3">
        <v>0.76100000000000001</v>
      </c>
      <c r="X735" s="4">
        <v>0.23</v>
      </c>
      <c r="Y735" s="2">
        <v>183</v>
      </c>
      <c r="Z735" s="2">
        <v>344</v>
      </c>
      <c r="AA735" s="2">
        <v>651</v>
      </c>
      <c r="AB735" s="2">
        <v>778</v>
      </c>
      <c r="AC735" s="2">
        <v>1415</v>
      </c>
      <c r="AD735" s="2">
        <v>962</v>
      </c>
      <c r="AE735" s="2">
        <v>1315</v>
      </c>
      <c r="AF735" s="2">
        <v>688</v>
      </c>
      <c r="AG735" s="2">
        <v>842</v>
      </c>
      <c r="AH735" s="2">
        <v>1153</v>
      </c>
      <c r="AI735" s="2">
        <v>826</v>
      </c>
      <c r="AJ735" s="2">
        <v>98</v>
      </c>
      <c r="AK735" s="2">
        <v>12</v>
      </c>
      <c r="AL735" s="2">
        <v>9267</v>
      </c>
      <c r="AM735" s="3">
        <v>0.44400000000000001</v>
      </c>
      <c r="AN735" s="2">
        <v>111.4</v>
      </c>
      <c r="AO735" s="2">
        <v>20491</v>
      </c>
      <c r="AP735" s="3">
        <v>0.16700000000000001</v>
      </c>
      <c r="AQ735" s="11">
        <v>0.34399999999999997</v>
      </c>
      <c r="AR735" s="2">
        <v>46.5</v>
      </c>
      <c r="AS735" s="7">
        <v>4.2698548249359521E-4</v>
      </c>
      <c r="AT735" s="2">
        <v>2958</v>
      </c>
      <c r="AU735" s="2">
        <v>2844</v>
      </c>
      <c r="AV735" s="2">
        <v>969</v>
      </c>
      <c r="AW735" s="3">
        <v>0.437</v>
      </c>
      <c r="AX735" s="4">
        <v>0.42</v>
      </c>
      <c r="AY735" s="3">
        <v>0.14299999999999999</v>
      </c>
      <c r="AZ735" s="37">
        <v>2486</v>
      </c>
      <c r="BA735" s="37">
        <v>29</v>
      </c>
      <c r="BB735" s="43">
        <v>2474.5699999999997</v>
      </c>
      <c r="BC735" s="44">
        <v>3129.8348622231269</v>
      </c>
      <c r="BD735" s="44">
        <v>3081.5951377768733</v>
      </c>
      <c r="BE735" s="44">
        <v>462</v>
      </c>
      <c r="BF735">
        <v>9148</v>
      </c>
      <c r="BG735" s="13">
        <v>0.27050393528640138</v>
      </c>
      <c r="BH735" s="13">
        <v>0.34213323810921809</v>
      </c>
      <c r="BI735" s="13">
        <v>0.33685998445309068</v>
      </c>
      <c r="BJ735" s="13">
        <v>5.0502842151289896E-2</v>
      </c>
    </row>
    <row r="736" spans="1:62" hidden="1">
      <c r="A736" s="1" t="s">
        <v>198</v>
      </c>
      <c r="B736" s="1" t="s">
        <v>99</v>
      </c>
      <c r="C736" s="1" t="s">
        <v>88</v>
      </c>
      <c r="D736" s="1" t="s">
        <v>89</v>
      </c>
      <c r="E736" s="2">
        <v>47231</v>
      </c>
      <c r="F736" s="14">
        <v>0.15580868497385192</v>
      </c>
      <c r="G736" s="3">
        <v>0.872</v>
      </c>
      <c r="H736" s="4">
        <v>0.82</v>
      </c>
      <c r="I736" s="2">
        <v>21098</v>
      </c>
      <c r="J736" s="2">
        <v>2.21</v>
      </c>
      <c r="K736" s="2">
        <v>16207</v>
      </c>
      <c r="L736" s="2">
        <v>5671</v>
      </c>
      <c r="M736" s="2">
        <v>6632</v>
      </c>
      <c r="N736" s="2">
        <v>14289</v>
      </c>
      <c r="O736" s="3">
        <v>0.68300000000000005</v>
      </c>
      <c r="P736" s="3">
        <v>0.317</v>
      </c>
      <c r="Q736" s="2">
        <v>2060</v>
      </c>
      <c r="R736" s="2">
        <v>1938</v>
      </c>
      <c r="S736" s="2">
        <v>122</v>
      </c>
      <c r="T736" s="2">
        <v>9.8000000000000007</v>
      </c>
      <c r="U736" s="2">
        <v>5820</v>
      </c>
      <c r="V736" s="2">
        <v>17027</v>
      </c>
      <c r="W736" s="3">
        <v>0.73499999999999999</v>
      </c>
      <c r="X736" s="3">
        <v>0.251</v>
      </c>
      <c r="Y736" s="2">
        <v>1260</v>
      </c>
      <c r="Z736" s="2">
        <v>1329</v>
      </c>
      <c r="AA736" s="2">
        <v>2068</v>
      </c>
      <c r="AB736" s="2">
        <v>1669</v>
      </c>
      <c r="AC736" s="2">
        <v>2711</v>
      </c>
      <c r="AD736" s="2">
        <v>2180</v>
      </c>
      <c r="AE736" s="2">
        <v>3185</v>
      </c>
      <c r="AF736" s="2">
        <v>2018</v>
      </c>
      <c r="AG736" s="2">
        <v>2211</v>
      </c>
      <c r="AH736" s="2">
        <v>1882</v>
      </c>
      <c r="AI736" s="2">
        <v>2089</v>
      </c>
      <c r="AJ736" s="2">
        <v>628</v>
      </c>
      <c r="AK736" s="2">
        <v>58</v>
      </c>
      <c r="AL736" s="2">
        <v>23288</v>
      </c>
      <c r="AM736" s="3">
        <v>0.45300000000000001</v>
      </c>
      <c r="AN736" s="2">
        <v>109.7</v>
      </c>
      <c r="AO736" s="2">
        <v>21966</v>
      </c>
      <c r="AP736" s="3">
        <v>0.17699999999999999</v>
      </c>
      <c r="AQ736" s="11">
        <v>0.307</v>
      </c>
      <c r="AR736" s="2">
        <v>23.7</v>
      </c>
      <c r="AS736" s="7">
        <v>1.5269865507723029E-3</v>
      </c>
      <c r="AT736" s="2">
        <v>7562</v>
      </c>
      <c r="AU736" s="2">
        <v>4822</v>
      </c>
      <c r="AV736" s="2">
        <v>3823</v>
      </c>
      <c r="AW736" s="3">
        <v>0.46700000000000003</v>
      </c>
      <c r="AX736" s="3">
        <v>0.29799999999999999</v>
      </c>
      <c r="AY736" s="3">
        <v>0.23599999999999999</v>
      </c>
      <c r="AZ736" s="37">
        <v>6431</v>
      </c>
      <c r="BA736" s="37">
        <v>30.4</v>
      </c>
      <c r="BB736" s="43">
        <v>6359.9839999999995</v>
      </c>
      <c r="BC736" s="44">
        <v>7137.795480320865</v>
      </c>
      <c r="BD736" s="44">
        <v>7411.2205196791347</v>
      </c>
      <c r="BE736" s="44">
        <v>1938</v>
      </c>
      <c r="BF736">
        <v>22847</v>
      </c>
      <c r="BG736" s="13">
        <v>0.27837282794239943</v>
      </c>
      <c r="BH736" s="13">
        <v>0.3124171873909426</v>
      </c>
      <c r="BI736" s="13">
        <v>0.3243848435102698</v>
      </c>
      <c r="BJ736" s="13">
        <v>8.4825141156388145E-2</v>
      </c>
    </row>
    <row r="737" spans="1:62" hidden="1">
      <c r="A737" s="1" t="s">
        <v>217</v>
      </c>
      <c r="B737" s="1" t="s">
        <v>99</v>
      </c>
      <c r="C737" s="1" t="s">
        <v>93</v>
      </c>
      <c r="D737" s="1" t="s">
        <v>89</v>
      </c>
      <c r="E737" s="2">
        <v>19139</v>
      </c>
      <c r="F737" s="14">
        <v>0.17477402163122421</v>
      </c>
      <c r="G737" s="4">
        <v>0.89</v>
      </c>
      <c r="H737" s="3">
        <v>0.83599999999999997</v>
      </c>
      <c r="I737" s="2">
        <v>8143</v>
      </c>
      <c r="J737" s="2">
        <v>2.33</v>
      </c>
      <c r="K737" s="2">
        <v>7178</v>
      </c>
      <c r="L737" s="2">
        <v>1379</v>
      </c>
      <c r="M737" s="2">
        <v>1959</v>
      </c>
      <c r="N737" s="2">
        <v>6109</v>
      </c>
      <c r="O737" s="3">
        <v>0.75700000000000001</v>
      </c>
      <c r="P737" s="3">
        <v>0.24299999999999999</v>
      </c>
      <c r="Q737" s="2">
        <v>131</v>
      </c>
      <c r="R737" s="2">
        <v>77</v>
      </c>
      <c r="S737" s="2">
        <v>54</v>
      </c>
      <c r="T737" s="2">
        <v>1.6</v>
      </c>
      <c r="U737" s="2">
        <v>1425</v>
      </c>
      <c r="V737" s="2">
        <v>7387</v>
      </c>
      <c r="W737" s="3">
        <v>0.83799999999999997</v>
      </c>
      <c r="X737" s="3">
        <v>0.16200000000000001</v>
      </c>
      <c r="Y737" s="2">
        <v>456</v>
      </c>
      <c r="Z737" s="2">
        <v>249</v>
      </c>
      <c r="AA737" s="2">
        <v>348</v>
      </c>
      <c r="AB737" s="2">
        <v>790</v>
      </c>
      <c r="AC737" s="2">
        <v>898</v>
      </c>
      <c r="AD737" s="2">
        <v>1180</v>
      </c>
      <c r="AE737" s="2">
        <v>1134</v>
      </c>
      <c r="AF737" s="2">
        <v>904</v>
      </c>
      <c r="AG737" s="2">
        <v>858</v>
      </c>
      <c r="AH737" s="2">
        <v>755</v>
      </c>
      <c r="AI737" s="2">
        <v>1074</v>
      </c>
      <c r="AJ737" s="2">
        <v>189</v>
      </c>
      <c r="AK737" s="2">
        <v>20</v>
      </c>
      <c r="AL737" s="2">
        <v>8855</v>
      </c>
      <c r="AM737" s="3">
        <v>0.45900000000000002</v>
      </c>
      <c r="AN737" s="2">
        <v>123.6</v>
      </c>
      <c r="AO737" s="2">
        <v>26186</v>
      </c>
      <c r="AP737" s="3">
        <v>9.9000000000000005E-2</v>
      </c>
      <c r="AQ737" s="11">
        <v>0.19900000000000001</v>
      </c>
      <c r="AR737" s="2">
        <v>12.5</v>
      </c>
      <c r="AS737" s="7">
        <v>4.0611885745228102E-4</v>
      </c>
      <c r="AT737" s="2">
        <v>1707</v>
      </c>
      <c r="AU737" s="2">
        <v>1942</v>
      </c>
      <c r="AV737" s="2">
        <v>3529</v>
      </c>
      <c r="AW737" s="3">
        <v>0.23799999999999999</v>
      </c>
      <c r="AX737" s="3">
        <v>0.27100000000000002</v>
      </c>
      <c r="AY737" s="3">
        <v>0.49199999999999999</v>
      </c>
      <c r="AZ737" s="37">
        <v>3014</v>
      </c>
      <c r="BA737" s="37">
        <v>37</v>
      </c>
      <c r="BB737" s="43">
        <v>2985.16</v>
      </c>
      <c r="BC737" s="44">
        <v>2651.1169341146729</v>
      </c>
      <c r="BD737" s="44">
        <v>3098.7230658853273</v>
      </c>
      <c r="BE737" s="44">
        <v>77</v>
      </c>
      <c r="BF737">
        <v>8812</v>
      </c>
      <c r="BG737" s="13">
        <v>0.3387607807535179</v>
      </c>
      <c r="BH737" s="13">
        <v>0.3008530338305348</v>
      </c>
      <c r="BI737" s="13">
        <v>0.35164810098562499</v>
      </c>
      <c r="BJ737" s="13">
        <v>8.7380844303222883E-3</v>
      </c>
    </row>
    <row r="738" spans="1:62" hidden="1">
      <c r="A738" s="1" t="s">
        <v>162</v>
      </c>
      <c r="B738" s="1" t="s">
        <v>99</v>
      </c>
      <c r="C738" s="1" t="s">
        <v>88</v>
      </c>
      <c r="D738" s="1" t="s">
        <v>89</v>
      </c>
      <c r="E738" s="2">
        <v>22548</v>
      </c>
      <c r="F738" s="14">
        <v>0.17056945183608302</v>
      </c>
      <c r="G738" s="3">
        <v>0.81299999999999994</v>
      </c>
      <c r="H738" s="3">
        <v>0.76500000000000001</v>
      </c>
      <c r="I738" s="2">
        <v>10322</v>
      </c>
      <c r="J738" s="2">
        <v>2.14</v>
      </c>
      <c r="K738" s="2">
        <v>7924</v>
      </c>
      <c r="L738" s="2">
        <v>2853</v>
      </c>
      <c r="M738" s="2">
        <v>4171</v>
      </c>
      <c r="N738" s="2">
        <v>6062</v>
      </c>
      <c r="O738" s="3">
        <v>0.59199999999999997</v>
      </c>
      <c r="P738" s="3">
        <v>0.40799999999999997</v>
      </c>
      <c r="Q738" s="2">
        <v>887</v>
      </c>
      <c r="R738" s="2">
        <v>758</v>
      </c>
      <c r="S738" s="2">
        <v>129</v>
      </c>
      <c r="T738" s="2">
        <v>8.6999999999999993</v>
      </c>
      <c r="U738" s="2">
        <v>2901</v>
      </c>
      <c r="V738" s="2">
        <v>8320</v>
      </c>
      <c r="W738" s="3">
        <v>0.73299999999999998</v>
      </c>
      <c r="X738" s="3">
        <v>0.25600000000000001</v>
      </c>
      <c r="Y738" s="2">
        <v>770</v>
      </c>
      <c r="Z738" s="2">
        <v>526</v>
      </c>
      <c r="AA738" s="2">
        <v>940</v>
      </c>
      <c r="AB738" s="2">
        <v>747</v>
      </c>
      <c r="AC738" s="2">
        <v>1032</v>
      </c>
      <c r="AD738" s="2">
        <v>1223</v>
      </c>
      <c r="AE738" s="2">
        <v>1328</v>
      </c>
      <c r="AF738" s="2">
        <v>694</v>
      </c>
      <c r="AG738" s="2">
        <v>1273</v>
      </c>
      <c r="AH738" s="2">
        <v>1136</v>
      </c>
      <c r="AI738" s="2">
        <v>1277</v>
      </c>
      <c r="AJ738" s="2">
        <v>447</v>
      </c>
      <c r="AK738" s="2">
        <v>53</v>
      </c>
      <c r="AL738" s="2">
        <v>11446</v>
      </c>
      <c r="AM738" s="3">
        <v>0.42599999999999999</v>
      </c>
      <c r="AN738" s="2">
        <v>99.7</v>
      </c>
      <c r="AO738" s="2">
        <v>20164</v>
      </c>
      <c r="AP738" s="3">
        <v>0.20699999999999999</v>
      </c>
      <c r="AQ738" s="12">
        <v>0.4</v>
      </c>
      <c r="AR738" s="2">
        <v>34.299999999999997</v>
      </c>
      <c r="AS738" s="7">
        <v>7.2115384615384619E-4</v>
      </c>
      <c r="AT738" s="2">
        <v>4123</v>
      </c>
      <c r="AU738" s="2">
        <v>1888</v>
      </c>
      <c r="AV738" s="2">
        <v>1913</v>
      </c>
      <c r="AW738" s="4">
        <v>0.52</v>
      </c>
      <c r="AX738" s="3">
        <v>0.23799999999999999</v>
      </c>
      <c r="AY738" s="3">
        <v>0.24099999999999999</v>
      </c>
      <c r="AZ738" s="37">
        <v>2764</v>
      </c>
      <c r="BA738" s="37">
        <v>26.8</v>
      </c>
      <c r="BB738" s="43">
        <v>2742.444</v>
      </c>
      <c r="BC738" s="44">
        <v>3757.6005958083642</v>
      </c>
      <c r="BD738" s="44">
        <v>3962.9554041916363</v>
      </c>
      <c r="BE738" s="44">
        <v>758</v>
      </c>
      <c r="BF738">
        <v>11221</v>
      </c>
      <c r="BG738" s="13">
        <v>0.24440281614829337</v>
      </c>
      <c r="BH738" s="13">
        <v>0.33487216788239588</v>
      </c>
      <c r="BI738" s="13">
        <v>0.35317310437497873</v>
      </c>
      <c r="BJ738" s="13">
        <v>6.7551911594332062E-2</v>
      </c>
    </row>
    <row r="739" spans="1:62" hidden="1">
      <c r="A739" s="1" t="s">
        <v>222</v>
      </c>
      <c r="B739" s="1" t="s">
        <v>99</v>
      </c>
      <c r="C739" s="1" t="s">
        <v>93</v>
      </c>
      <c r="D739" s="1" t="s">
        <v>89</v>
      </c>
      <c r="E739" s="2">
        <v>21015</v>
      </c>
      <c r="F739" s="14">
        <v>0.16283606947418511</v>
      </c>
      <c r="G739" s="3">
        <v>0.89600000000000002</v>
      </c>
      <c r="H739" s="3">
        <v>0.85099999999999998</v>
      </c>
      <c r="I739" s="2">
        <v>9003</v>
      </c>
      <c r="J739" s="2">
        <v>2.2999999999999998</v>
      </c>
      <c r="K739" s="2">
        <v>7924</v>
      </c>
      <c r="L739" s="2">
        <v>1298</v>
      </c>
      <c r="M739" s="2">
        <v>2155</v>
      </c>
      <c r="N739" s="2">
        <v>6789</v>
      </c>
      <c r="O739" s="3">
        <v>0.75900000000000001</v>
      </c>
      <c r="P739" s="3">
        <v>0.24099999999999999</v>
      </c>
      <c r="Q739" s="2">
        <v>304</v>
      </c>
      <c r="R739" s="2">
        <v>270</v>
      </c>
      <c r="S739" s="2">
        <v>34</v>
      </c>
      <c r="T739" s="2">
        <v>3.4</v>
      </c>
      <c r="U739" s="2">
        <v>1305</v>
      </c>
      <c r="V739" s="2">
        <v>8242</v>
      </c>
      <c r="W739" s="3">
        <v>0.84199999999999997</v>
      </c>
      <c r="X739" s="3">
        <v>0.13300000000000001</v>
      </c>
      <c r="Y739" s="2">
        <v>549</v>
      </c>
      <c r="Z739" s="2">
        <v>385</v>
      </c>
      <c r="AA739" s="2">
        <v>719</v>
      </c>
      <c r="AB739" s="2">
        <v>418</v>
      </c>
      <c r="AC739" s="2">
        <v>1412</v>
      </c>
      <c r="AD739" s="2">
        <v>1093</v>
      </c>
      <c r="AE739" s="2">
        <v>1366</v>
      </c>
      <c r="AF739" s="2">
        <v>783</v>
      </c>
      <c r="AG739" s="2">
        <v>948</v>
      </c>
      <c r="AH739" s="2">
        <v>974</v>
      </c>
      <c r="AI739" s="2">
        <v>908</v>
      </c>
      <c r="AJ739" s="2">
        <v>255</v>
      </c>
      <c r="AK739" s="2">
        <v>31</v>
      </c>
      <c r="AL739" s="2">
        <v>9841</v>
      </c>
      <c r="AM739" s="3">
        <v>0.46600000000000003</v>
      </c>
      <c r="AN739" s="2">
        <v>126.2</v>
      </c>
      <c r="AO739" s="2">
        <v>23673</v>
      </c>
      <c r="AP739" s="3">
        <v>0.13600000000000001</v>
      </c>
      <c r="AQ739" s="12">
        <v>0.24</v>
      </c>
      <c r="AR739" s="2">
        <v>18.100000000000001</v>
      </c>
      <c r="AS739" s="7">
        <v>4.8531909730647902E-4</v>
      </c>
      <c r="AT739" s="2">
        <v>2053</v>
      </c>
      <c r="AU739" s="2">
        <v>3384</v>
      </c>
      <c r="AV739" s="2">
        <v>2487</v>
      </c>
      <c r="AW739" s="3">
        <v>0.25900000000000001</v>
      </c>
      <c r="AX739" s="3">
        <v>0.42699999999999999</v>
      </c>
      <c r="AY739" s="3">
        <v>0.314</v>
      </c>
      <c r="AZ739" s="37">
        <v>3539</v>
      </c>
      <c r="BA739" s="37">
        <v>39.200000000000003</v>
      </c>
      <c r="BB739" s="43">
        <v>3506.0480000000002</v>
      </c>
      <c r="BC739" s="44">
        <v>2826.8177739212315</v>
      </c>
      <c r="BD739" s="44">
        <v>2944.1342260787678</v>
      </c>
      <c r="BE739" s="44">
        <v>270</v>
      </c>
      <c r="BF739">
        <v>9547</v>
      </c>
      <c r="BG739" s="13">
        <v>0.36724080863098357</v>
      </c>
      <c r="BH739" s="13">
        <v>0.29609487524051864</v>
      </c>
      <c r="BI739" s="13">
        <v>0.30838318069328247</v>
      </c>
      <c r="BJ739" s="13">
        <v>2.8281135435215252E-2</v>
      </c>
    </row>
    <row r="740" spans="1:62" hidden="1">
      <c r="A740" s="1" t="s">
        <v>258</v>
      </c>
      <c r="B740" s="1" t="s">
        <v>99</v>
      </c>
      <c r="C740" s="1" t="s">
        <v>93</v>
      </c>
      <c r="D740" s="1" t="s">
        <v>89</v>
      </c>
      <c r="E740" s="2">
        <v>36879</v>
      </c>
      <c r="F740" s="14">
        <v>0.15803031535562245</v>
      </c>
      <c r="G740" s="3">
        <v>0.89600000000000002</v>
      </c>
      <c r="H740" s="3">
        <v>0.83799999999999997</v>
      </c>
      <c r="I740" s="2">
        <v>15385</v>
      </c>
      <c r="J740" s="2">
        <v>2.35</v>
      </c>
      <c r="K740" s="2">
        <v>13688</v>
      </c>
      <c r="L740" s="2">
        <v>2124</v>
      </c>
      <c r="M740" s="2">
        <v>4316</v>
      </c>
      <c r="N740" s="2">
        <v>10957</v>
      </c>
      <c r="O740" s="3">
        <v>0.71699999999999997</v>
      </c>
      <c r="P740" s="3">
        <v>0.28299999999999997</v>
      </c>
      <c r="Q740" s="2">
        <v>460</v>
      </c>
      <c r="R740" s="2">
        <v>457</v>
      </c>
      <c r="S740" s="2">
        <v>3</v>
      </c>
      <c r="T740" s="2">
        <v>3</v>
      </c>
      <c r="U740" s="2">
        <v>2124</v>
      </c>
      <c r="V740" s="2">
        <v>14130</v>
      </c>
      <c r="W740" s="3">
        <v>0.85499999999999998</v>
      </c>
      <c r="X740" s="3">
        <v>0.128</v>
      </c>
      <c r="Y740" s="2">
        <v>835</v>
      </c>
      <c r="Z740" s="2">
        <v>430</v>
      </c>
      <c r="AA740" s="2">
        <v>494</v>
      </c>
      <c r="AB740" s="2">
        <v>1160</v>
      </c>
      <c r="AC740" s="2">
        <v>1840</v>
      </c>
      <c r="AD740" s="2">
        <v>1846</v>
      </c>
      <c r="AE740" s="2">
        <v>2178</v>
      </c>
      <c r="AF740" s="2">
        <v>1340</v>
      </c>
      <c r="AG740" s="2">
        <v>1908</v>
      </c>
      <c r="AH740" s="2">
        <v>1938</v>
      </c>
      <c r="AI740" s="2">
        <v>2129</v>
      </c>
      <c r="AJ740" s="2">
        <v>514</v>
      </c>
      <c r="AK740" s="2">
        <v>65</v>
      </c>
      <c r="AL740" s="2">
        <v>16677</v>
      </c>
      <c r="AM740" s="3">
        <v>0.47199999999999998</v>
      </c>
      <c r="AN740" s="2">
        <v>125.5</v>
      </c>
      <c r="AO740" s="2">
        <v>22793</v>
      </c>
      <c r="AP740" s="3">
        <v>0.11799999999999999</v>
      </c>
      <c r="AQ740" s="11">
        <v>0.245</v>
      </c>
      <c r="AR740" s="2">
        <v>17.3</v>
      </c>
      <c r="AS740" s="7">
        <v>0</v>
      </c>
      <c r="AT740" s="2">
        <v>2016</v>
      </c>
      <c r="AU740" s="2">
        <v>5800</v>
      </c>
      <c r="AV740" s="2">
        <v>5872</v>
      </c>
      <c r="AW740" s="3">
        <v>0.14699999999999999</v>
      </c>
      <c r="AX740" s="3">
        <v>0.42399999999999999</v>
      </c>
      <c r="AY740" s="3">
        <v>0.42899999999999999</v>
      </c>
      <c r="AZ740" s="37">
        <v>6410</v>
      </c>
      <c r="BA740" s="37">
        <v>41.6</v>
      </c>
      <c r="BB740" s="43">
        <v>6353.5680000000002</v>
      </c>
      <c r="BC740" s="44">
        <v>4481.0677806688491</v>
      </c>
      <c r="BD740" s="44">
        <v>4962.3642193311516</v>
      </c>
      <c r="BE740" s="44">
        <v>457</v>
      </c>
      <c r="BF740">
        <v>16254</v>
      </c>
      <c r="BG740" s="13">
        <v>0.39089258028792911</v>
      </c>
      <c r="BH740" s="13">
        <v>0.27569015507990952</v>
      </c>
      <c r="BI740" s="13">
        <v>0.30530110860902865</v>
      </c>
      <c r="BJ740" s="13">
        <v>2.8116156023132766E-2</v>
      </c>
    </row>
    <row r="741" spans="1:62" hidden="1">
      <c r="A741" s="1" t="s">
        <v>309</v>
      </c>
      <c r="B741" s="1" t="s">
        <v>99</v>
      </c>
      <c r="C741" s="1" t="s">
        <v>93</v>
      </c>
      <c r="D741" s="1" t="s">
        <v>89</v>
      </c>
      <c r="E741" s="2">
        <v>13320</v>
      </c>
      <c r="F741" s="14">
        <v>0.1602102102102102</v>
      </c>
      <c r="G741" s="3">
        <v>0.93600000000000005</v>
      </c>
      <c r="H741" s="3">
        <v>0.90300000000000002</v>
      </c>
      <c r="I741" s="2">
        <v>5741</v>
      </c>
      <c r="J741" s="2">
        <v>2.29</v>
      </c>
      <c r="K741" s="2">
        <v>5089</v>
      </c>
      <c r="L741" s="2">
        <v>849</v>
      </c>
      <c r="M741" s="2">
        <v>1394</v>
      </c>
      <c r="N741" s="2">
        <v>4308</v>
      </c>
      <c r="O741" s="3">
        <v>0.75600000000000001</v>
      </c>
      <c r="P741" s="3">
        <v>0.24399999999999999</v>
      </c>
      <c r="Q741" s="2">
        <v>132</v>
      </c>
      <c r="R741" s="2">
        <v>88</v>
      </c>
      <c r="S741" s="2">
        <v>44</v>
      </c>
      <c r="T741" s="2">
        <v>2.2999999999999998</v>
      </c>
      <c r="U741" s="2">
        <v>877</v>
      </c>
      <c r="V741" s="2">
        <v>5299</v>
      </c>
      <c r="W741" s="3">
        <v>0.85699999999999998</v>
      </c>
      <c r="X741" s="3">
        <v>0.14199999999999999</v>
      </c>
      <c r="Y741" s="2">
        <v>635</v>
      </c>
      <c r="Z741" s="2">
        <v>206</v>
      </c>
      <c r="AA741" s="2">
        <v>263</v>
      </c>
      <c r="AB741" s="2">
        <v>232</v>
      </c>
      <c r="AC741" s="2">
        <v>537</v>
      </c>
      <c r="AD741" s="2">
        <v>566</v>
      </c>
      <c r="AE741" s="2">
        <v>780</v>
      </c>
      <c r="AF741" s="2">
        <v>555</v>
      </c>
      <c r="AG741" s="2">
        <v>839</v>
      </c>
      <c r="AH741" s="2">
        <v>609</v>
      </c>
      <c r="AI741" s="2">
        <v>747</v>
      </c>
      <c r="AJ741" s="2">
        <v>238</v>
      </c>
      <c r="AK741" s="2">
        <v>12</v>
      </c>
      <c r="AL741" s="2">
        <v>6219</v>
      </c>
      <c r="AM741" s="4">
        <v>0.48</v>
      </c>
      <c r="AN741" s="2">
        <v>131.1</v>
      </c>
      <c r="AO741" s="2">
        <v>24766</v>
      </c>
      <c r="AP741" s="3">
        <v>0.108</v>
      </c>
      <c r="AQ741" s="11">
        <v>0.19800000000000001</v>
      </c>
      <c r="AR741" s="2">
        <v>9.6999999999999993</v>
      </c>
      <c r="AS741" s="7">
        <v>1.8871485185884129E-4</v>
      </c>
      <c r="AT741" s="2">
        <v>769</v>
      </c>
      <c r="AU741" s="2">
        <v>1509</v>
      </c>
      <c r="AV741" s="2">
        <v>2811</v>
      </c>
      <c r="AW741" s="3">
        <v>0.151</v>
      </c>
      <c r="AX741" s="3">
        <v>0.29699999999999999</v>
      </c>
      <c r="AY741" s="3">
        <v>0.55200000000000005</v>
      </c>
      <c r="AZ741" s="37">
        <v>2576</v>
      </c>
      <c r="BA741" s="37">
        <v>44.9</v>
      </c>
      <c r="BB741" s="43">
        <v>2560.1979999999999</v>
      </c>
      <c r="BC741" s="44">
        <v>1561.6840350322313</v>
      </c>
      <c r="BD741" s="44">
        <v>1966.1179649677688</v>
      </c>
      <c r="BE741" s="44">
        <v>88</v>
      </c>
      <c r="BF741">
        <v>6176</v>
      </c>
      <c r="BG741" s="13">
        <v>0.4145398316062176</v>
      </c>
      <c r="BH741" s="13">
        <v>0.2528633476412292</v>
      </c>
      <c r="BI741" s="13">
        <v>0.31834811608934083</v>
      </c>
      <c r="BJ741" s="13">
        <v>1.4248704663212436E-2</v>
      </c>
    </row>
    <row r="742" spans="1:62" hidden="1">
      <c r="A742" s="1" t="s">
        <v>117</v>
      </c>
      <c r="B742" s="1" t="s">
        <v>99</v>
      </c>
      <c r="C742" s="1" t="s">
        <v>88</v>
      </c>
      <c r="D742" s="1" t="s">
        <v>89</v>
      </c>
      <c r="E742" s="2">
        <v>35040</v>
      </c>
      <c r="F742" s="14">
        <v>0.15211187214611871</v>
      </c>
      <c r="G742" s="3">
        <v>0.85899999999999999</v>
      </c>
      <c r="H742" s="3">
        <v>0.80700000000000005</v>
      </c>
      <c r="I742" s="2">
        <v>15230</v>
      </c>
      <c r="J742" s="2">
        <v>2.2799999999999998</v>
      </c>
      <c r="K742" s="2">
        <v>13423</v>
      </c>
      <c r="L742" s="2">
        <v>2684</v>
      </c>
      <c r="M742" s="2">
        <v>3711</v>
      </c>
      <c r="N742" s="2">
        <v>11434</v>
      </c>
      <c r="O742" s="3">
        <v>0.755</v>
      </c>
      <c r="P742" s="3">
        <v>0.245</v>
      </c>
      <c r="Q742" s="2">
        <v>572</v>
      </c>
      <c r="R742" s="2">
        <v>445</v>
      </c>
      <c r="S742" s="2">
        <v>127</v>
      </c>
      <c r="T742" s="2">
        <v>3.8</v>
      </c>
      <c r="U742" s="2">
        <v>2696</v>
      </c>
      <c r="V742" s="2">
        <v>14089</v>
      </c>
      <c r="W742" s="3">
        <v>0.83499999999999996</v>
      </c>
      <c r="X742" s="4">
        <v>0.16</v>
      </c>
      <c r="Y742" s="2">
        <v>2710</v>
      </c>
      <c r="Z742" s="2">
        <v>1509</v>
      </c>
      <c r="AA742" s="2">
        <v>1051</v>
      </c>
      <c r="AB742" s="2">
        <v>1212</v>
      </c>
      <c r="AC742" s="2">
        <v>1812</v>
      </c>
      <c r="AD742" s="2">
        <v>1343</v>
      </c>
      <c r="AE742" s="2">
        <v>1667</v>
      </c>
      <c r="AF742" s="2">
        <v>1123</v>
      </c>
      <c r="AG742" s="2">
        <v>1489</v>
      </c>
      <c r="AH742" s="2">
        <v>1113</v>
      </c>
      <c r="AI742" s="2">
        <v>1562</v>
      </c>
      <c r="AJ742" s="2">
        <v>382</v>
      </c>
      <c r="AK742" s="2">
        <v>140</v>
      </c>
      <c r="AL742" s="2">
        <v>17113</v>
      </c>
      <c r="AM742" s="3">
        <v>0.441</v>
      </c>
      <c r="AN742" s="2">
        <v>112</v>
      </c>
      <c r="AO742" s="2">
        <v>21278</v>
      </c>
      <c r="AP742" s="3">
        <v>0.188</v>
      </c>
      <c r="AQ742" s="11">
        <v>0.35499999999999998</v>
      </c>
      <c r="AR742" s="2">
        <v>30.3</v>
      </c>
      <c r="AS742" s="7">
        <v>2.1293207466818086E-4</v>
      </c>
      <c r="AT742" s="2">
        <v>5133</v>
      </c>
      <c r="AU742" s="2">
        <v>3778</v>
      </c>
      <c r="AV742" s="2">
        <v>4512</v>
      </c>
      <c r="AW742" s="3">
        <v>0.38200000000000001</v>
      </c>
      <c r="AX742" s="3">
        <v>0.28100000000000003</v>
      </c>
      <c r="AY742" s="3">
        <v>0.33600000000000002</v>
      </c>
      <c r="AZ742" s="37">
        <v>4812</v>
      </c>
      <c r="BA742" s="37">
        <v>31.6</v>
      </c>
      <c r="BB742" s="43">
        <v>4785.82</v>
      </c>
      <c r="BC742" s="44">
        <v>6300.1419872503702</v>
      </c>
      <c r="BD742" s="44">
        <v>5254.0380127496301</v>
      </c>
      <c r="BE742" s="44">
        <v>445</v>
      </c>
      <c r="BF742">
        <v>16785</v>
      </c>
      <c r="BG742" s="13">
        <v>0.28512481382186472</v>
      </c>
      <c r="BH742" s="13">
        <v>0.37534357981831218</v>
      </c>
      <c r="BI742" s="13">
        <v>0.31301983990167592</v>
      </c>
      <c r="BJ742" s="13">
        <v>2.6511766458147155E-2</v>
      </c>
    </row>
    <row r="743" spans="1:62" hidden="1">
      <c r="A743" s="1" t="s">
        <v>188</v>
      </c>
      <c r="B743" s="1" t="s">
        <v>99</v>
      </c>
      <c r="C743" s="1" t="s">
        <v>93</v>
      </c>
      <c r="D743" s="1" t="s">
        <v>89</v>
      </c>
      <c r="E743" s="2">
        <v>19410</v>
      </c>
      <c r="F743" s="14">
        <v>0.15203503348789285</v>
      </c>
      <c r="G743" s="3">
        <v>0.90500000000000003</v>
      </c>
      <c r="H743" s="3">
        <v>0.85799999999999998</v>
      </c>
      <c r="I743" s="2">
        <v>8408</v>
      </c>
      <c r="J743" s="2">
        <v>2.29</v>
      </c>
      <c r="K743" s="2">
        <v>7316</v>
      </c>
      <c r="L743" s="2">
        <v>1320</v>
      </c>
      <c r="M743" s="2">
        <v>1737</v>
      </c>
      <c r="N743" s="2">
        <v>6571</v>
      </c>
      <c r="O743" s="3">
        <v>0.79100000000000004</v>
      </c>
      <c r="P743" s="3">
        <v>0.20899999999999999</v>
      </c>
      <c r="Q743" s="2">
        <v>146</v>
      </c>
      <c r="R743" s="2">
        <v>120</v>
      </c>
      <c r="S743" s="2">
        <v>26</v>
      </c>
      <c r="T743" s="2">
        <v>1.7</v>
      </c>
      <c r="U743" s="2">
        <v>1333</v>
      </c>
      <c r="V743" s="2">
        <v>7621</v>
      </c>
      <c r="W743" s="3">
        <v>0.84899999999999998</v>
      </c>
      <c r="X743" s="3">
        <v>0.14799999999999999</v>
      </c>
      <c r="Y743" s="2">
        <v>531</v>
      </c>
      <c r="Z743" s="2">
        <v>441</v>
      </c>
      <c r="AA743" s="2">
        <v>474</v>
      </c>
      <c r="AB743" s="2">
        <v>578</v>
      </c>
      <c r="AC743" s="2">
        <v>1260</v>
      </c>
      <c r="AD743" s="2">
        <v>972</v>
      </c>
      <c r="AE743" s="2">
        <v>913</v>
      </c>
      <c r="AF743" s="2">
        <v>922</v>
      </c>
      <c r="AG743" s="2">
        <v>929</v>
      </c>
      <c r="AH743" s="2">
        <v>894</v>
      </c>
      <c r="AI743" s="2">
        <v>864</v>
      </c>
      <c r="AJ743" s="2">
        <v>223</v>
      </c>
      <c r="AK743" s="2">
        <v>60</v>
      </c>
      <c r="AL743" s="2">
        <v>9061</v>
      </c>
      <c r="AM743" s="3">
        <v>0.47299999999999998</v>
      </c>
      <c r="AN743" s="2">
        <v>124.9</v>
      </c>
      <c r="AO743" s="2">
        <v>23362</v>
      </c>
      <c r="AP743" s="3">
        <v>0.14099999999999999</v>
      </c>
      <c r="AQ743" s="11">
        <v>0.249</v>
      </c>
      <c r="AR743" s="2">
        <v>15.3</v>
      </c>
      <c r="AS743" s="7">
        <v>0</v>
      </c>
      <c r="AT743" s="2">
        <v>2075</v>
      </c>
      <c r="AU743" s="2">
        <v>3331</v>
      </c>
      <c r="AV743" s="2">
        <v>1910</v>
      </c>
      <c r="AW743" s="3">
        <v>0.28399999999999997</v>
      </c>
      <c r="AX743" s="3">
        <v>0.45500000000000002</v>
      </c>
      <c r="AY743" s="3">
        <v>0.26100000000000001</v>
      </c>
      <c r="AZ743" s="37">
        <v>3137</v>
      </c>
      <c r="BA743" s="37">
        <v>37.200000000000003</v>
      </c>
      <c r="BB743" s="43">
        <v>3090.5760000000005</v>
      </c>
      <c r="BC743" s="44">
        <v>2866.296855832938</v>
      </c>
      <c r="BD743" s="44">
        <v>2877.127144167061</v>
      </c>
      <c r="BE743" s="44">
        <v>120</v>
      </c>
      <c r="BF743">
        <v>8954</v>
      </c>
      <c r="BG743" s="13">
        <v>0.34516149207058305</v>
      </c>
      <c r="BH743" s="13">
        <v>0.32011356442181571</v>
      </c>
      <c r="BI743" s="13">
        <v>0.32132311192395141</v>
      </c>
      <c r="BJ743" s="13">
        <v>1.3401831583649765E-2</v>
      </c>
    </row>
    <row r="744" spans="1:62" hidden="1">
      <c r="A744" s="1" t="s">
        <v>143</v>
      </c>
      <c r="B744" s="1" t="s">
        <v>99</v>
      </c>
      <c r="C744" s="1" t="s">
        <v>93</v>
      </c>
      <c r="D744" s="1" t="s">
        <v>89</v>
      </c>
      <c r="E744" s="2">
        <v>25581</v>
      </c>
      <c r="F744" s="14">
        <v>0.15038505140533989</v>
      </c>
      <c r="G744" s="3">
        <v>0.873</v>
      </c>
      <c r="H744" s="3">
        <v>0.82199999999999995</v>
      </c>
      <c r="I744" s="2">
        <v>11024</v>
      </c>
      <c r="J744" s="2">
        <v>2.2999999999999998</v>
      </c>
      <c r="K744" s="2">
        <v>9411</v>
      </c>
      <c r="L744" s="2">
        <v>2062</v>
      </c>
      <c r="M744" s="2">
        <v>3782</v>
      </c>
      <c r="N744" s="2">
        <v>7181</v>
      </c>
      <c r="O744" s="3">
        <v>0.65500000000000003</v>
      </c>
      <c r="P744" s="3">
        <v>0.34499999999999997</v>
      </c>
      <c r="Q744" s="2">
        <v>1318</v>
      </c>
      <c r="R744" s="2">
        <v>1283</v>
      </c>
      <c r="S744" s="2">
        <v>35</v>
      </c>
      <c r="T744" s="2">
        <v>12.1</v>
      </c>
      <c r="U744" s="2">
        <v>2100</v>
      </c>
      <c r="V744" s="2">
        <v>9790</v>
      </c>
      <c r="W744" s="3">
        <v>0.81799999999999995</v>
      </c>
      <c r="X744" s="3">
        <v>0.17499999999999999</v>
      </c>
      <c r="Y744" s="2">
        <v>756</v>
      </c>
      <c r="Z744" s="2">
        <v>637</v>
      </c>
      <c r="AA744" s="2">
        <v>613</v>
      </c>
      <c r="AB744" s="2">
        <v>893</v>
      </c>
      <c r="AC744" s="2">
        <v>999</v>
      </c>
      <c r="AD744" s="2">
        <v>1434</v>
      </c>
      <c r="AE744" s="2">
        <v>1519</v>
      </c>
      <c r="AF744" s="2">
        <v>968</v>
      </c>
      <c r="AG744" s="2">
        <v>1177</v>
      </c>
      <c r="AH744" s="2">
        <v>1453</v>
      </c>
      <c r="AI744" s="2">
        <v>1150</v>
      </c>
      <c r="AJ744" s="2">
        <v>432</v>
      </c>
      <c r="AK744" s="2">
        <v>8</v>
      </c>
      <c r="AL744" s="2">
        <v>12039</v>
      </c>
      <c r="AM744" s="3">
        <v>0.46300000000000002</v>
      </c>
      <c r="AN744" s="2">
        <v>114.4</v>
      </c>
      <c r="AO744" s="2">
        <v>20713</v>
      </c>
      <c r="AP744" s="3">
        <v>0.157</v>
      </c>
      <c r="AQ744" s="11">
        <v>0.28899999999999998</v>
      </c>
      <c r="AR744" s="2">
        <v>31.5</v>
      </c>
      <c r="AS744" s="7">
        <v>6.1287027579162408E-4</v>
      </c>
      <c r="AT744" s="2">
        <v>3579</v>
      </c>
      <c r="AU744" s="2">
        <v>3567</v>
      </c>
      <c r="AV744" s="2">
        <v>2265</v>
      </c>
      <c r="AW744" s="4">
        <v>0.38</v>
      </c>
      <c r="AX744" s="3">
        <v>0.379</v>
      </c>
      <c r="AY744" s="3">
        <v>0.24099999999999999</v>
      </c>
      <c r="AZ744" s="37">
        <v>3585</v>
      </c>
      <c r="BA744" s="37">
        <v>32.5</v>
      </c>
      <c r="BB744" s="43">
        <v>3562.9749999999999</v>
      </c>
      <c r="BC744" s="44">
        <v>4133.4313045616045</v>
      </c>
      <c r="BD744" s="44">
        <v>2910.5936954383951</v>
      </c>
      <c r="BE744" s="44">
        <v>1283</v>
      </c>
      <c r="BF744">
        <v>11890</v>
      </c>
      <c r="BG744" s="13">
        <v>0.29966148023549199</v>
      </c>
      <c r="BH744" s="13">
        <v>0.34763930231804918</v>
      </c>
      <c r="BI744" s="13">
        <v>0.24479341425049581</v>
      </c>
      <c r="BJ744" s="13">
        <v>0.10790580319596299</v>
      </c>
    </row>
    <row r="745" spans="1:62" hidden="1">
      <c r="A745" s="1" t="s">
        <v>273</v>
      </c>
      <c r="B745" s="1" t="s">
        <v>99</v>
      </c>
      <c r="C745" s="1" t="s">
        <v>93</v>
      </c>
      <c r="D745" s="1" t="s">
        <v>89</v>
      </c>
      <c r="E745" s="2">
        <v>18933</v>
      </c>
      <c r="F745" s="14">
        <v>0.14878783077166852</v>
      </c>
      <c r="G745" s="3">
        <v>0.92300000000000004</v>
      </c>
      <c r="H745" s="3">
        <v>0.88400000000000001</v>
      </c>
      <c r="I745" s="2">
        <v>8158</v>
      </c>
      <c r="J745" s="2">
        <v>2.2999999999999998</v>
      </c>
      <c r="K745" s="2">
        <v>7001</v>
      </c>
      <c r="L745" s="2">
        <v>1532</v>
      </c>
      <c r="M745" s="2">
        <v>1656</v>
      </c>
      <c r="N745" s="2">
        <v>6429</v>
      </c>
      <c r="O745" s="3">
        <v>0.79500000000000004</v>
      </c>
      <c r="P745" s="3">
        <v>0.20499999999999999</v>
      </c>
      <c r="Q745" s="2">
        <v>238</v>
      </c>
      <c r="R745" s="2">
        <v>192</v>
      </c>
      <c r="S745" s="2">
        <v>46</v>
      </c>
      <c r="T745" s="2">
        <v>3</v>
      </c>
      <c r="U745" s="2">
        <v>1500</v>
      </c>
      <c r="V745" s="2">
        <v>7257</v>
      </c>
      <c r="W745" s="3">
        <v>0.82499999999999996</v>
      </c>
      <c r="X745" s="3">
        <v>0.17100000000000001</v>
      </c>
      <c r="Y745" s="2">
        <v>773</v>
      </c>
      <c r="Z745" s="2">
        <v>422</v>
      </c>
      <c r="AA745" s="2">
        <v>331</v>
      </c>
      <c r="AB745" s="2">
        <v>560</v>
      </c>
      <c r="AC745" s="2">
        <v>1120</v>
      </c>
      <c r="AD745" s="2">
        <v>903</v>
      </c>
      <c r="AE745" s="2">
        <v>875</v>
      </c>
      <c r="AF745" s="2">
        <v>609</v>
      </c>
      <c r="AG745" s="2">
        <v>914</v>
      </c>
      <c r="AH745" s="2">
        <v>875</v>
      </c>
      <c r="AI745" s="2">
        <v>1156</v>
      </c>
      <c r="AJ745" s="2">
        <v>303</v>
      </c>
      <c r="AK745" s="2">
        <v>19</v>
      </c>
      <c r="AL745" s="2">
        <v>8860</v>
      </c>
      <c r="AM745" s="3">
        <v>0.48299999999999998</v>
      </c>
      <c r="AN745" s="2">
        <v>125.1</v>
      </c>
      <c r="AO745" s="2">
        <v>23207</v>
      </c>
      <c r="AP745" s="3">
        <v>0.126</v>
      </c>
      <c r="AQ745" s="11">
        <v>0.219</v>
      </c>
      <c r="AR745" s="2">
        <v>19.100000000000001</v>
      </c>
      <c r="AS745" s="7">
        <v>5.5119195259749213E-4</v>
      </c>
      <c r="AT745" s="2">
        <v>1890</v>
      </c>
      <c r="AU745" s="2">
        <v>2589</v>
      </c>
      <c r="AV745" s="2">
        <v>2522</v>
      </c>
      <c r="AW745" s="4">
        <v>0.27</v>
      </c>
      <c r="AX745" s="4">
        <v>0.37</v>
      </c>
      <c r="AY745" s="4">
        <v>0.36</v>
      </c>
      <c r="AZ745" s="37">
        <v>3322</v>
      </c>
      <c r="BA745" s="37">
        <v>40.6</v>
      </c>
      <c r="BB745" s="43">
        <v>3282.51</v>
      </c>
      <c r="BC745" s="44">
        <v>2372.2886082394175</v>
      </c>
      <c r="BD745" s="44">
        <v>2910.2013917605823</v>
      </c>
      <c r="BE745" s="44">
        <v>192</v>
      </c>
      <c r="BF745">
        <v>8757</v>
      </c>
      <c r="BG745" s="13">
        <v>0.37484412470023981</v>
      </c>
      <c r="BH745" s="13">
        <v>0.27090197650330222</v>
      </c>
      <c r="BI745" s="13">
        <v>0.33232858190711229</v>
      </c>
      <c r="BJ745" s="13">
        <v>2.1925316889345667E-2</v>
      </c>
    </row>
    <row r="746" spans="1:62" hidden="1">
      <c r="A746" s="1" t="s">
        <v>325</v>
      </c>
      <c r="B746" s="1" t="s">
        <v>99</v>
      </c>
      <c r="C746" s="1" t="s">
        <v>93</v>
      </c>
      <c r="D746" s="1" t="s">
        <v>89</v>
      </c>
      <c r="E746" s="2">
        <v>2013</v>
      </c>
      <c r="F746" s="14">
        <v>0.21758569299552907</v>
      </c>
      <c r="G746" s="3">
        <v>0.97699999999999998</v>
      </c>
      <c r="H746" s="3">
        <v>0.95899999999999996</v>
      </c>
      <c r="I746" s="2">
        <v>792</v>
      </c>
      <c r="J746" s="2">
        <v>2.4</v>
      </c>
      <c r="K746" s="2">
        <v>837</v>
      </c>
      <c r="L746" s="2">
        <v>12</v>
      </c>
      <c r="M746" s="2">
        <v>85</v>
      </c>
      <c r="N746" s="2">
        <v>707</v>
      </c>
      <c r="O746" s="3">
        <v>0.89300000000000002</v>
      </c>
      <c r="P746" s="3">
        <v>0.107</v>
      </c>
      <c r="Q746" s="2">
        <v>0</v>
      </c>
      <c r="R746" s="2">
        <v>0</v>
      </c>
      <c r="S746" s="2">
        <v>0</v>
      </c>
      <c r="T746" s="2">
        <v>0</v>
      </c>
      <c r="U746" s="2">
        <v>8</v>
      </c>
      <c r="V746" s="2">
        <v>868</v>
      </c>
      <c r="W746" s="3">
        <v>0.98199999999999998</v>
      </c>
      <c r="X746" s="3">
        <v>8.9999999999999993E-3</v>
      </c>
      <c r="Y746" s="2">
        <v>236</v>
      </c>
      <c r="Z746" s="2">
        <v>71</v>
      </c>
      <c r="AA746" s="2">
        <v>28</v>
      </c>
      <c r="AB746" s="2">
        <v>41</v>
      </c>
      <c r="AC746" s="2">
        <v>70</v>
      </c>
      <c r="AD746" s="2">
        <v>64</v>
      </c>
      <c r="AE746" s="2">
        <v>76</v>
      </c>
      <c r="AF746" s="2">
        <v>47</v>
      </c>
      <c r="AG746" s="2">
        <v>93</v>
      </c>
      <c r="AH746" s="2">
        <v>72</v>
      </c>
      <c r="AI746" s="2">
        <v>71</v>
      </c>
      <c r="AJ746" s="2">
        <v>20</v>
      </c>
      <c r="AK746" s="2" t="s">
        <v>90</v>
      </c>
      <c r="AL746" s="2">
        <v>889</v>
      </c>
      <c r="AM746" s="3">
        <v>0.46700000000000003</v>
      </c>
      <c r="AN746" s="2">
        <v>144.5</v>
      </c>
      <c r="AO746" s="2">
        <v>26406</v>
      </c>
      <c r="AP746" s="3">
        <v>0.11600000000000001</v>
      </c>
      <c r="AQ746" s="11">
        <v>0.112</v>
      </c>
      <c r="AR746" s="2">
        <v>9.5</v>
      </c>
      <c r="AS746" s="7">
        <v>8.0645161290322578E-3</v>
      </c>
      <c r="AT746" s="2">
        <v>75</v>
      </c>
      <c r="AU746" s="2">
        <v>163</v>
      </c>
      <c r="AV746" s="2">
        <v>599</v>
      </c>
      <c r="AW746" s="4">
        <v>0.09</v>
      </c>
      <c r="AX746" s="3">
        <v>0.19500000000000001</v>
      </c>
      <c r="AY746" s="3">
        <v>0.71599999999999997</v>
      </c>
      <c r="AZ746" s="37">
        <v>401</v>
      </c>
      <c r="BA746" s="37">
        <v>50.6</v>
      </c>
      <c r="BB746" s="43">
        <v>400.75200000000001</v>
      </c>
      <c r="BC746" s="44">
        <v>208.9371565919011</v>
      </c>
      <c r="BD746" s="44">
        <v>266.31084340809889</v>
      </c>
      <c r="BE746" s="44">
        <v>0</v>
      </c>
      <c r="BF746">
        <v>876</v>
      </c>
      <c r="BG746" s="13">
        <v>0.45747945205479451</v>
      </c>
      <c r="BH746" s="13">
        <v>0.23851273583550353</v>
      </c>
      <c r="BI746" s="13">
        <v>0.3040078121097019</v>
      </c>
      <c r="BJ746" s="13">
        <v>0</v>
      </c>
    </row>
    <row r="747" spans="1:62" hidden="1">
      <c r="A747" s="1" t="s">
        <v>270</v>
      </c>
      <c r="B747" s="1" t="s">
        <v>99</v>
      </c>
      <c r="C747" s="1" t="s">
        <v>93</v>
      </c>
      <c r="D747" s="1" t="s">
        <v>89</v>
      </c>
      <c r="E747" s="2">
        <v>6659</v>
      </c>
      <c r="F747" s="14">
        <v>0.16894428592881813</v>
      </c>
      <c r="G747" s="3">
        <v>0.94099999999999995</v>
      </c>
      <c r="H747" s="3">
        <v>0.91100000000000003</v>
      </c>
      <c r="I747" s="2">
        <v>2808</v>
      </c>
      <c r="J747" s="2">
        <v>2.34</v>
      </c>
      <c r="K747" s="2">
        <v>2593</v>
      </c>
      <c r="L747" s="2">
        <v>337</v>
      </c>
      <c r="M747" s="2">
        <v>773</v>
      </c>
      <c r="N747" s="2">
        <v>2012</v>
      </c>
      <c r="O747" s="3">
        <v>0.72199999999999998</v>
      </c>
      <c r="P747" s="3">
        <v>0.27800000000000002</v>
      </c>
      <c r="Q747" s="2">
        <v>65</v>
      </c>
      <c r="R747" s="2">
        <v>59</v>
      </c>
      <c r="S747" s="2">
        <v>6</v>
      </c>
      <c r="T747" s="2">
        <v>2.4</v>
      </c>
      <c r="U747" s="2">
        <v>345</v>
      </c>
      <c r="V747" s="2">
        <v>2703</v>
      </c>
      <c r="W747" s="3">
        <v>0.88200000000000001</v>
      </c>
      <c r="X747" s="3">
        <v>0.113</v>
      </c>
      <c r="Y747" s="2">
        <v>289</v>
      </c>
      <c r="Z747" s="2">
        <v>98</v>
      </c>
      <c r="AA747" s="2">
        <v>140</v>
      </c>
      <c r="AB747" s="2">
        <v>184</v>
      </c>
      <c r="AC747" s="2">
        <v>196</v>
      </c>
      <c r="AD747" s="2">
        <v>246</v>
      </c>
      <c r="AE747" s="2">
        <v>393</v>
      </c>
      <c r="AF747" s="2">
        <v>286</v>
      </c>
      <c r="AG747" s="2">
        <v>345</v>
      </c>
      <c r="AH747" s="2">
        <v>387</v>
      </c>
      <c r="AI747" s="2">
        <v>386</v>
      </c>
      <c r="AJ747" s="2">
        <v>143</v>
      </c>
      <c r="AK747" s="2">
        <v>13</v>
      </c>
      <c r="AL747" s="2">
        <v>3106</v>
      </c>
      <c r="AM747" s="3">
        <v>0.47299999999999998</v>
      </c>
      <c r="AN747" s="2">
        <v>132.30000000000001</v>
      </c>
      <c r="AO747" s="2">
        <v>23267</v>
      </c>
      <c r="AP747" s="3">
        <v>0.104</v>
      </c>
      <c r="AQ747" s="11">
        <v>0.20899999999999999</v>
      </c>
      <c r="AR747" s="2">
        <v>15.7</v>
      </c>
      <c r="AS747" s="7">
        <v>7.3991860895301518E-4</v>
      </c>
      <c r="AT747" s="2">
        <v>351</v>
      </c>
      <c r="AU747" s="2">
        <v>701</v>
      </c>
      <c r="AV747" s="2">
        <v>1541</v>
      </c>
      <c r="AW747" s="3">
        <v>0.13500000000000001</v>
      </c>
      <c r="AX747" s="4">
        <v>0.27</v>
      </c>
      <c r="AY747" s="3">
        <v>0.59399999999999997</v>
      </c>
      <c r="AZ747" s="37">
        <v>1257</v>
      </c>
      <c r="BA747" s="37">
        <v>44.6</v>
      </c>
      <c r="BB747" s="43">
        <v>1242.1100000000001</v>
      </c>
      <c r="BC747" s="44">
        <v>827.55318380755955</v>
      </c>
      <c r="BD747" s="44">
        <v>919.33681619244032</v>
      </c>
      <c r="BE747" s="44">
        <v>59</v>
      </c>
      <c r="BF747">
        <v>3048</v>
      </c>
      <c r="BG747" s="13">
        <v>0.4075164041994751</v>
      </c>
      <c r="BH747" s="13">
        <v>0.27150695006809694</v>
      </c>
      <c r="BI747" s="13">
        <v>0.30161969035185049</v>
      </c>
      <c r="BJ747" s="13">
        <v>1.9356955380577429E-2</v>
      </c>
    </row>
    <row r="748" spans="1:62" hidden="1">
      <c r="A748" s="1" t="s">
        <v>131</v>
      </c>
      <c r="B748" s="1" t="s">
        <v>99</v>
      </c>
      <c r="C748" s="1" t="s">
        <v>93</v>
      </c>
      <c r="D748" s="1" t="s">
        <v>89</v>
      </c>
      <c r="E748" s="2">
        <v>6897</v>
      </c>
      <c r="F748" s="14">
        <v>0.14557053791503552</v>
      </c>
      <c r="G748" s="4">
        <v>0.94</v>
      </c>
      <c r="H748" s="3">
        <v>0.91100000000000003</v>
      </c>
      <c r="I748" s="2">
        <v>2944</v>
      </c>
      <c r="J748" s="2">
        <v>2.2999999999999998</v>
      </c>
      <c r="K748" s="2">
        <v>2768</v>
      </c>
      <c r="L748" s="2">
        <v>324</v>
      </c>
      <c r="M748" s="2">
        <v>638</v>
      </c>
      <c r="N748" s="2">
        <v>2262</v>
      </c>
      <c r="O748" s="4">
        <v>0.78</v>
      </c>
      <c r="P748" s="4">
        <v>0.22</v>
      </c>
      <c r="Q748" s="2">
        <v>103</v>
      </c>
      <c r="R748" s="2">
        <v>97</v>
      </c>
      <c r="S748" s="2">
        <v>6</v>
      </c>
      <c r="T748" s="2">
        <v>3.5</v>
      </c>
      <c r="U748" s="2">
        <v>326</v>
      </c>
      <c r="V748" s="2">
        <v>2901</v>
      </c>
      <c r="W748" s="3">
        <v>0.89200000000000002</v>
      </c>
      <c r="X748" s="4">
        <v>0.1</v>
      </c>
      <c r="Y748" s="2">
        <v>599</v>
      </c>
      <c r="Z748" s="2">
        <v>185</v>
      </c>
      <c r="AA748" s="2">
        <v>267</v>
      </c>
      <c r="AB748" s="2">
        <v>204</v>
      </c>
      <c r="AC748" s="2">
        <v>271</v>
      </c>
      <c r="AD748" s="2">
        <v>292</v>
      </c>
      <c r="AE748" s="2">
        <v>299</v>
      </c>
      <c r="AF748" s="2">
        <v>167</v>
      </c>
      <c r="AG748" s="2">
        <v>223</v>
      </c>
      <c r="AH748" s="2">
        <v>311</v>
      </c>
      <c r="AI748" s="2">
        <v>337</v>
      </c>
      <c r="AJ748" s="2">
        <v>127</v>
      </c>
      <c r="AK748" s="2">
        <v>9</v>
      </c>
      <c r="AL748" s="2">
        <v>3291</v>
      </c>
      <c r="AM748" s="3">
        <v>0.49199999999999999</v>
      </c>
      <c r="AN748" s="2">
        <v>128.6</v>
      </c>
      <c r="AO748" s="2">
        <v>22322</v>
      </c>
      <c r="AP748" s="3">
        <v>0.128</v>
      </c>
      <c r="AQ748" s="11">
        <v>0.245</v>
      </c>
      <c r="AR748" s="2">
        <v>21.8</v>
      </c>
      <c r="AS748" s="7">
        <v>0</v>
      </c>
      <c r="AT748" s="2">
        <v>665</v>
      </c>
      <c r="AU748" s="2">
        <v>834</v>
      </c>
      <c r="AV748" s="2">
        <v>1269</v>
      </c>
      <c r="AW748" s="4">
        <v>0.24</v>
      </c>
      <c r="AX748" s="3">
        <v>0.30099999999999999</v>
      </c>
      <c r="AY748" s="3">
        <v>0.45800000000000002</v>
      </c>
      <c r="AZ748" s="37">
        <v>1164</v>
      </c>
      <c r="BA748" s="37">
        <v>39.5</v>
      </c>
      <c r="BB748" s="43">
        <v>1145.5</v>
      </c>
      <c r="BC748" s="44">
        <v>1143.1121915725244</v>
      </c>
      <c r="BD748" s="44">
        <v>841.38780842747553</v>
      </c>
      <c r="BE748" s="44">
        <v>97</v>
      </c>
      <c r="BF748">
        <v>3227</v>
      </c>
      <c r="BG748" s="13">
        <v>0.35497365974589401</v>
      </c>
      <c r="BH748" s="13">
        <v>0.35423371291370448</v>
      </c>
      <c r="BI748" s="13">
        <v>0.26073374912534103</v>
      </c>
      <c r="BJ748" s="13">
        <v>3.0058878215060428E-2</v>
      </c>
    </row>
    <row r="749" spans="1:62" hidden="1">
      <c r="A749" s="1" t="s">
        <v>207</v>
      </c>
      <c r="B749" s="1" t="s">
        <v>99</v>
      </c>
      <c r="C749" s="1" t="s">
        <v>93</v>
      </c>
      <c r="D749" s="1" t="s">
        <v>89</v>
      </c>
      <c r="E749" s="2">
        <v>15970</v>
      </c>
      <c r="F749" s="14">
        <v>0.14940513462742641</v>
      </c>
      <c r="G749" s="3">
        <v>0.94799999999999995</v>
      </c>
      <c r="H749" s="3">
        <v>0.92200000000000004</v>
      </c>
      <c r="I749" s="2">
        <v>6718</v>
      </c>
      <c r="J749" s="2">
        <v>2.35</v>
      </c>
      <c r="K749" s="2">
        <v>6248</v>
      </c>
      <c r="L749" s="2">
        <v>732</v>
      </c>
      <c r="M749" s="2">
        <v>1569</v>
      </c>
      <c r="N749" s="2">
        <v>5090</v>
      </c>
      <c r="O749" s="3">
        <v>0.76400000000000001</v>
      </c>
      <c r="P749" s="3">
        <v>0.23599999999999999</v>
      </c>
      <c r="Q749" s="2">
        <v>148</v>
      </c>
      <c r="R749" s="2">
        <v>131</v>
      </c>
      <c r="S749" s="2">
        <v>17</v>
      </c>
      <c r="T749" s="2">
        <v>2.2000000000000002</v>
      </c>
      <c r="U749" s="2">
        <v>734</v>
      </c>
      <c r="V749" s="2">
        <v>6495</v>
      </c>
      <c r="W749" s="3">
        <v>0.89200000000000002</v>
      </c>
      <c r="X749" s="3">
        <v>0.10100000000000001</v>
      </c>
      <c r="Y749" s="2">
        <v>1096</v>
      </c>
      <c r="Z749" s="2">
        <v>221</v>
      </c>
      <c r="AA749" s="2">
        <v>422</v>
      </c>
      <c r="AB749" s="2">
        <v>292</v>
      </c>
      <c r="AC749" s="2">
        <v>585</v>
      </c>
      <c r="AD749" s="2">
        <v>692</v>
      </c>
      <c r="AE749" s="2">
        <v>760</v>
      </c>
      <c r="AF749" s="2">
        <v>556</v>
      </c>
      <c r="AG749" s="2">
        <v>825</v>
      </c>
      <c r="AH749" s="2">
        <v>817</v>
      </c>
      <c r="AI749" s="2">
        <v>834</v>
      </c>
      <c r="AJ749" s="2">
        <v>224</v>
      </c>
      <c r="AK749" s="2">
        <v>23</v>
      </c>
      <c r="AL749" s="2">
        <v>7347</v>
      </c>
      <c r="AM749" s="3">
        <v>0.504</v>
      </c>
      <c r="AN749" s="2">
        <v>135.5</v>
      </c>
      <c r="AO749" s="2">
        <v>23664</v>
      </c>
      <c r="AP749" s="3">
        <v>0.107</v>
      </c>
      <c r="AQ749" s="11">
        <v>0.17499999999999999</v>
      </c>
      <c r="AR749" s="2">
        <v>13.4</v>
      </c>
      <c r="AS749" s="7">
        <v>1.0777521170130869E-3</v>
      </c>
      <c r="AT749" s="2">
        <v>805</v>
      </c>
      <c r="AU749" s="2">
        <v>1731</v>
      </c>
      <c r="AV749" s="2">
        <v>3712</v>
      </c>
      <c r="AW749" s="3">
        <v>0.129</v>
      </c>
      <c r="AX749" s="3">
        <v>0.27700000000000002</v>
      </c>
      <c r="AY749" s="3">
        <v>0.59399999999999997</v>
      </c>
      <c r="AZ749" s="37">
        <v>2878</v>
      </c>
      <c r="BA749" s="37">
        <v>42.8</v>
      </c>
      <c r="BB749" s="43">
        <v>2850.0520000000001</v>
      </c>
      <c r="BC749" s="44">
        <v>2214.3166296982977</v>
      </c>
      <c r="BD749" s="44">
        <v>2033.6313703017026</v>
      </c>
      <c r="BE749" s="44">
        <v>131</v>
      </c>
      <c r="BF749">
        <v>7229</v>
      </c>
      <c r="BG749" s="13">
        <v>0.39425259371973997</v>
      </c>
      <c r="BH749" s="13">
        <v>0.30631022682228493</v>
      </c>
      <c r="BI749" s="13">
        <v>0.28131572420828643</v>
      </c>
      <c r="BJ749" s="13">
        <v>1.8121455249688754E-2</v>
      </c>
    </row>
    <row r="750" spans="1:62" hidden="1">
      <c r="A750" s="1" t="s">
        <v>191</v>
      </c>
      <c r="B750" s="1" t="s">
        <v>99</v>
      </c>
      <c r="C750" s="1" t="s">
        <v>93</v>
      </c>
      <c r="D750" s="1" t="s">
        <v>89</v>
      </c>
      <c r="E750" s="2">
        <v>12542</v>
      </c>
      <c r="F750" s="14">
        <v>0.16895232020411419</v>
      </c>
      <c r="G750" s="3">
        <v>0.94299999999999995</v>
      </c>
      <c r="H750" s="3">
        <v>0.91700000000000004</v>
      </c>
      <c r="I750" s="2">
        <v>5436</v>
      </c>
      <c r="J750" s="2">
        <v>2.2799999999999998</v>
      </c>
      <c r="K750" s="2">
        <v>4929</v>
      </c>
      <c r="L750" s="2">
        <v>682</v>
      </c>
      <c r="M750" s="2">
        <v>1518</v>
      </c>
      <c r="N750" s="2">
        <v>3867</v>
      </c>
      <c r="O750" s="3">
        <v>0.71799999999999997</v>
      </c>
      <c r="P750" s="3">
        <v>0.28199999999999997</v>
      </c>
      <c r="Q750" s="2">
        <v>181</v>
      </c>
      <c r="R750" s="2">
        <v>167</v>
      </c>
      <c r="S750" s="2">
        <v>14</v>
      </c>
      <c r="T750" s="2">
        <v>3.4</v>
      </c>
      <c r="U750" s="2">
        <v>677</v>
      </c>
      <c r="V750" s="2">
        <v>5107</v>
      </c>
      <c r="W750" s="3">
        <v>0.85099999999999998</v>
      </c>
      <c r="X750" s="3">
        <v>0.113</v>
      </c>
      <c r="Y750" s="2">
        <v>405</v>
      </c>
      <c r="Z750" s="2">
        <v>225</v>
      </c>
      <c r="AA750" s="2">
        <v>436</v>
      </c>
      <c r="AB750" s="2">
        <v>209</v>
      </c>
      <c r="AC750" s="2">
        <v>497</v>
      </c>
      <c r="AD750" s="2">
        <v>672</v>
      </c>
      <c r="AE750" s="2">
        <v>818</v>
      </c>
      <c r="AF750" s="2">
        <v>552</v>
      </c>
      <c r="AG750" s="2">
        <v>601</v>
      </c>
      <c r="AH750" s="2">
        <v>861</v>
      </c>
      <c r="AI750" s="2">
        <v>642</v>
      </c>
      <c r="AJ750" s="2">
        <v>130</v>
      </c>
      <c r="AK750" s="2">
        <v>16</v>
      </c>
      <c r="AL750" s="2">
        <v>6064</v>
      </c>
      <c r="AM750" s="3">
        <v>0.47799999999999998</v>
      </c>
      <c r="AN750" s="2">
        <v>131.1</v>
      </c>
      <c r="AO750" s="2">
        <v>24814</v>
      </c>
      <c r="AP750" s="3">
        <v>0.11899999999999999</v>
      </c>
      <c r="AQ750" s="11">
        <v>0.19800000000000001</v>
      </c>
      <c r="AR750" s="2">
        <v>20.8</v>
      </c>
      <c r="AS750" s="7">
        <v>1.1748580379870766E-3</v>
      </c>
      <c r="AT750" s="2">
        <v>673</v>
      </c>
      <c r="AU750" s="2">
        <v>1556</v>
      </c>
      <c r="AV750" s="2">
        <v>2700</v>
      </c>
      <c r="AW750" s="3">
        <v>0.13700000000000001</v>
      </c>
      <c r="AX750" s="3">
        <v>0.316</v>
      </c>
      <c r="AY750" s="3">
        <v>0.54800000000000004</v>
      </c>
      <c r="AZ750" s="37">
        <v>2085</v>
      </c>
      <c r="BA750" s="37">
        <v>38.299999999999997</v>
      </c>
      <c r="BB750" s="43">
        <v>2062.4549999999999</v>
      </c>
      <c r="BC750" s="44">
        <v>1833.7509332880313</v>
      </c>
      <c r="BD750" s="44">
        <v>1720.7940667119688</v>
      </c>
      <c r="BE750" s="44">
        <v>167</v>
      </c>
      <c r="BF750">
        <v>5784</v>
      </c>
      <c r="BG750" s="13">
        <v>0.35657935684647302</v>
      </c>
      <c r="BH750" s="13">
        <v>0.31703854309959045</v>
      </c>
      <c r="BI750" s="13">
        <v>0.29750934763346626</v>
      </c>
      <c r="BJ750" s="13">
        <v>2.8872752420470264E-2</v>
      </c>
    </row>
    <row r="751" spans="1:62" hidden="1">
      <c r="A751" s="1" t="s">
        <v>184</v>
      </c>
      <c r="B751" s="1" t="s">
        <v>99</v>
      </c>
      <c r="C751" s="1" t="s">
        <v>93</v>
      </c>
      <c r="D751" s="1" t="s">
        <v>89</v>
      </c>
      <c r="E751" s="2">
        <v>20079</v>
      </c>
      <c r="F751" s="14">
        <v>0.14856317545694506</v>
      </c>
      <c r="G751" s="3">
        <v>0.88700000000000001</v>
      </c>
      <c r="H751" s="3">
        <v>0.83099999999999996</v>
      </c>
      <c r="I751" s="2">
        <v>8610</v>
      </c>
      <c r="J751" s="2">
        <v>2.31</v>
      </c>
      <c r="K751" s="2">
        <v>7108</v>
      </c>
      <c r="L751" s="2">
        <v>1719</v>
      </c>
      <c r="M751" s="2">
        <v>2173</v>
      </c>
      <c r="N751" s="2">
        <v>6382</v>
      </c>
      <c r="O751" s="3">
        <v>0.746</v>
      </c>
      <c r="P751" s="3">
        <v>0.254</v>
      </c>
      <c r="Q751" s="2">
        <v>276</v>
      </c>
      <c r="R751" s="2">
        <v>267</v>
      </c>
      <c r="S751" s="2">
        <v>9</v>
      </c>
      <c r="T751" s="2">
        <v>3.2</v>
      </c>
      <c r="U751" s="2">
        <v>1740</v>
      </c>
      <c r="V751" s="2">
        <v>7431</v>
      </c>
      <c r="W751" s="3">
        <v>0.77900000000000003</v>
      </c>
      <c r="X751" s="3">
        <v>0.182</v>
      </c>
      <c r="Y751" s="2">
        <v>514</v>
      </c>
      <c r="Z751" s="2">
        <v>466</v>
      </c>
      <c r="AA751" s="2">
        <v>497</v>
      </c>
      <c r="AB751" s="2">
        <v>913</v>
      </c>
      <c r="AC751" s="2">
        <v>1261</v>
      </c>
      <c r="AD751" s="2">
        <v>1055</v>
      </c>
      <c r="AE751" s="2">
        <v>1125</v>
      </c>
      <c r="AF751" s="2">
        <v>579</v>
      </c>
      <c r="AG751" s="2">
        <v>1162</v>
      </c>
      <c r="AH751" s="2">
        <v>782</v>
      </c>
      <c r="AI751" s="2">
        <v>980</v>
      </c>
      <c r="AJ751" s="2">
        <v>251</v>
      </c>
      <c r="AK751" s="2">
        <v>28</v>
      </c>
      <c r="AL751" s="2">
        <v>9613</v>
      </c>
      <c r="AM751" s="4">
        <v>0.47</v>
      </c>
      <c r="AN751" s="2">
        <v>120.4</v>
      </c>
      <c r="AO751" s="2">
        <v>22305</v>
      </c>
      <c r="AP751" s="3">
        <v>0.13600000000000001</v>
      </c>
      <c r="AQ751" s="11">
        <v>0.27600000000000002</v>
      </c>
      <c r="AR751" s="2">
        <v>20.7</v>
      </c>
      <c r="AS751" s="7">
        <v>1.3457139012245997E-4</v>
      </c>
      <c r="AT751" s="2">
        <v>2834</v>
      </c>
      <c r="AU751" s="2">
        <v>2588</v>
      </c>
      <c r="AV751" s="2">
        <v>1686</v>
      </c>
      <c r="AW751" s="3">
        <v>0.39900000000000002</v>
      </c>
      <c r="AX751" s="3">
        <v>0.36399999999999999</v>
      </c>
      <c r="AY751" s="3">
        <v>0.23699999999999999</v>
      </c>
      <c r="AZ751" s="37">
        <v>2904</v>
      </c>
      <c r="BA751" s="37">
        <v>33.6</v>
      </c>
      <c r="BB751" s="43">
        <v>2874.48</v>
      </c>
      <c r="BC751" s="44">
        <v>2959.5465602293407</v>
      </c>
      <c r="BD751" s="44">
        <v>3069.9734397706598</v>
      </c>
      <c r="BE751" s="44">
        <v>267</v>
      </c>
      <c r="BF751">
        <v>9171</v>
      </c>
      <c r="BG751" s="13">
        <v>0.31343146876022243</v>
      </c>
      <c r="BH751" s="13">
        <v>0.32270707231810497</v>
      </c>
      <c r="BI751" s="13">
        <v>0.33474794894457088</v>
      </c>
      <c r="BJ751" s="13">
        <v>2.9113509977101732E-2</v>
      </c>
    </row>
    <row r="752" spans="1:62" hidden="1">
      <c r="A752" s="1" t="s">
        <v>140</v>
      </c>
      <c r="B752" s="1" t="s">
        <v>99</v>
      </c>
      <c r="C752" s="1" t="s">
        <v>93</v>
      </c>
      <c r="D752" s="1" t="s">
        <v>89</v>
      </c>
      <c r="E752" s="2">
        <v>19322</v>
      </c>
      <c r="F752" s="14">
        <v>0.15898975261360107</v>
      </c>
      <c r="G752" s="3">
        <v>0.91900000000000004</v>
      </c>
      <c r="H752" s="3">
        <v>0.88200000000000001</v>
      </c>
      <c r="I752" s="2">
        <v>8412</v>
      </c>
      <c r="J752" s="2">
        <v>2.27</v>
      </c>
      <c r="K752" s="2">
        <v>7511</v>
      </c>
      <c r="L752" s="2">
        <v>1155</v>
      </c>
      <c r="M752" s="2">
        <v>1925</v>
      </c>
      <c r="N752" s="2">
        <v>6446</v>
      </c>
      <c r="O752" s="4">
        <v>0.77</v>
      </c>
      <c r="P752" s="4">
        <v>0.23</v>
      </c>
      <c r="Q752" s="2">
        <v>238</v>
      </c>
      <c r="R752" s="2">
        <v>227</v>
      </c>
      <c r="S752" s="2">
        <v>11</v>
      </c>
      <c r="T752" s="2">
        <v>2.8</v>
      </c>
      <c r="U752" s="2">
        <v>1179</v>
      </c>
      <c r="V752" s="2">
        <v>7840</v>
      </c>
      <c r="W752" s="3">
        <v>0.85099999999999998</v>
      </c>
      <c r="X752" s="3">
        <v>0.128</v>
      </c>
      <c r="Y752" s="2">
        <v>663</v>
      </c>
      <c r="Z752" s="2">
        <v>377</v>
      </c>
      <c r="AA752" s="2">
        <v>758</v>
      </c>
      <c r="AB752" s="2">
        <v>404</v>
      </c>
      <c r="AC752" s="2">
        <v>1227</v>
      </c>
      <c r="AD752" s="2">
        <v>962</v>
      </c>
      <c r="AE752" s="2">
        <v>1137</v>
      </c>
      <c r="AF752" s="2">
        <v>651</v>
      </c>
      <c r="AG752" s="2">
        <v>812</v>
      </c>
      <c r="AH752" s="2">
        <v>933</v>
      </c>
      <c r="AI752" s="2">
        <v>1101</v>
      </c>
      <c r="AJ752" s="2">
        <v>211</v>
      </c>
      <c r="AK752" s="2">
        <v>23</v>
      </c>
      <c r="AL752" s="2">
        <v>9259</v>
      </c>
      <c r="AM752" s="3">
        <v>0.46200000000000002</v>
      </c>
      <c r="AN752" s="2">
        <v>119.5</v>
      </c>
      <c r="AO752" s="2">
        <v>22986</v>
      </c>
      <c r="AP752" s="3">
        <v>0.13900000000000001</v>
      </c>
      <c r="AQ752" s="11">
        <v>0.252</v>
      </c>
      <c r="AR752" s="2">
        <v>23.8</v>
      </c>
      <c r="AS752" s="7">
        <v>2.5510204081632655E-4</v>
      </c>
      <c r="AT752" s="2">
        <v>2080</v>
      </c>
      <c r="AU752" s="2">
        <v>3036</v>
      </c>
      <c r="AV752" s="2">
        <v>2395</v>
      </c>
      <c r="AW752" s="3">
        <v>0.27700000000000002</v>
      </c>
      <c r="AX752" s="3">
        <v>0.40400000000000003</v>
      </c>
      <c r="AY752" s="3">
        <v>0.31900000000000001</v>
      </c>
      <c r="AZ752" s="37">
        <v>2971</v>
      </c>
      <c r="BA752" s="37">
        <v>35.299999999999997</v>
      </c>
      <c r="BB752" s="43">
        <v>2954.9629999999997</v>
      </c>
      <c r="BC752" s="44">
        <v>3146.1023289677159</v>
      </c>
      <c r="BD752" s="44">
        <v>2690.9346710322843</v>
      </c>
      <c r="BE752" s="44">
        <v>227</v>
      </c>
      <c r="BF752">
        <v>9019</v>
      </c>
      <c r="BG752" s="13">
        <v>0.32763754296485192</v>
      </c>
      <c r="BH752" s="13">
        <v>0.3488305054848338</v>
      </c>
      <c r="BI752" s="13">
        <v>0.29836286406833179</v>
      </c>
      <c r="BJ752" s="13">
        <v>2.5169087481982481E-2</v>
      </c>
    </row>
    <row r="753" spans="1:62" hidden="1">
      <c r="A753" s="1" t="s">
        <v>206</v>
      </c>
      <c r="B753" s="1" t="s">
        <v>99</v>
      </c>
      <c r="C753" s="1" t="s">
        <v>93</v>
      </c>
      <c r="D753" s="1" t="s">
        <v>89</v>
      </c>
      <c r="E753" s="2">
        <v>6874</v>
      </c>
      <c r="F753" s="14">
        <v>0.16220541169624672</v>
      </c>
      <c r="G753" s="3">
        <v>0.95199999999999996</v>
      </c>
      <c r="H753" s="3">
        <v>0.92700000000000005</v>
      </c>
      <c r="I753" s="2">
        <v>2882</v>
      </c>
      <c r="J753" s="2">
        <v>2.36</v>
      </c>
      <c r="K753" s="2">
        <v>2722</v>
      </c>
      <c r="L753" s="2">
        <v>367</v>
      </c>
      <c r="M753" s="2">
        <v>478</v>
      </c>
      <c r="N753" s="2">
        <v>2386</v>
      </c>
      <c r="O753" s="3">
        <v>0.83299999999999996</v>
      </c>
      <c r="P753" s="3">
        <v>0.16700000000000001</v>
      </c>
      <c r="Q753" s="2">
        <v>103</v>
      </c>
      <c r="R753" s="2">
        <v>98</v>
      </c>
      <c r="S753" s="2">
        <v>5</v>
      </c>
      <c r="T753" s="2">
        <v>3.6</v>
      </c>
      <c r="U753" s="2">
        <v>339</v>
      </c>
      <c r="V753" s="2">
        <v>2809</v>
      </c>
      <c r="W753" s="3">
        <v>0.89200000000000002</v>
      </c>
      <c r="X753" s="3">
        <v>0.108</v>
      </c>
      <c r="Y753" s="2">
        <v>397</v>
      </c>
      <c r="Z753" s="2">
        <v>184</v>
      </c>
      <c r="AA753" s="2">
        <v>203</v>
      </c>
      <c r="AB753" s="2">
        <v>177</v>
      </c>
      <c r="AC753" s="2">
        <v>415</v>
      </c>
      <c r="AD753" s="2">
        <v>295</v>
      </c>
      <c r="AE753" s="2">
        <v>356</v>
      </c>
      <c r="AF753" s="2">
        <v>260</v>
      </c>
      <c r="AG753" s="2">
        <v>279</v>
      </c>
      <c r="AH753" s="2">
        <v>167</v>
      </c>
      <c r="AI753" s="2">
        <v>378</v>
      </c>
      <c r="AJ753" s="2">
        <v>58</v>
      </c>
      <c r="AK753" s="2">
        <v>5</v>
      </c>
      <c r="AL753" s="2">
        <v>3174</v>
      </c>
      <c r="AM753" s="3">
        <v>0.47299999999999998</v>
      </c>
      <c r="AN753" s="2">
        <v>132.19999999999999</v>
      </c>
      <c r="AO753" s="2">
        <v>22916</v>
      </c>
      <c r="AP753" s="3">
        <v>0.127</v>
      </c>
      <c r="AQ753" s="11">
        <v>0.22900000000000001</v>
      </c>
      <c r="AR753" s="2">
        <v>14</v>
      </c>
      <c r="AS753" s="7">
        <v>3.55998576005696E-4</v>
      </c>
      <c r="AT753" s="2">
        <v>421</v>
      </c>
      <c r="AU753" s="2">
        <v>1035</v>
      </c>
      <c r="AV753" s="2">
        <v>1266</v>
      </c>
      <c r="AW753" s="3">
        <v>0.155</v>
      </c>
      <c r="AX753" s="4">
        <v>0.38</v>
      </c>
      <c r="AY753" s="3">
        <v>0.46500000000000002</v>
      </c>
      <c r="AZ753" s="37">
        <v>1176</v>
      </c>
      <c r="BA753" s="37">
        <v>40.700000000000003</v>
      </c>
      <c r="BB753" s="43">
        <v>1165.6480000000001</v>
      </c>
      <c r="BC753" s="44">
        <v>968.92014774523341</v>
      </c>
      <c r="BD753" s="44">
        <v>915.43185225476645</v>
      </c>
      <c r="BE753" s="44">
        <v>98</v>
      </c>
      <c r="BF753">
        <v>3148</v>
      </c>
      <c r="BG753" s="13">
        <v>0.37028208386277006</v>
      </c>
      <c r="BH753" s="13">
        <v>0.30778911935998521</v>
      </c>
      <c r="BI753" s="13">
        <v>0.29079792003010368</v>
      </c>
      <c r="BJ753" s="13">
        <v>3.1130876747141042E-2</v>
      </c>
    </row>
    <row r="754" spans="1:62" hidden="1">
      <c r="A754" s="1" t="s">
        <v>240</v>
      </c>
      <c r="B754" s="1" t="s">
        <v>99</v>
      </c>
      <c r="C754" s="1" t="s">
        <v>93</v>
      </c>
      <c r="D754" s="1" t="s">
        <v>89</v>
      </c>
      <c r="E754" s="2">
        <v>27234</v>
      </c>
      <c r="F754" s="14">
        <v>0.17713152676801058</v>
      </c>
      <c r="G754" s="3">
        <v>0.92300000000000004</v>
      </c>
      <c r="H754" s="3">
        <v>0.88100000000000001</v>
      </c>
      <c r="I754" s="2">
        <v>11709</v>
      </c>
      <c r="J754" s="2">
        <v>2.29</v>
      </c>
      <c r="K754" s="2">
        <v>10575</v>
      </c>
      <c r="L754" s="2">
        <v>1585</v>
      </c>
      <c r="M754" s="2">
        <v>3364</v>
      </c>
      <c r="N754" s="2">
        <v>8285</v>
      </c>
      <c r="O754" s="3">
        <v>0.71099999999999997</v>
      </c>
      <c r="P754" s="3">
        <v>0.28899999999999998</v>
      </c>
      <c r="Q754" s="2">
        <v>581</v>
      </c>
      <c r="R754" s="2">
        <v>580</v>
      </c>
      <c r="S754" s="2">
        <v>1</v>
      </c>
      <c r="T754" s="2">
        <v>5</v>
      </c>
      <c r="U754" s="2">
        <v>1513</v>
      </c>
      <c r="V754" s="2">
        <v>10954</v>
      </c>
      <c r="W754" s="3">
        <v>0.85299999999999998</v>
      </c>
      <c r="X754" s="3">
        <v>0.11799999999999999</v>
      </c>
      <c r="Y754" s="2">
        <v>1228</v>
      </c>
      <c r="Z754" s="2">
        <v>324</v>
      </c>
      <c r="AA754" s="2">
        <v>561</v>
      </c>
      <c r="AB754" s="2">
        <v>750</v>
      </c>
      <c r="AC754" s="2">
        <v>1107</v>
      </c>
      <c r="AD754" s="2">
        <v>1259</v>
      </c>
      <c r="AE754" s="2">
        <v>1968</v>
      </c>
      <c r="AF754" s="2">
        <v>1237</v>
      </c>
      <c r="AG754" s="2">
        <v>1443</v>
      </c>
      <c r="AH754" s="2">
        <v>1242</v>
      </c>
      <c r="AI754" s="2">
        <v>1355</v>
      </c>
      <c r="AJ754" s="2">
        <v>436</v>
      </c>
      <c r="AK754" s="2">
        <v>53</v>
      </c>
      <c r="AL754" s="2">
        <v>12963</v>
      </c>
      <c r="AM754" s="3">
        <v>0.45700000000000002</v>
      </c>
      <c r="AN754" s="2">
        <v>123.6</v>
      </c>
      <c r="AO754" s="2">
        <v>23175</v>
      </c>
      <c r="AP754" s="3">
        <v>0.127</v>
      </c>
      <c r="AQ754" s="11">
        <v>0.22900000000000001</v>
      </c>
      <c r="AR754" s="2">
        <v>18.3</v>
      </c>
      <c r="AS754" s="7">
        <v>3.6516341062625527E-4</v>
      </c>
      <c r="AT754" s="2">
        <v>1687</v>
      </c>
      <c r="AU754" s="2">
        <v>3371</v>
      </c>
      <c r="AV754" s="2">
        <v>5517</v>
      </c>
      <c r="AW754" s="4">
        <v>0.16</v>
      </c>
      <c r="AX754" s="3">
        <v>0.31900000000000001</v>
      </c>
      <c r="AY754" s="3">
        <v>0.52200000000000002</v>
      </c>
      <c r="AZ754" s="37">
        <v>4652</v>
      </c>
      <c r="BA754" s="37">
        <v>39.700000000000003</v>
      </c>
      <c r="BB754" s="43">
        <v>4624.6530000000002</v>
      </c>
      <c r="BC754" s="44">
        <v>3584.0447413453412</v>
      </c>
      <c r="BD754" s="44">
        <v>3678.3022586546585</v>
      </c>
      <c r="BE754" s="44">
        <v>580</v>
      </c>
      <c r="BF754">
        <v>12467</v>
      </c>
      <c r="BG754" s="13">
        <v>0.3709515520975375</v>
      </c>
      <c r="BH754" s="13">
        <v>0.28748253319526279</v>
      </c>
      <c r="BI754" s="13">
        <v>0.2950430944617517</v>
      </c>
      <c r="BJ754" s="13">
        <v>4.6522820245447981E-2</v>
      </c>
    </row>
    <row r="755" spans="1:62" hidden="1">
      <c r="A755" s="1" t="s">
        <v>262</v>
      </c>
      <c r="B755" s="1" t="s">
        <v>99</v>
      </c>
      <c r="C755" s="1" t="s">
        <v>93</v>
      </c>
      <c r="D755" s="1" t="s">
        <v>89</v>
      </c>
      <c r="E755" s="2">
        <v>30921</v>
      </c>
      <c r="F755" s="14">
        <v>0.16677985834869505</v>
      </c>
      <c r="G755" s="3">
        <v>0.90800000000000003</v>
      </c>
      <c r="H755" s="3">
        <v>0.86099999999999999</v>
      </c>
      <c r="I755" s="2">
        <v>12751</v>
      </c>
      <c r="J755" s="2">
        <v>2.38</v>
      </c>
      <c r="K755" s="2">
        <v>11541</v>
      </c>
      <c r="L755" s="2">
        <v>1653</v>
      </c>
      <c r="M755" s="2">
        <v>3566</v>
      </c>
      <c r="N755" s="2">
        <v>9112</v>
      </c>
      <c r="O755" s="3">
        <v>0.71899999999999997</v>
      </c>
      <c r="P755" s="3">
        <v>0.28100000000000003</v>
      </c>
      <c r="Q755" s="2">
        <v>714</v>
      </c>
      <c r="R755" s="2">
        <v>713</v>
      </c>
      <c r="S755" s="2">
        <v>1</v>
      </c>
      <c r="T755" s="2">
        <v>5.7</v>
      </c>
      <c r="U755" s="2">
        <v>1663</v>
      </c>
      <c r="V755" s="2">
        <v>11870</v>
      </c>
      <c r="W755" s="3">
        <v>0.873</v>
      </c>
      <c r="X755" s="3">
        <v>0.122</v>
      </c>
      <c r="Y755" s="2">
        <v>986</v>
      </c>
      <c r="Z755" s="2">
        <v>385</v>
      </c>
      <c r="AA755" s="2">
        <v>328</v>
      </c>
      <c r="AB755" s="2">
        <v>553</v>
      </c>
      <c r="AC755" s="2">
        <v>767</v>
      </c>
      <c r="AD755" s="2">
        <v>1481</v>
      </c>
      <c r="AE755" s="2">
        <v>2042</v>
      </c>
      <c r="AF755" s="2">
        <v>1171</v>
      </c>
      <c r="AG755" s="2">
        <v>1720</v>
      </c>
      <c r="AH755" s="2">
        <v>2042</v>
      </c>
      <c r="AI755" s="2">
        <v>1693</v>
      </c>
      <c r="AJ755" s="2">
        <v>505</v>
      </c>
      <c r="AK755" s="2">
        <v>46</v>
      </c>
      <c r="AL755" s="2">
        <v>13719</v>
      </c>
      <c r="AM755" s="3">
        <v>0.47399999999999998</v>
      </c>
      <c r="AN755" s="2">
        <v>132.4</v>
      </c>
      <c r="AO755" s="2" t="s">
        <v>128</v>
      </c>
      <c r="AP755" s="3">
        <v>0.112</v>
      </c>
      <c r="AQ755" s="11">
        <v>0.20499999999999999</v>
      </c>
      <c r="AR755" s="2">
        <v>21.7</v>
      </c>
      <c r="AS755" s="7">
        <v>3.3698399326032014E-4</v>
      </c>
      <c r="AT755" s="2">
        <v>1489</v>
      </c>
      <c r="AU755" s="2">
        <v>3320</v>
      </c>
      <c r="AV755" s="2">
        <v>6732</v>
      </c>
      <c r="AW755" s="3">
        <v>0.129</v>
      </c>
      <c r="AX755" s="3">
        <v>0.28799999999999998</v>
      </c>
      <c r="AY755" s="3">
        <v>0.58299999999999996</v>
      </c>
      <c r="AZ755" s="37">
        <v>5313</v>
      </c>
      <c r="BA755" s="37">
        <v>41.6</v>
      </c>
      <c r="BB755" s="43">
        <v>5274.0480000000007</v>
      </c>
      <c r="BC755" s="44">
        <v>3717.3676208680163</v>
      </c>
      <c r="BD755" s="44">
        <v>3828.584379131983</v>
      </c>
      <c r="BE755" s="44">
        <v>713</v>
      </c>
      <c r="BF755">
        <v>13533</v>
      </c>
      <c r="BG755" s="13">
        <v>0.38971757925072054</v>
      </c>
      <c r="BH755" s="13">
        <v>0.27468910225877607</v>
      </c>
      <c r="BI755" s="13">
        <v>0.28290729174107609</v>
      </c>
      <c r="BJ755" s="13">
        <v>5.2686026749427323E-2</v>
      </c>
    </row>
    <row r="756" spans="1:62" hidden="1">
      <c r="A756" s="1" t="s">
        <v>226</v>
      </c>
      <c r="B756" s="1" t="s">
        <v>99</v>
      </c>
      <c r="C756" s="1" t="s">
        <v>88</v>
      </c>
      <c r="D756" s="1" t="s">
        <v>89</v>
      </c>
      <c r="E756" s="2">
        <v>50334</v>
      </c>
      <c r="F756" s="14">
        <v>0.1398855644296102</v>
      </c>
      <c r="G756" s="3">
        <v>0.82499999999999996</v>
      </c>
      <c r="H756" s="3">
        <v>0.73899999999999999</v>
      </c>
      <c r="I756" s="2">
        <v>20937</v>
      </c>
      <c r="J756" s="2">
        <v>2.38</v>
      </c>
      <c r="K756" s="2">
        <v>16982</v>
      </c>
      <c r="L756" s="2">
        <v>5081</v>
      </c>
      <c r="M756" s="2">
        <v>6942</v>
      </c>
      <c r="N756" s="2">
        <v>13877</v>
      </c>
      <c r="O756" s="3">
        <v>0.66700000000000004</v>
      </c>
      <c r="P756" s="3">
        <v>0.33300000000000002</v>
      </c>
      <c r="Q756" s="2">
        <v>1641</v>
      </c>
      <c r="R756" s="2">
        <v>1598</v>
      </c>
      <c r="S756" s="2">
        <v>43</v>
      </c>
      <c r="T756" s="2">
        <v>7.9</v>
      </c>
      <c r="U756" s="2">
        <v>5071</v>
      </c>
      <c r="V756" s="2">
        <v>17582</v>
      </c>
      <c r="W756" s="3">
        <v>0.77200000000000002</v>
      </c>
      <c r="X756" s="3">
        <v>0.223</v>
      </c>
      <c r="Y756" s="2">
        <v>1738</v>
      </c>
      <c r="Z756" s="2">
        <v>1123</v>
      </c>
      <c r="AA756" s="2">
        <v>1307</v>
      </c>
      <c r="AB756" s="2">
        <v>1399</v>
      </c>
      <c r="AC756" s="2">
        <v>1863</v>
      </c>
      <c r="AD756" s="2">
        <v>2095</v>
      </c>
      <c r="AE756" s="2">
        <v>2906</v>
      </c>
      <c r="AF756" s="2">
        <v>1934</v>
      </c>
      <c r="AG756" s="2">
        <v>2477</v>
      </c>
      <c r="AH756" s="2">
        <v>2418</v>
      </c>
      <c r="AI756" s="2">
        <v>2917</v>
      </c>
      <c r="AJ756" s="2">
        <v>722</v>
      </c>
      <c r="AK756" s="2">
        <v>39</v>
      </c>
      <c r="AL756" s="2">
        <v>22938</v>
      </c>
      <c r="AM756" s="3">
        <v>0.44900000000000001</v>
      </c>
      <c r="AN756" s="2">
        <v>113.7</v>
      </c>
      <c r="AO756" s="2" t="s">
        <v>128</v>
      </c>
      <c r="AP756" s="3">
        <v>0.16600000000000001</v>
      </c>
      <c r="AQ756" s="12">
        <v>0.31</v>
      </c>
      <c r="AR756" s="2">
        <v>24.6</v>
      </c>
      <c r="AS756" s="7">
        <v>5.6876350813331821E-4</v>
      </c>
      <c r="AT756" s="2">
        <v>5155</v>
      </c>
      <c r="AU756" s="2">
        <v>5203</v>
      </c>
      <c r="AV756" s="2">
        <v>6624</v>
      </c>
      <c r="AW756" s="3">
        <v>0.30399999999999999</v>
      </c>
      <c r="AX756" s="3">
        <v>0.30599999999999999</v>
      </c>
      <c r="AY756" s="4">
        <v>0.39</v>
      </c>
      <c r="AZ756" s="37">
        <v>7227</v>
      </c>
      <c r="BA756" s="37">
        <v>34.5</v>
      </c>
      <c r="BB756" s="43">
        <v>7182.5549999999994</v>
      </c>
      <c r="BC756" s="44">
        <v>6660.6648734193586</v>
      </c>
      <c r="BD756" s="44">
        <v>7211.7801265806411</v>
      </c>
      <c r="BE756" s="44">
        <v>1598</v>
      </c>
      <c r="BF756">
        <v>22653</v>
      </c>
      <c r="BG756" s="13">
        <v>0.31706860018540589</v>
      </c>
      <c r="BH756" s="13">
        <v>0.29403014494412921</v>
      </c>
      <c r="BI756" s="13">
        <v>0.31835872187262798</v>
      </c>
      <c r="BJ756" s="13">
        <v>7.0542532997836929E-2</v>
      </c>
    </row>
    <row r="757" spans="1:62" hidden="1">
      <c r="A757" s="1" t="s">
        <v>133</v>
      </c>
      <c r="B757" s="1" t="s">
        <v>99</v>
      </c>
      <c r="C757" s="1" t="s">
        <v>93</v>
      </c>
      <c r="D757" s="1" t="s">
        <v>89</v>
      </c>
      <c r="E757" s="2">
        <v>6328</v>
      </c>
      <c r="F757" s="14">
        <v>0.18268015170670038</v>
      </c>
      <c r="G757" s="3">
        <v>0.96499999999999997</v>
      </c>
      <c r="H757" s="4">
        <v>0.94</v>
      </c>
      <c r="I757" s="2">
        <v>2534</v>
      </c>
      <c r="J757" s="2">
        <v>2.41</v>
      </c>
      <c r="K757" s="2">
        <v>2637</v>
      </c>
      <c r="L757" s="2">
        <v>75</v>
      </c>
      <c r="M757" s="2">
        <v>412</v>
      </c>
      <c r="N757" s="2">
        <v>2096</v>
      </c>
      <c r="O757" s="3">
        <v>0.83599999999999997</v>
      </c>
      <c r="P757" s="3">
        <v>0.16400000000000001</v>
      </c>
      <c r="Q757" s="2">
        <v>48</v>
      </c>
      <c r="R757" s="2">
        <v>48</v>
      </c>
      <c r="S757" s="2">
        <v>0</v>
      </c>
      <c r="T757" s="2">
        <v>1.9</v>
      </c>
      <c r="U757" s="2">
        <v>73</v>
      </c>
      <c r="V757" s="2">
        <v>2723</v>
      </c>
      <c r="W757" s="3">
        <v>0.96599999999999997</v>
      </c>
      <c r="X757" s="3">
        <v>2.5999999999999999E-2</v>
      </c>
      <c r="Y757" s="2">
        <v>852</v>
      </c>
      <c r="Z757" s="2">
        <v>107</v>
      </c>
      <c r="AA757" s="2">
        <v>76</v>
      </c>
      <c r="AB757" s="2">
        <v>166</v>
      </c>
      <c r="AC757" s="2">
        <v>211</v>
      </c>
      <c r="AD757" s="2">
        <v>258</v>
      </c>
      <c r="AE757" s="2">
        <v>294</v>
      </c>
      <c r="AF757" s="2">
        <v>190</v>
      </c>
      <c r="AG757" s="2">
        <v>246</v>
      </c>
      <c r="AH757" s="2">
        <v>141</v>
      </c>
      <c r="AI757" s="2">
        <v>215</v>
      </c>
      <c r="AJ757" s="2">
        <v>75</v>
      </c>
      <c r="AK757" s="2" t="s">
        <v>90</v>
      </c>
      <c r="AL757" s="2">
        <v>2831</v>
      </c>
      <c r="AM757" s="3">
        <v>0.47799999999999998</v>
      </c>
      <c r="AN757" s="2">
        <v>141.6</v>
      </c>
      <c r="AO757" s="2">
        <v>23970</v>
      </c>
      <c r="AP757" s="3">
        <v>0.111</v>
      </c>
      <c r="AQ757" s="11">
        <v>0.18099999999999999</v>
      </c>
      <c r="AR757" s="2">
        <v>13.3</v>
      </c>
      <c r="AS757" s="7">
        <v>1.1017260374586854E-3</v>
      </c>
      <c r="AT757" s="2">
        <v>204</v>
      </c>
      <c r="AU757" s="2">
        <v>643</v>
      </c>
      <c r="AV757" s="2">
        <v>1790</v>
      </c>
      <c r="AW757" s="3">
        <v>7.6999999999999999E-2</v>
      </c>
      <c r="AX757" s="3">
        <v>0.24399999999999999</v>
      </c>
      <c r="AY757" s="3">
        <v>0.67900000000000005</v>
      </c>
      <c r="AZ757" s="37">
        <v>1045</v>
      </c>
      <c r="BA757" s="37">
        <v>41.2</v>
      </c>
      <c r="BB757" s="43">
        <v>1033.296</v>
      </c>
      <c r="BC757" s="44">
        <v>987.72299275945284</v>
      </c>
      <c r="BD757" s="44">
        <v>726.98100724054711</v>
      </c>
      <c r="BE757" s="44">
        <v>48</v>
      </c>
      <c r="BF757">
        <v>2796</v>
      </c>
      <c r="BG757" s="13">
        <v>0.36956223175965669</v>
      </c>
      <c r="BH757" s="13">
        <v>0.35326287294687153</v>
      </c>
      <c r="BI757" s="13">
        <v>0.26000751331922284</v>
      </c>
      <c r="BJ757" s="13">
        <v>1.7167381974248927E-2</v>
      </c>
    </row>
    <row r="758" spans="1:62" hidden="1">
      <c r="A758" s="1" t="s">
        <v>213</v>
      </c>
      <c r="B758" s="1" t="s">
        <v>99</v>
      </c>
      <c r="C758" s="1" t="s">
        <v>93</v>
      </c>
      <c r="D758" s="1" t="s">
        <v>89</v>
      </c>
      <c r="E758" s="2">
        <v>24766</v>
      </c>
      <c r="F758" s="14">
        <v>0.16615521279173059</v>
      </c>
      <c r="G758" s="3">
        <v>0.91500000000000004</v>
      </c>
      <c r="H758" s="3">
        <v>0.879</v>
      </c>
      <c r="I758" s="2">
        <v>10898</v>
      </c>
      <c r="J758" s="2">
        <v>2.25</v>
      </c>
      <c r="K758" s="2">
        <v>9467</v>
      </c>
      <c r="L758" s="2">
        <v>1816</v>
      </c>
      <c r="M758" s="2">
        <v>3239</v>
      </c>
      <c r="N758" s="2">
        <v>7575</v>
      </c>
      <c r="O758" s="4">
        <v>0.7</v>
      </c>
      <c r="P758" s="4">
        <v>0.3</v>
      </c>
      <c r="Q758" s="2">
        <v>257</v>
      </c>
      <c r="R758" s="2">
        <v>221</v>
      </c>
      <c r="S758" s="2">
        <v>36</v>
      </c>
      <c r="T758" s="2">
        <v>2.4</v>
      </c>
      <c r="U758" s="2">
        <v>1844</v>
      </c>
      <c r="V758" s="2">
        <v>9878</v>
      </c>
      <c r="W758" s="3">
        <v>0.83299999999999996</v>
      </c>
      <c r="X758" s="3">
        <v>0.155</v>
      </c>
      <c r="Y758" s="2">
        <v>921</v>
      </c>
      <c r="Z758" s="2">
        <v>250</v>
      </c>
      <c r="AA758" s="2">
        <v>465</v>
      </c>
      <c r="AB758" s="2">
        <v>773</v>
      </c>
      <c r="AC758" s="2">
        <v>1316</v>
      </c>
      <c r="AD758" s="2">
        <v>1180</v>
      </c>
      <c r="AE758" s="2">
        <v>1383</v>
      </c>
      <c r="AF758" s="2">
        <v>964</v>
      </c>
      <c r="AG758" s="2">
        <v>1349</v>
      </c>
      <c r="AH758" s="2">
        <v>1397</v>
      </c>
      <c r="AI758" s="2">
        <v>1509</v>
      </c>
      <c r="AJ758" s="2">
        <v>451</v>
      </c>
      <c r="AK758" s="2">
        <v>31</v>
      </c>
      <c r="AL758" s="2">
        <v>11989</v>
      </c>
      <c r="AM758" s="4">
        <v>0.48</v>
      </c>
      <c r="AN758" s="2">
        <v>122.3</v>
      </c>
      <c r="AO758" s="2">
        <v>21594</v>
      </c>
      <c r="AP758" s="3">
        <v>0.13400000000000001</v>
      </c>
      <c r="AQ758" s="11">
        <v>0.23499999999999999</v>
      </c>
      <c r="AR758" s="2">
        <v>20.7</v>
      </c>
      <c r="AS758" s="7">
        <v>3.0370520348248632E-4</v>
      </c>
      <c r="AT758" s="2">
        <v>1291</v>
      </c>
      <c r="AU758" s="2">
        <v>3033</v>
      </c>
      <c r="AV758" s="2">
        <v>5143</v>
      </c>
      <c r="AW758" s="3">
        <v>0.13600000000000001</v>
      </c>
      <c r="AX758" s="4">
        <v>0.32</v>
      </c>
      <c r="AY758" s="3">
        <v>0.54300000000000004</v>
      </c>
      <c r="AZ758" s="37">
        <v>4130</v>
      </c>
      <c r="BA758" s="37">
        <v>37.9</v>
      </c>
      <c r="BB758" s="43">
        <v>4098.5060000000003</v>
      </c>
      <c r="BC758" s="44">
        <v>3544.0297771480537</v>
      </c>
      <c r="BD758" s="44">
        <v>3858.464222851946</v>
      </c>
      <c r="BE758" s="44">
        <v>221</v>
      </c>
      <c r="BF758">
        <v>11722</v>
      </c>
      <c r="BG758" s="13">
        <v>0.34964221122675315</v>
      </c>
      <c r="BH758" s="13">
        <v>0.30234002534960364</v>
      </c>
      <c r="BI758" s="13">
        <v>0.32916432544377633</v>
      </c>
      <c r="BJ758" s="13">
        <v>1.8853437979866917E-2</v>
      </c>
    </row>
    <row r="759" spans="1:62" hidden="1">
      <c r="A759" s="1" t="s">
        <v>269</v>
      </c>
      <c r="B759" s="1" t="s">
        <v>99</v>
      </c>
      <c r="C759" s="1" t="s">
        <v>93</v>
      </c>
      <c r="D759" s="1" t="s">
        <v>89</v>
      </c>
      <c r="E759" s="2">
        <v>37222</v>
      </c>
      <c r="F759" s="14">
        <v>0.15445166836816937</v>
      </c>
      <c r="G759" s="3">
        <v>0.89400000000000002</v>
      </c>
      <c r="H759" s="3">
        <v>0.84499999999999997</v>
      </c>
      <c r="I759" s="2">
        <v>15742</v>
      </c>
      <c r="J759" s="2">
        <v>2.33</v>
      </c>
      <c r="K759" s="2">
        <v>13527</v>
      </c>
      <c r="L759" s="2">
        <v>3018</v>
      </c>
      <c r="M759" s="2">
        <v>3894</v>
      </c>
      <c r="N759" s="2">
        <v>11666</v>
      </c>
      <c r="O759" s="4">
        <v>0.75</v>
      </c>
      <c r="P759" s="4">
        <v>0.25</v>
      </c>
      <c r="Q759" s="2">
        <v>520</v>
      </c>
      <c r="R759" s="2">
        <v>452</v>
      </c>
      <c r="S759" s="2">
        <v>68</v>
      </c>
      <c r="T759" s="2">
        <v>3.3</v>
      </c>
      <c r="U759" s="2">
        <v>3050</v>
      </c>
      <c r="V759" s="2">
        <v>14044</v>
      </c>
      <c r="W759" s="3">
        <v>0.81399999999999995</v>
      </c>
      <c r="X759" s="3">
        <v>0.17699999999999999</v>
      </c>
      <c r="Y759" s="2">
        <v>989</v>
      </c>
      <c r="Z759" s="2">
        <v>582</v>
      </c>
      <c r="AA759" s="2">
        <v>811</v>
      </c>
      <c r="AB759" s="2">
        <v>1285</v>
      </c>
      <c r="AC759" s="2">
        <v>2708</v>
      </c>
      <c r="AD759" s="2">
        <v>1536</v>
      </c>
      <c r="AE759" s="2">
        <v>2022</v>
      </c>
      <c r="AF759" s="2">
        <v>1226</v>
      </c>
      <c r="AG759" s="2">
        <v>1952</v>
      </c>
      <c r="AH759" s="2">
        <v>1730</v>
      </c>
      <c r="AI759" s="2">
        <v>2061</v>
      </c>
      <c r="AJ759" s="2">
        <v>453</v>
      </c>
      <c r="AK759" s="2">
        <v>61</v>
      </c>
      <c r="AL759" s="2">
        <v>17416</v>
      </c>
      <c r="AM759" s="3">
        <v>0.47599999999999998</v>
      </c>
      <c r="AN759" s="2">
        <v>122</v>
      </c>
      <c r="AO759" s="2" t="s">
        <v>128</v>
      </c>
      <c r="AP759" s="3">
        <v>0.10299999999999999</v>
      </c>
      <c r="AQ759" s="12">
        <v>0.19</v>
      </c>
      <c r="AR759" s="2">
        <v>12.3</v>
      </c>
      <c r="AS759" s="7">
        <v>2.1361435488464824E-4</v>
      </c>
      <c r="AT759" s="2">
        <v>3251</v>
      </c>
      <c r="AU759" s="2">
        <v>4721</v>
      </c>
      <c r="AV759" s="2">
        <v>5555</v>
      </c>
      <c r="AW759" s="4">
        <v>0.24</v>
      </c>
      <c r="AX759" s="3">
        <v>0.34899999999999998</v>
      </c>
      <c r="AY759" s="3">
        <v>0.41099999999999998</v>
      </c>
      <c r="AZ759" s="37">
        <v>6379</v>
      </c>
      <c r="BA759" s="37">
        <v>40.4</v>
      </c>
      <c r="BB759" s="43">
        <v>6286.24</v>
      </c>
      <c r="BC759" s="44">
        <v>4655.4076576764392</v>
      </c>
      <c r="BD759" s="44">
        <v>5700.3523423235611</v>
      </c>
      <c r="BE759" s="44">
        <v>452</v>
      </c>
      <c r="BF759">
        <v>17094</v>
      </c>
      <c r="BG759" s="13">
        <v>0.36774540774540776</v>
      </c>
      <c r="BH759" s="13">
        <v>0.27234162031569198</v>
      </c>
      <c r="BI759" s="13">
        <v>0.33347094549687384</v>
      </c>
      <c r="BJ759" s="13">
        <v>2.6442026442026444E-2</v>
      </c>
    </row>
    <row r="760" spans="1:62" hidden="1">
      <c r="A760" s="1" t="s">
        <v>314</v>
      </c>
      <c r="B760" s="1" t="s">
        <v>99</v>
      </c>
      <c r="C760" s="1" t="s">
        <v>93</v>
      </c>
      <c r="D760" s="1" t="s">
        <v>89</v>
      </c>
      <c r="E760" s="2">
        <v>23410</v>
      </c>
      <c r="F760" s="14">
        <v>0.17210593763348997</v>
      </c>
      <c r="G760" s="4">
        <v>0.92</v>
      </c>
      <c r="H760" s="3">
        <v>0.879</v>
      </c>
      <c r="I760" s="2">
        <v>9820</v>
      </c>
      <c r="J760" s="2">
        <v>2.34</v>
      </c>
      <c r="K760" s="2">
        <v>8967</v>
      </c>
      <c r="L760" s="2">
        <v>1310</v>
      </c>
      <c r="M760" s="2">
        <v>2377</v>
      </c>
      <c r="N760" s="2">
        <v>7367</v>
      </c>
      <c r="O760" s="3">
        <v>0.75600000000000001</v>
      </c>
      <c r="P760" s="3">
        <v>0.24399999999999999</v>
      </c>
      <c r="Q760" s="2">
        <v>266</v>
      </c>
      <c r="R760" s="2">
        <v>208</v>
      </c>
      <c r="S760" s="2">
        <v>58</v>
      </c>
      <c r="T760" s="2">
        <v>2.7</v>
      </c>
      <c r="U760" s="2">
        <v>1312</v>
      </c>
      <c r="V760" s="2">
        <v>9223</v>
      </c>
      <c r="W760" s="3">
        <v>0.874</v>
      </c>
      <c r="X760" s="3">
        <v>0.124</v>
      </c>
      <c r="Y760" s="2">
        <v>660</v>
      </c>
      <c r="Z760" s="2">
        <v>148</v>
      </c>
      <c r="AA760" s="2">
        <v>227</v>
      </c>
      <c r="AB760" s="2">
        <v>440</v>
      </c>
      <c r="AC760" s="2">
        <v>920</v>
      </c>
      <c r="AD760" s="2">
        <v>1183</v>
      </c>
      <c r="AE760" s="2">
        <v>1783</v>
      </c>
      <c r="AF760" s="2">
        <v>940</v>
      </c>
      <c r="AG760" s="2">
        <v>1434</v>
      </c>
      <c r="AH760" s="2">
        <v>1130</v>
      </c>
      <c r="AI760" s="2">
        <v>1357</v>
      </c>
      <c r="AJ760" s="2">
        <v>369</v>
      </c>
      <c r="AK760" s="2">
        <v>30</v>
      </c>
      <c r="AL760" s="2">
        <v>10621</v>
      </c>
      <c r="AM760" s="3">
        <v>0.47299999999999998</v>
      </c>
      <c r="AN760" s="2">
        <v>132.69999999999999</v>
      </c>
      <c r="AO760" s="2" t="s">
        <v>128</v>
      </c>
      <c r="AP760" s="3">
        <v>9.8000000000000004E-2</v>
      </c>
      <c r="AQ760" s="11">
        <v>0.17799999999999999</v>
      </c>
      <c r="AR760" s="2">
        <v>12.5</v>
      </c>
      <c r="AS760" s="7">
        <v>1.0842459069717013E-3</v>
      </c>
      <c r="AT760" s="2">
        <v>731</v>
      </c>
      <c r="AU760" s="2">
        <v>2479</v>
      </c>
      <c r="AV760" s="2">
        <v>5757</v>
      </c>
      <c r="AW760" s="3">
        <v>8.2000000000000003E-2</v>
      </c>
      <c r="AX760" s="3">
        <v>0.27600000000000002</v>
      </c>
      <c r="AY760" s="3">
        <v>0.64200000000000002</v>
      </c>
      <c r="AZ760" s="37">
        <v>4398</v>
      </c>
      <c r="BA760" s="37">
        <v>44.7</v>
      </c>
      <c r="BB760" s="43">
        <v>4355.5680000000002</v>
      </c>
      <c r="BC760" s="44">
        <v>2620.5562781497956</v>
      </c>
      <c r="BD760" s="44">
        <v>3350.8757218502042</v>
      </c>
      <c r="BE760" s="44">
        <v>208</v>
      </c>
      <c r="BF760">
        <v>10535</v>
      </c>
      <c r="BG760" s="13">
        <v>0.41343787375415286</v>
      </c>
      <c r="BH760" s="13">
        <v>0.248747629629786</v>
      </c>
      <c r="BI760" s="13">
        <v>0.31807078517799753</v>
      </c>
      <c r="BJ760" s="13">
        <v>1.9743711438063596E-2</v>
      </c>
    </row>
    <row r="761" spans="1:62" hidden="1">
      <c r="A761" s="1" t="s">
        <v>177</v>
      </c>
      <c r="B761" s="1" t="s">
        <v>99</v>
      </c>
      <c r="C761" s="1" t="s">
        <v>88</v>
      </c>
      <c r="D761" s="1" t="s">
        <v>89</v>
      </c>
      <c r="E761" s="2">
        <v>40399</v>
      </c>
      <c r="F761" s="14">
        <v>0.15708309611624049</v>
      </c>
      <c r="G761" s="4">
        <v>0.84</v>
      </c>
      <c r="H761" s="3">
        <v>0.76300000000000001</v>
      </c>
      <c r="I761" s="2">
        <v>17154</v>
      </c>
      <c r="J761" s="2">
        <v>2.33</v>
      </c>
      <c r="K761" s="2">
        <v>13651</v>
      </c>
      <c r="L761" s="2">
        <v>4300</v>
      </c>
      <c r="M761" s="2">
        <v>4699</v>
      </c>
      <c r="N761" s="2">
        <v>12286</v>
      </c>
      <c r="O761" s="3">
        <v>0.72299999999999998</v>
      </c>
      <c r="P761" s="3">
        <v>0.27700000000000002</v>
      </c>
      <c r="Q761" s="2">
        <v>978</v>
      </c>
      <c r="R761" s="2">
        <v>923</v>
      </c>
      <c r="S761" s="2">
        <v>55</v>
      </c>
      <c r="T761" s="2">
        <v>5.7</v>
      </c>
      <c r="U761" s="2">
        <v>4376</v>
      </c>
      <c r="V761" s="2">
        <v>14300</v>
      </c>
      <c r="W761" s="3">
        <v>0.75800000000000001</v>
      </c>
      <c r="X761" s="3">
        <v>0.23200000000000001</v>
      </c>
      <c r="Y761" s="2">
        <v>1135</v>
      </c>
      <c r="Z761" s="2">
        <v>1582</v>
      </c>
      <c r="AA761" s="2">
        <v>1329</v>
      </c>
      <c r="AB761" s="2">
        <v>1454</v>
      </c>
      <c r="AC761" s="2">
        <v>1943</v>
      </c>
      <c r="AD761" s="2">
        <v>1877</v>
      </c>
      <c r="AE761" s="2">
        <v>2214</v>
      </c>
      <c r="AF761" s="2">
        <v>1370</v>
      </c>
      <c r="AG761" s="2">
        <v>2005</v>
      </c>
      <c r="AH761" s="2">
        <v>1812</v>
      </c>
      <c r="AI761" s="2">
        <v>1717</v>
      </c>
      <c r="AJ761" s="2">
        <v>489</v>
      </c>
      <c r="AK761" s="2">
        <v>50</v>
      </c>
      <c r="AL761" s="2">
        <v>18977</v>
      </c>
      <c r="AM761" s="3">
        <v>0.44400000000000001</v>
      </c>
      <c r="AN761" s="2">
        <v>114.8</v>
      </c>
      <c r="AO761" s="2">
        <v>21225</v>
      </c>
      <c r="AP761" s="3">
        <v>0.17499999999999999</v>
      </c>
      <c r="AQ761" s="11">
        <v>0.33200000000000002</v>
      </c>
      <c r="AR761" s="2">
        <v>28.3</v>
      </c>
      <c r="AS761" s="7">
        <v>2.7972027972027972E-4</v>
      </c>
      <c r="AT761" s="2">
        <v>5211</v>
      </c>
      <c r="AU761" s="2">
        <v>4316</v>
      </c>
      <c r="AV761" s="2">
        <v>4124</v>
      </c>
      <c r="AW761" s="3">
        <v>0.38200000000000001</v>
      </c>
      <c r="AX761" s="3">
        <v>0.316</v>
      </c>
      <c r="AY761" s="3">
        <v>0.30199999999999999</v>
      </c>
      <c r="AZ761" s="37">
        <v>5139</v>
      </c>
      <c r="BA761" s="37">
        <v>29.9</v>
      </c>
      <c r="BB761" s="43">
        <v>5078.5149999999994</v>
      </c>
      <c r="BC761" s="44">
        <v>6099.0838617904292</v>
      </c>
      <c r="BD761" s="44">
        <v>6575.4011382095714</v>
      </c>
      <c r="BE761" s="44">
        <v>923</v>
      </c>
      <c r="BF761">
        <v>18676</v>
      </c>
      <c r="BG761" s="13">
        <v>0.27192733990147783</v>
      </c>
      <c r="BH761" s="13">
        <v>0.32657334877866939</v>
      </c>
      <c r="BI761" s="13">
        <v>0.35207759360728053</v>
      </c>
      <c r="BJ761" s="13">
        <v>4.9421717712572283E-2</v>
      </c>
    </row>
    <row r="762" spans="1:62" hidden="1">
      <c r="A762" s="1" t="s">
        <v>229</v>
      </c>
      <c r="B762" s="1" t="s">
        <v>99</v>
      </c>
      <c r="C762" s="1" t="s">
        <v>93</v>
      </c>
      <c r="D762" s="1" t="s">
        <v>89</v>
      </c>
      <c r="E762" s="2">
        <v>14061</v>
      </c>
      <c r="F762" s="14">
        <v>0.14543773558068415</v>
      </c>
      <c r="G762" s="3">
        <v>0.95499999999999996</v>
      </c>
      <c r="H762" s="3">
        <v>0.92800000000000005</v>
      </c>
      <c r="I762" s="2">
        <v>5862</v>
      </c>
      <c r="J762" s="2">
        <v>2.38</v>
      </c>
      <c r="K762" s="2">
        <v>5548</v>
      </c>
      <c r="L762" s="2">
        <v>472</v>
      </c>
      <c r="M762" s="2">
        <v>1103</v>
      </c>
      <c r="N762" s="2">
        <v>4720</v>
      </c>
      <c r="O762" s="3">
        <v>0.81100000000000005</v>
      </c>
      <c r="P762" s="3">
        <v>0.189</v>
      </c>
      <c r="Q762" s="2">
        <v>168</v>
      </c>
      <c r="R762" s="2">
        <v>165</v>
      </c>
      <c r="S762" s="2">
        <v>3</v>
      </c>
      <c r="T762" s="2">
        <v>2.9</v>
      </c>
      <c r="U762" s="2">
        <v>468</v>
      </c>
      <c r="V762" s="2">
        <v>5770</v>
      </c>
      <c r="W762" s="3">
        <v>0.92400000000000004</v>
      </c>
      <c r="X762" s="3">
        <v>7.4999999999999997E-2</v>
      </c>
      <c r="Y762" s="2">
        <v>653</v>
      </c>
      <c r="Z762" s="2">
        <v>315</v>
      </c>
      <c r="AA762" s="2">
        <v>305</v>
      </c>
      <c r="AB762" s="2">
        <v>481</v>
      </c>
      <c r="AC762" s="2">
        <v>732</v>
      </c>
      <c r="AD762" s="2">
        <v>511</v>
      </c>
      <c r="AE762" s="2">
        <v>594</v>
      </c>
      <c r="AF762" s="2">
        <v>680</v>
      </c>
      <c r="AG762" s="2">
        <v>603</v>
      </c>
      <c r="AH762" s="2">
        <v>484</v>
      </c>
      <c r="AI762" s="2">
        <v>653</v>
      </c>
      <c r="AJ762" s="2">
        <v>264</v>
      </c>
      <c r="AK762" s="2">
        <v>30</v>
      </c>
      <c r="AL762" s="2">
        <v>6305</v>
      </c>
      <c r="AM762" s="3">
        <v>0.48699999999999999</v>
      </c>
      <c r="AN762" s="2">
        <v>130.80000000000001</v>
      </c>
      <c r="AO762" s="2">
        <v>25162</v>
      </c>
      <c r="AP762" s="3">
        <v>9.4E-2</v>
      </c>
      <c r="AQ762" s="12">
        <v>0.16</v>
      </c>
      <c r="AR762" s="2">
        <v>12.5</v>
      </c>
      <c r="AS762" s="7">
        <v>3.466204506065858E-4</v>
      </c>
      <c r="AT762" s="2">
        <v>761</v>
      </c>
      <c r="AU762" s="2">
        <v>1884</v>
      </c>
      <c r="AV762" s="2">
        <v>2903</v>
      </c>
      <c r="AW762" s="3">
        <v>0.13700000000000001</v>
      </c>
      <c r="AX762" s="4">
        <v>0.34</v>
      </c>
      <c r="AY762" s="3">
        <v>0.52300000000000002</v>
      </c>
      <c r="AZ762" s="37">
        <v>2695</v>
      </c>
      <c r="BA762" s="37">
        <v>45.9</v>
      </c>
      <c r="BB762" s="43">
        <v>2672.7569999999996</v>
      </c>
      <c r="BC762" s="44">
        <v>1826.1849505036689</v>
      </c>
      <c r="BD762" s="44">
        <v>1574.0580494963315</v>
      </c>
      <c r="BE762" s="44">
        <v>165</v>
      </c>
      <c r="BF762">
        <v>6238</v>
      </c>
      <c r="BG762" s="13">
        <v>0.42846377043924327</v>
      </c>
      <c r="BH762" s="13">
        <v>0.29275167529715757</v>
      </c>
      <c r="BI762" s="13">
        <v>0.25233376875542346</v>
      </c>
      <c r="BJ762" s="13">
        <v>2.6450785508175697E-2</v>
      </c>
    </row>
    <row r="763" spans="1:62" hidden="1">
      <c r="A763" s="1" t="s">
        <v>234</v>
      </c>
      <c r="B763" s="1" t="s">
        <v>99</v>
      </c>
      <c r="C763" s="1" t="s">
        <v>88</v>
      </c>
      <c r="D763" s="1" t="s">
        <v>89</v>
      </c>
      <c r="E763" s="2">
        <v>32728</v>
      </c>
      <c r="F763" s="14">
        <v>0.15912979711561964</v>
      </c>
      <c r="G763" s="3">
        <v>0.88100000000000001</v>
      </c>
      <c r="H763" s="3">
        <v>0.84599999999999997</v>
      </c>
      <c r="I763" s="2">
        <v>14662</v>
      </c>
      <c r="J763" s="2">
        <v>2.21</v>
      </c>
      <c r="K763" s="2">
        <v>11596</v>
      </c>
      <c r="L763" s="2">
        <v>3772</v>
      </c>
      <c r="M763" s="2">
        <v>4481</v>
      </c>
      <c r="N763" s="2">
        <v>10019</v>
      </c>
      <c r="O763" s="3">
        <v>0.69099999999999995</v>
      </c>
      <c r="P763" s="3">
        <v>0.309</v>
      </c>
      <c r="Q763" s="2">
        <v>697</v>
      </c>
      <c r="R763" s="2">
        <v>631</v>
      </c>
      <c r="S763" s="2">
        <v>66</v>
      </c>
      <c r="T763" s="2">
        <v>4.8</v>
      </c>
      <c r="U763" s="2">
        <v>3814</v>
      </c>
      <c r="V763" s="2">
        <v>12217</v>
      </c>
      <c r="W763" s="3">
        <v>0.75800000000000001</v>
      </c>
      <c r="X763" s="3">
        <v>0.23699999999999999</v>
      </c>
      <c r="Y763" s="2">
        <v>1565</v>
      </c>
      <c r="Z763" s="2">
        <v>912</v>
      </c>
      <c r="AA763" s="2">
        <v>1293</v>
      </c>
      <c r="AB763" s="2">
        <v>906</v>
      </c>
      <c r="AC763" s="2">
        <v>1653</v>
      </c>
      <c r="AD763" s="2">
        <v>1535</v>
      </c>
      <c r="AE763" s="2">
        <v>1788</v>
      </c>
      <c r="AF763" s="2">
        <v>971</v>
      </c>
      <c r="AG763" s="2">
        <v>1409</v>
      </c>
      <c r="AH763" s="2">
        <v>1738</v>
      </c>
      <c r="AI763" s="2">
        <v>1897</v>
      </c>
      <c r="AJ763" s="2">
        <v>531</v>
      </c>
      <c r="AK763" s="2">
        <v>49</v>
      </c>
      <c r="AL763" s="2">
        <v>16247</v>
      </c>
      <c r="AM763" s="3">
        <v>0.46500000000000002</v>
      </c>
      <c r="AN763" s="2">
        <v>115.3</v>
      </c>
      <c r="AO763" s="2">
        <v>22397</v>
      </c>
      <c r="AP763" s="3">
        <v>0.154</v>
      </c>
      <c r="AQ763" s="11">
        <v>0.28199999999999997</v>
      </c>
      <c r="AR763" s="2">
        <v>19.399999999999999</v>
      </c>
      <c r="AS763" s="7">
        <v>2.373741507735123E-3</v>
      </c>
      <c r="AT763" s="2">
        <v>3870</v>
      </c>
      <c r="AU763" s="2">
        <v>3367</v>
      </c>
      <c r="AV763" s="2">
        <v>4359</v>
      </c>
      <c r="AW763" s="3">
        <v>0.33400000000000002</v>
      </c>
      <c r="AX763" s="4">
        <v>0.28999999999999998</v>
      </c>
      <c r="AY763" s="3">
        <v>0.376</v>
      </c>
      <c r="AZ763" s="37">
        <v>5045</v>
      </c>
      <c r="BA763" s="37">
        <v>34.200000000000003</v>
      </c>
      <c r="BB763" s="43">
        <v>4959</v>
      </c>
      <c r="BC763" s="44">
        <v>4655.7405168765154</v>
      </c>
      <c r="BD763" s="44">
        <v>5785.2594831234846</v>
      </c>
      <c r="BE763" s="44">
        <v>631</v>
      </c>
      <c r="BF763">
        <v>16031</v>
      </c>
      <c r="BG763" s="13">
        <v>0.30933815732019215</v>
      </c>
      <c r="BH763" s="13">
        <v>0.29042109144011696</v>
      </c>
      <c r="BI763" s="13">
        <v>0.36087951363754506</v>
      </c>
      <c r="BJ763" s="13">
        <v>3.936123760214584E-2</v>
      </c>
    </row>
    <row r="764" spans="1:62" hidden="1">
      <c r="A764" s="1" t="s">
        <v>98</v>
      </c>
      <c r="B764" s="1" t="s">
        <v>99</v>
      </c>
      <c r="C764" s="1" t="s">
        <v>88</v>
      </c>
      <c r="D764" s="1" t="s">
        <v>89</v>
      </c>
      <c r="E764" s="2">
        <v>27470</v>
      </c>
      <c r="F764" s="14">
        <v>0.14011649071714596</v>
      </c>
      <c r="G764" s="3">
        <v>0.74199999999999999</v>
      </c>
      <c r="H764" s="3">
        <v>0.61399999999999999</v>
      </c>
      <c r="I764" s="2">
        <v>11340</v>
      </c>
      <c r="J764" s="2">
        <v>2.39</v>
      </c>
      <c r="K764" s="2">
        <v>9534</v>
      </c>
      <c r="L764" s="2">
        <v>2838</v>
      </c>
      <c r="M764" s="2">
        <v>3460</v>
      </c>
      <c r="N764" s="2">
        <v>7714</v>
      </c>
      <c r="O764" s="4">
        <v>0.69</v>
      </c>
      <c r="P764" s="4">
        <v>0.31</v>
      </c>
      <c r="Q764" s="2">
        <v>749</v>
      </c>
      <c r="R764" s="2">
        <v>707</v>
      </c>
      <c r="S764" s="2">
        <v>42</v>
      </c>
      <c r="T764" s="2">
        <v>6.7</v>
      </c>
      <c r="U764" s="2">
        <v>2857</v>
      </c>
      <c r="V764" s="2">
        <v>10004</v>
      </c>
      <c r="W764" s="3">
        <v>0.77200000000000002</v>
      </c>
      <c r="X764" s="4">
        <v>0.22</v>
      </c>
      <c r="Y764" s="2">
        <v>1955</v>
      </c>
      <c r="Z764" s="2">
        <v>1413</v>
      </c>
      <c r="AA764" s="2">
        <v>2038</v>
      </c>
      <c r="AB764" s="2">
        <v>1063</v>
      </c>
      <c r="AC764" s="2">
        <v>1064</v>
      </c>
      <c r="AD764" s="2">
        <v>947</v>
      </c>
      <c r="AE764" s="2">
        <v>1209</v>
      </c>
      <c r="AF764" s="2">
        <v>612</v>
      </c>
      <c r="AG764" s="2">
        <v>577</v>
      </c>
      <c r="AH764" s="2">
        <v>621</v>
      </c>
      <c r="AI764" s="2">
        <v>1188</v>
      </c>
      <c r="AJ764" s="2">
        <v>333</v>
      </c>
      <c r="AK764" s="2">
        <v>20</v>
      </c>
      <c r="AL764" s="2">
        <v>13040</v>
      </c>
      <c r="AM764" s="3">
        <v>0.38400000000000001</v>
      </c>
      <c r="AN764" s="2">
        <v>106.4</v>
      </c>
      <c r="AO764" s="2">
        <v>17394</v>
      </c>
      <c r="AP764" s="3">
        <v>0.27600000000000002</v>
      </c>
      <c r="AQ764" s="11">
        <v>0.47399999999999998</v>
      </c>
      <c r="AR764" s="2">
        <v>45.6</v>
      </c>
      <c r="AS764" s="7">
        <v>3.9984006397441024E-4</v>
      </c>
      <c r="AT764" s="2">
        <v>5734</v>
      </c>
      <c r="AU764" s="2">
        <v>1627</v>
      </c>
      <c r="AV764" s="2">
        <v>2173</v>
      </c>
      <c r="AW764" s="3">
        <v>0.60099999999999998</v>
      </c>
      <c r="AX764" s="3">
        <v>0.17100000000000001</v>
      </c>
      <c r="AY764" s="3">
        <v>0.22800000000000001</v>
      </c>
      <c r="AZ764" s="37">
        <v>2189</v>
      </c>
      <c r="BA764" s="37">
        <v>19.3</v>
      </c>
      <c r="BB764" s="43">
        <v>2156.5819999999999</v>
      </c>
      <c r="BC764" s="44">
        <v>5805.7817470707523</v>
      </c>
      <c r="BD764" s="44">
        <v>4191.6362529292473</v>
      </c>
      <c r="BE764" s="44">
        <v>707</v>
      </c>
      <c r="BF764">
        <v>12861</v>
      </c>
      <c r="BG764" s="13">
        <v>0.1676838504004354</v>
      </c>
      <c r="BH764" s="13">
        <v>0.45142537493746615</v>
      </c>
      <c r="BI764" s="13">
        <v>0.32591837749236041</v>
      </c>
      <c r="BJ764" s="13">
        <v>5.4972397169737966E-2</v>
      </c>
    </row>
    <row r="765" spans="1:62" hidden="1">
      <c r="A765" s="1" t="s">
        <v>250</v>
      </c>
      <c r="B765" s="1" t="s">
        <v>99</v>
      </c>
      <c r="C765" s="1" t="s">
        <v>93</v>
      </c>
      <c r="D765" s="1" t="s">
        <v>89</v>
      </c>
      <c r="E765" s="2">
        <v>20179</v>
      </c>
      <c r="F765" s="14">
        <v>0.15570642747410673</v>
      </c>
      <c r="G765" s="3">
        <v>0.877</v>
      </c>
      <c r="H765" s="3">
        <v>0.81200000000000006</v>
      </c>
      <c r="I765" s="2">
        <v>8367</v>
      </c>
      <c r="J765" s="2">
        <v>2.38</v>
      </c>
      <c r="K765" s="2">
        <v>7297</v>
      </c>
      <c r="L765" s="2">
        <v>1352</v>
      </c>
      <c r="M765" s="2">
        <v>2025</v>
      </c>
      <c r="N765" s="2">
        <v>6187</v>
      </c>
      <c r="O765" s="3">
        <v>0.753</v>
      </c>
      <c r="P765" s="3">
        <v>0.247</v>
      </c>
      <c r="Q765" s="2">
        <v>405</v>
      </c>
      <c r="R765" s="2">
        <v>386</v>
      </c>
      <c r="S765" s="2">
        <v>19</v>
      </c>
      <c r="T765" s="2">
        <v>4.9000000000000004</v>
      </c>
      <c r="U765" s="2">
        <v>1445</v>
      </c>
      <c r="V765" s="2">
        <v>7866</v>
      </c>
      <c r="W765" s="3">
        <v>0.83599999999999997</v>
      </c>
      <c r="X765" s="3">
        <v>0.154</v>
      </c>
      <c r="Y765" s="2">
        <v>467</v>
      </c>
      <c r="Z765" s="2">
        <v>355</v>
      </c>
      <c r="AA765" s="2">
        <v>300</v>
      </c>
      <c r="AB765" s="2">
        <v>596</v>
      </c>
      <c r="AC765" s="2">
        <v>713</v>
      </c>
      <c r="AD765" s="2">
        <v>783</v>
      </c>
      <c r="AE765" s="2">
        <v>1315</v>
      </c>
      <c r="AF765" s="2">
        <v>1026</v>
      </c>
      <c r="AG765" s="2">
        <v>1234</v>
      </c>
      <c r="AH765" s="2">
        <v>1210</v>
      </c>
      <c r="AI765" s="2">
        <v>1112</v>
      </c>
      <c r="AJ765" s="2">
        <v>386</v>
      </c>
      <c r="AK765" s="2">
        <v>45</v>
      </c>
      <c r="AL765" s="2">
        <v>9542</v>
      </c>
      <c r="AM765" s="4">
        <v>0.46</v>
      </c>
      <c r="AN765" s="2">
        <v>129.30000000000001</v>
      </c>
      <c r="AO765" s="2">
        <v>22798</v>
      </c>
      <c r="AP765" s="4">
        <v>0.14000000000000001</v>
      </c>
      <c r="AQ765" s="11">
        <v>0.25900000000000001</v>
      </c>
      <c r="AR765" s="2">
        <v>21.6</v>
      </c>
      <c r="AS765" s="7">
        <v>2.5425883549453341E-4</v>
      </c>
      <c r="AT765" s="2">
        <v>1537</v>
      </c>
      <c r="AU765" s="2">
        <v>2692</v>
      </c>
      <c r="AV765" s="2">
        <v>3068</v>
      </c>
      <c r="AW765" s="3">
        <v>0.21099999999999999</v>
      </c>
      <c r="AX765" s="3">
        <v>0.36899999999999999</v>
      </c>
      <c r="AY765" s="4">
        <v>0.42</v>
      </c>
      <c r="AZ765" s="37">
        <v>3642</v>
      </c>
      <c r="BA765" s="37">
        <v>43.5</v>
      </c>
      <c r="BB765" s="43">
        <v>3572.22</v>
      </c>
      <c r="BC765" s="44">
        <v>2646.6062032506002</v>
      </c>
      <c r="BD765" s="44">
        <v>2706.1737967494005</v>
      </c>
      <c r="BE765" s="44">
        <v>386</v>
      </c>
      <c r="BF765">
        <v>9311</v>
      </c>
      <c r="BG765" s="13">
        <v>0.38365589088175273</v>
      </c>
      <c r="BH765" s="13">
        <v>0.28424510828596283</v>
      </c>
      <c r="BI765" s="13">
        <v>0.2906426588711632</v>
      </c>
      <c r="BJ765" s="13">
        <v>4.1456341961121253E-2</v>
      </c>
    </row>
    <row r="766" spans="1:62" hidden="1">
      <c r="A766" s="1" t="s">
        <v>146</v>
      </c>
      <c r="B766" s="1" t="s">
        <v>99</v>
      </c>
      <c r="C766" s="1" t="s">
        <v>93</v>
      </c>
      <c r="D766" s="1" t="s">
        <v>89</v>
      </c>
      <c r="E766" s="2">
        <v>7233</v>
      </c>
      <c r="F766" s="14">
        <v>0.16300290335960183</v>
      </c>
      <c r="G766" s="3">
        <v>0.89500000000000002</v>
      </c>
      <c r="H766" s="3">
        <v>0.85699999999999998</v>
      </c>
      <c r="I766" s="2">
        <v>3079</v>
      </c>
      <c r="J766" s="2">
        <v>2.2599999999999998</v>
      </c>
      <c r="K766" s="2">
        <v>3017</v>
      </c>
      <c r="L766" s="2">
        <v>214</v>
      </c>
      <c r="M766" s="2">
        <v>742</v>
      </c>
      <c r="N766" s="2">
        <v>2293</v>
      </c>
      <c r="O766" s="3">
        <v>0.75600000000000001</v>
      </c>
      <c r="P766" s="3">
        <v>0.24399999999999999</v>
      </c>
      <c r="Q766" s="2">
        <v>48</v>
      </c>
      <c r="R766" s="2">
        <v>29</v>
      </c>
      <c r="S766" s="2">
        <v>19</v>
      </c>
      <c r="T766" s="2">
        <v>1.6</v>
      </c>
      <c r="U766" s="2">
        <v>217</v>
      </c>
      <c r="V766" s="2">
        <v>3142</v>
      </c>
      <c r="W766" s="3">
        <v>0.92300000000000004</v>
      </c>
      <c r="X766" s="3">
        <v>6.4000000000000001E-2</v>
      </c>
      <c r="Y766" s="2">
        <v>410</v>
      </c>
      <c r="Z766" s="2">
        <v>194</v>
      </c>
      <c r="AA766" s="2">
        <v>246</v>
      </c>
      <c r="AB766" s="2">
        <v>302</v>
      </c>
      <c r="AC766" s="2">
        <v>304</v>
      </c>
      <c r="AD766" s="2">
        <v>197</v>
      </c>
      <c r="AE766" s="2">
        <v>264</v>
      </c>
      <c r="AF766" s="2">
        <v>269</v>
      </c>
      <c r="AG766" s="2">
        <v>376</v>
      </c>
      <c r="AH766" s="2">
        <v>335</v>
      </c>
      <c r="AI766" s="2">
        <v>400</v>
      </c>
      <c r="AJ766" s="2">
        <v>118</v>
      </c>
      <c r="AK766" s="2">
        <v>9</v>
      </c>
      <c r="AL766" s="2">
        <v>3424</v>
      </c>
      <c r="AM766" s="3">
        <v>0.46700000000000003</v>
      </c>
      <c r="AN766" s="2">
        <v>124.6</v>
      </c>
      <c r="AO766" s="2">
        <v>21642</v>
      </c>
      <c r="AP766" s="3">
        <v>0.13300000000000001</v>
      </c>
      <c r="AQ766" s="11">
        <v>0.255</v>
      </c>
      <c r="AR766" s="2">
        <v>20.8</v>
      </c>
      <c r="AS766" s="7">
        <v>6.3653723742838951E-4</v>
      </c>
      <c r="AT766" s="2">
        <v>342</v>
      </c>
      <c r="AU766" s="2">
        <v>686</v>
      </c>
      <c r="AV766" s="2">
        <v>1989</v>
      </c>
      <c r="AW766" s="3">
        <v>0.113</v>
      </c>
      <c r="AX766" s="3">
        <v>0.22700000000000001</v>
      </c>
      <c r="AY766" s="3">
        <v>0.65900000000000003</v>
      </c>
      <c r="AZ766" s="37">
        <v>1283</v>
      </c>
      <c r="BA766" s="37">
        <v>41.6</v>
      </c>
      <c r="BB766" s="43">
        <v>1262.5600000000002</v>
      </c>
      <c r="BC766" s="44">
        <v>1160.8543852948619</v>
      </c>
      <c r="BD766" s="44">
        <v>906.58561470513769</v>
      </c>
      <c r="BE766" s="44">
        <v>29</v>
      </c>
      <c r="BF766">
        <v>3359</v>
      </c>
      <c r="BG766" s="13">
        <v>0.3758737719559393</v>
      </c>
      <c r="BH766" s="13">
        <v>0.34559523229975048</v>
      </c>
      <c r="BI766" s="13">
        <v>0.26989747386279778</v>
      </c>
      <c r="BJ766" s="13">
        <v>8.6335218815123543E-3</v>
      </c>
    </row>
    <row r="767" spans="1:62" hidden="1">
      <c r="A767" s="1" t="s">
        <v>239</v>
      </c>
      <c r="B767" s="1" t="s">
        <v>99</v>
      </c>
      <c r="C767" s="1" t="s">
        <v>93</v>
      </c>
      <c r="D767" s="1" t="s">
        <v>89</v>
      </c>
      <c r="E767" s="2">
        <v>10685</v>
      </c>
      <c r="F767" s="14">
        <v>0.15189518015910156</v>
      </c>
      <c r="G767" s="3">
        <v>0.94099999999999995</v>
      </c>
      <c r="H767" s="3">
        <v>0.91100000000000003</v>
      </c>
      <c r="I767" s="2">
        <v>4524</v>
      </c>
      <c r="J767" s="2">
        <v>2.34</v>
      </c>
      <c r="K767" s="2">
        <v>4061</v>
      </c>
      <c r="L767" s="2">
        <v>660</v>
      </c>
      <c r="M767" s="2">
        <v>921</v>
      </c>
      <c r="N767" s="2">
        <v>3572</v>
      </c>
      <c r="O767" s="3">
        <v>0.79500000000000004</v>
      </c>
      <c r="P767" s="3">
        <v>0.20499999999999999</v>
      </c>
      <c r="Q767" s="2">
        <v>42</v>
      </c>
      <c r="R767" s="2">
        <v>22</v>
      </c>
      <c r="S767" s="2">
        <v>20</v>
      </c>
      <c r="T767" s="2">
        <v>0.9</v>
      </c>
      <c r="U767" s="2">
        <v>660</v>
      </c>
      <c r="V767" s="2">
        <v>4233</v>
      </c>
      <c r="W767" s="3">
        <v>0.86299999999999999</v>
      </c>
      <c r="X767" s="3">
        <v>0.13500000000000001</v>
      </c>
      <c r="Y767" s="2">
        <v>266</v>
      </c>
      <c r="Z767" s="2">
        <v>247</v>
      </c>
      <c r="AA767" s="2">
        <v>215</v>
      </c>
      <c r="AB767" s="2">
        <v>429</v>
      </c>
      <c r="AC767" s="2">
        <v>621</v>
      </c>
      <c r="AD767" s="2">
        <v>478</v>
      </c>
      <c r="AE767" s="2">
        <v>460</v>
      </c>
      <c r="AF767" s="2">
        <v>345</v>
      </c>
      <c r="AG767" s="2">
        <v>515</v>
      </c>
      <c r="AH767" s="2">
        <v>609</v>
      </c>
      <c r="AI767" s="2">
        <v>550</v>
      </c>
      <c r="AJ767" s="2">
        <v>170</v>
      </c>
      <c r="AK767" s="2">
        <v>28</v>
      </c>
      <c r="AL767" s="2">
        <v>4933</v>
      </c>
      <c r="AM767" s="3">
        <v>0.49099999999999999</v>
      </c>
      <c r="AN767" s="2">
        <v>129.30000000000001</v>
      </c>
      <c r="AO767" s="2">
        <v>23564</v>
      </c>
      <c r="AP767" s="3">
        <v>0.11600000000000001</v>
      </c>
      <c r="AQ767" s="11">
        <v>0.186</v>
      </c>
      <c r="AR767" s="2">
        <v>11.9</v>
      </c>
      <c r="AS767" s="7">
        <v>9.4495629577132057E-4</v>
      </c>
      <c r="AT767" s="2">
        <v>890</v>
      </c>
      <c r="AU767" s="2">
        <v>1585</v>
      </c>
      <c r="AV767" s="2">
        <v>1586</v>
      </c>
      <c r="AW767" s="3">
        <v>0.219</v>
      </c>
      <c r="AX767" s="4">
        <v>0.39</v>
      </c>
      <c r="AY767" s="3">
        <v>0.39100000000000001</v>
      </c>
      <c r="AZ767" s="37">
        <v>1907</v>
      </c>
      <c r="BA767" s="37">
        <v>42.1</v>
      </c>
      <c r="BB767" s="43">
        <v>1891.5530000000001</v>
      </c>
      <c r="BC767" s="44">
        <v>1406.8925361424151</v>
      </c>
      <c r="BD767" s="44">
        <v>1572.554463857585</v>
      </c>
      <c r="BE767" s="44">
        <v>22</v>
      </c>
      <c r="BF767">
        <v>4893</v>
      </c>
      <c r="BG767" s="13">
        <v>0.38658348661352954</v>
      </c>
      <c r="BH767" s="13">
        <v>0.28753168529376971</v>
      </c>
      <c r="BI767" s="13">
        <v>0.32138860900420702</v>
      </c>
      <c r="BJ767" s="13">
        <v>4.4962190884937662E-3</v>
      </c>
    </row>
    <row r="768" spans="1:62" hidden="1">
      <c r="A768" s="1" t="s">
        <v>112</v>
      </c>
      <c r="B768" s="1" t="s">
        <v>99</v>
      </c>
      <c r="C768" s="1" t="s">
        <v>93</v>
      </c>
      <c r="D768" s="1" t="s">
        <v>89</v>
      </c>
      <c r="E768" s="2">
        <v>8212</v>
      </c>
      <c r="F768" s="14">
        <v>0.20896249391134925</v>
      </c>
      <c r="G768" s="4">
        <v>0.92</v>
      </c>
      <c r="H768" s="3">
        <v>0.877</v>
      </c>
      <c r="I768" s="2">
        <v>3473</v>
      </c>
      <c r="J768" s="2">
        <v>2.34</v>
      </c>
      <c r="K768" s="2">
        <v>3499</v>
      </c>
      <c r="L768" s="2">
        <v>321</v>
      </c>
      <c r="M768" s="2">
        <v>816</v>
      </c>
      <c r="N768" s="2">
        <v>2619</v>
      </c>
      <c r="O768" s="3">
        <v>0.76200000000000001</v>
      </c>
      <c r="P768" s="3">
        <v>0.23799999999999999</v>
      </c>
      <c r="Q768" s="2">
        <v>62</v>
      </c>
      <c r="R768" s="2">
        <v>54</v>
      </c>
      <c r="S768" s="2">
        <v>8</v>
      </c>
      <c r="T768" s="2">
        <v>1.8</v>
      </c>
      <c r="U768" s="2">
        <v>316</v>
      </c>
      <c r="V768" s="2">
        <v>3620</v>
      </c>
      <c r="W768" s="3">
        <v>0.91100000000000003</v>
      </c>
      <c r="X768" s="3">
        <v>7.9000000000000001E-2</v>
      </c>
      <c r="Y768" s="2">
        <v>194</v>
      </c>
      <c r="Z768" s="2">
        <v>68</v>
      </c>
      <c r="AA768" s="2">
        <v>136</v>
      </c>
      <c r="AB768" s="2">
        <v>330</v>
      </c>
      <c r="AC768" s="2">
        <v>416</v>
      </c>
      <c r="AD768" s="2">
        <v>583</v>
      </c>
      <c r="AE768" s="2">
        <v>660</v>
      </c>
      <c r="AF768" s="2">
        <v>417</v>
      </c>
      <c r="AG768" s="2">
        <v>500</v>
      </c>
      <c r="AH768" s="2">
        <v>295</v>
      </c>
      <c r="AI768" s="2">
        <v>325</v>
      </c>
      <c r="AJ768" s="2">
        <v>83</v>
      </c>
      <c r="AK768" s="2">
        <v>18</v>
      </c>
      <c r="AL768" s="2">
        <v>4025</v>
      </c>
      <c r="AM768" s="3">
        <v>0.443</v>
      </c>
      <c r="AN768" s="2">
        <v>144.5</v>
      </c>
      <c r="AO768" s="2">
        <v>33120</v>
      </c>
      <c r="AP768" s="3">
        <v>6.8000000000000005E-2</v>
      </c>
      <c r="AQ768" s="11">
        <v>0.16200000000000001</v>
      </c>
      <c r="AR768" s="2">
        <v>9.6999999999999993</v>
      </c>
      <c r="AS768" s="7">
        <v>1.1049723756906078E-3</v>
      </c>
      <c r="AT768" s="2">
        <v>131</v>
      </c>
      <c r="AU768" s="2">
        <v>618</v>
      </c>
      <c r="AV768" s="2">
        <v>2750</v>
      </c>
      <c r="AW768" s="3">
        <v>3.6999999999999998E-2</v>
      </c>
      <c r="AX768" s="3">
        <v>0.17699999999999999</v>
      </c>
      <c r="AY768" s="3">
        <v>0.78600000000000003</v>
      </c>
      <c r="AZ768" s="37">
        <v>1129</v>
      </c>
      <c r="BA768" s="37">
        <v>32.4</v>
      </c>
      <c r="BB768" s="43">
        <v>1112.94</v>
      </c>
      <c r="BC768" s="44">
        <v>1538.8599587871322</v>
      </c>
      <c r="BD768" s="44">
        <v>1230.2000412128677</v>
      </c>
      <c r="BE768" s="44">
        <v>54</v>
      </c>
      <c r="BF768">
        <v>3936</v>
      </c>
      <c r="BG768" s="13">
        <v>0.28275914634146343</v>
      </c>
      <c r="BH768" s="13">
        <v>0.39097051798453564</v>
      </c>
      <c r="BI768" s="13">
        <v>0.31255082347887903</v>
      </c>
      <c r="BJ768" s="13">
        <v>1.3719512195121951E-2</v>
      </c>
    </row>
    <row r="769" spans="1:62" hidden="1">
      <c r="A769" s="1" t="s">
        <v>252</v>
      </c>
      <c r="B769" s="1" t="s">
        <v>99</v>
      </c>
      <c r="C769" s="1" t="s">
        <v>88</v>
      </c>
      <c r="D769" s="1" t="s">
        <v>135</v>
      </c>
      <c r="E769" s="2">
        <v>82745</v>
      </c>
      <c r="F769" s="14">
        <v>0.14495135657743671</v>
      </c>
      <c r="G769" s="3">
        <v>0.73299999999999998</v>
      </c>
      <c r="H769" s="3">
        <v>0.63900000000000001</v>
      </c>
      <c r="I769" s="2">
        <v>34968</v>
      </c>
      <c r="J769" s="2">
        <v>2.34</v>
      </c>
      <c r="K769" s="2">
        <v>23786</v>
      </c>
      <c r="L769" s="2">
        <v>12390</v>
      </c>
      <c r="M769" s="2">
        <v>12710</v>
      </c>
      <c r="N769" s="2">
        <v>21255</v>
      </c>
      <c r="O769" s="3">
        <v>0.626</v>
      </c>
      <c r="P769" s="3">
        <v>0.374</v>
      </c>
      <c r="Q769" s="2">
        <v>2350</v>
      </c>
      <c r="R769" s="2">
        <v>2006</v>
      </c>
      <c r="S769" s="2">
        <v>344</v>
      </c>
      <c r="T769" s="2">
        <v>6.8</v>
      </c>
      <c r="U769" s="2">
        <v>12549</v>
      </c>
      <c r="V769" s="2">
        <v>24894</v>
      </c>
      <c r="W769" s="4">
        <v>0.66</v>
      </c>
      <c r="X769" s="3">
        <v>0.33300000000000002</v>
      </c>
      <c r="Y769" s="2">
        <v>2991</v>
      </c>
      <c r="Z769" s="2">
        <v>1545</v>
      </c>
      <c r="AA769" s="2">
        <v>2277</v>
      </c>
      <c r="AB769" s="2">
        <v>2803</v>
      </c>
      <c r="AC769" s="2">
        <v>4488</v>
      </c>
      <c r="AD769" s="2">
        <v>4531</v>
      </c>
      <c r="AE769" s="2">
        <v>5605</v>
      </c>
      <c r="AF769" s="2">
        <v>2899</v>
      </c>
      <c r="AG769" s="2">
        <v>3215</v>
      </c>
      <c r="AH769" s="2">
        <v>2926</v>
      </c>
      <c r="AI769" s="2">
        <v>4234</v>
      </c>
      <c r="AJ769" s="2">
        <v>808</v>
      </c>
      <c r="AK769" s="2">
        <v>64</v>
      </c>
      <c r="AL769" s="2">
        <v>38386</v>
      </c>
      <c r="AM769" s="3">
        <v>0.41299999999999998</v>
      </c>
      <c r="AN769" s="2">
        <v>101.1</v>
      </c>
      <c r="AO769" s="2">
        <v>19680</v>
      </c>
      <c r="AP769" s="4">
        <v>0.23</v>
      </c>
      <c r="AQ769" s="11">
        <v>0.40100000000000002</v>
      </c>
      <c r="AR769" s="2">
        <v>32.6</v>
      </c>
      <c r="AS769" s="7">
        <v>1.0845986984815619E-3</v>
      </c>
      <c r="AT769" s="2">
        <v>10984</v>
      </c>
      <c r="AU769" s="2">
        <v>6909</v>
      </c>
      <c r="AV769" s="2">
        <v>5893</v>
      </c>
      <c r="AW769" s="3">
        <v>0.46200000000000002</v>
      </c>
      <c r="AX769" s="4">
        <v>0.28999999999999998</v>
      </c>
      <c r="AY769" s="3">
        <v>0.248</v>
      </c>
      <c r="AZ769" s="37">
        <v>9273</v>
      </c>
      <c r="BA769" s="37">
        <v>26.8</v>
      </c>
      <c r="BB769" s="43">
        <v>9102.6200000000008</v>
      </c>
      <c r="BC769" s="44">
        <v>10601.177526994583</v>
      </c>
      <c r="BD769" s="44">
        <v>15733.202473005415</v>
      </c>
      <c r="BE769" s="44">
        <v>2006</v>
      </c>
      <c r="BF769">
        <v>37443</v>
      </c>
      <c r="BG769" s="13">
        <v>0.24310605453622841</v>
      </c>
      <c r="BH769" s="13">
        <v>0.28312842258885729</v>
      </c>
      <c r="BI769" s="13">
        <v>0.42019075589577265</v>
      </c>
      <c r="BJ769" s="13">
        <v>5.3574766979141632E-2</v>
      </c>
    </row>
    <row r="770" spans="1:62" hidden="1">
      <c r="A770" s="1" t="s">
        <v>268</v>
      </c>
      <c r="B770" s="1" t="s">
        <v>99</v>
      </c>
      <c r="C770" s="1" t="s">
        <v>93</v>
      </c>
      <c r="D770" s="1" t="s">
        <v>89</v>
      </c>
      <c r="E770" s="2">
        <v>19619</v>
      </c>
      <c r="F770" s="14">
        <v>0.1585707732300321</v>
      </c>
      <c r="G770" s="4">
        <v>0.9</v>
      </c>
      <c r="H770" s="3">
        <v>0.84099999999999997</v>
      </c>
      <c r="I770" s="2">
        <v>8512</v>
      </c>
      <c r="J770" s="2">
        <v>2.2799999999999998</v>
      </c>
      <c r="K770" s="2">
        <v>7095</v>
      </c>
      <c r="L770" s="2">
        <v>1484</v>
      </c>
      <c r="M770" s="2">
        <v>2585</v>
      </c>
      <c r="N770" s="2">
        <v>5843</v>
      </c>
      <c r="O770" s="3">
        <v>0.69299999999999995</v>
      </c>
      <c r="P770" s="3">
        <v>0.307</v>
      </c>
      <c r="Q770" s="2">
        <v>297</v>
      </c>
      <c r="R770" s="2">
        <v>289</v>
      </c>
      <c r="S770" s="2">
        <v>8</v>
      </c>
      <c r="T770" s="2">
        <v>3.6</v>
      </c>
      <c r="U770" s="2">
        <v>1536</v>
      </c>
      <c r="V770" s="2">
        <v>7599</v>
      </c>
      <c r="W770" s="3">
        <v>0.82599999999999996</v>
      </c>
      <c r="X770" s="3">
        <v>0.16700000000000001</v>
      </c>
      <c r="Y770" s="2">
        <v>453</v>
      </c>
      <c r="Z770" s="2">
        <v>186</v>
      </c>
      <c r="AA770" s="2">
        <v>345</v>
      </c>
      <c r="AB770" s="2">
        <v>601</v>
      </c>
      <c r="AC770" s="2">
        <v>643</v>
      </c>
      <c r="AD770" s="2">
        <v>764</v>
      </c>
      <c r="AE770" s="2">
        <v>1287</v>
      </c>
      <c r="AF770" s="2">
        <v>1060</v>
      </c>
      <c r="AG770" s="2">
        <v>1185</v>
      </c>
      <c r="AH770" s="2">
        <v>1011</v>
      </c>
      <c r="AI770" s="2">
        <v>1219</v>
      </c>
      <c r="AJ770" s="2">
        <v>489</v>
      </c>
      <c r="AK770" s="2">
        <v>385</v>
      </c>
      <c r="AL770" s="2">
        <v>9628</v>
      </c>
      <c r="AM770" s="3">
        <v>0.45300000000000001</v>
      </c>
      <c r="AN770" s="2">
        <v>126.3</v>
      </c>
      <c r="AO770" s="2">
        <v>22336</v>
      </c>
      <c r="AP770" s="3">
        <v>0.13900000000000001</v>
      </c>
      <c r="AQ770" s="11">
        <v>0.253</v>
      </c>
      <c r="AR770" s="2">
        <v>22.4</v>
      </c>
      <c r="AS770" s="7">
        <v>0</v>
      </c>
      <c r="AT770" s="2">
        <v>1097</v>
      </c>
      <c r="AU770" s="2">
        <v>2465</v>
      </c>
      <c r="AV770" s="2">
        <v>3533</v>
      </c>
      <c r="AW770" s="3">
        <v>0.155</v>
      </c>
      <c r="AX770" s="3">
        <v>0.34699999999999998</v>
      </c>
      <c r="AY770" s="3">
        <v>0.498</v>
      </c>
      <c r="AZ770" s="37">
        <v>3508</v>
      </c>
      <c r="BA770" s="37">
        <v>41.2</v>
      </c>
      <c r="BB770" s="43">
        <v>3472.3360000000002</v>
      </c>
      <c r="BC770" s="44">
        <v>2488.6355864319848</v>
      </c>
      <c r="BD770" s="44">
        <v>2885.0284135680149</v>
      </c>
      <c r="BE770" s="44">
        <v>289</v>
      </c>
      <c r="BF770">
        <v>9135</v>
      </c>
      <c r="BG770" s="13">
        <v>0.38011340996168586</v>
      </c>
      <c r="BH770" s="13">
        <v>0.27242863562473835</v>
      </c>
      <c r="BI770" s="13">
        <v>0.31582139174253038</v>
      </c>
      <c r="BJ770" s="13">
        <v>3.1636562671045428E-2</v>
      </c>
    </row>
    <row r="771" spans="1:62" hidden="1">
      <c r="A771" s="1" t="s">
        <v>292</v>
      </c>
      <c r="B771" s="1" t="s">
        <v>99</v>
      </c>
      <c r="C771" s="1" t="s">
        <v>93</v>
      </c>
      <c r="D771" s="1" t="s">
        <v>89</v>
      </c>
      <c r="E771" s="2">
        <v>31326</v>
      </c>
      <c r="F771" s="14">
        <v>0.14537444933920704</v>
      </c>
      <c r="G771" s="3">
        <v>0.80200000000000005</v>
      </c>
      <c r="H771" s="4">
        <v>0.71</v>
      </c>
      <c r="I771" s="2">
        <v>13295</v>
      </c>
      <c r="J771" s="2">
        <v>2.33</v>
      </c>
      <c r="K771" s="2">
        <v>9756</v>
      </c>
      <c r="L771" s="2">
        <v>3869</v>
      </c>
      <c r="M771" s="2">
        <v>4507</v>
      </c>
      <c r="N771" s="2">
        <v>8648</v>
      </c>
      <c r="O771" s="3">
        <v>0.65700000000000003</v>
      </c>
      <c r="P771" s="3">
        <v>0.34300000000000003</v>
      </c>
      <c r="Q771" s="2">
        <v>1298</v>
      </c>
      <c r="R771" s="2">
        <v>1298</v>
      </c>
      <c r="S771" s="2">
        <v>0</v>
      </c>
      <c r="T771" s="2">
        <v>9.8000000000000007</v>
      </c>
      <c r="U771" s="2">
        <v>3937</v>
      </c>
      <c r="V771" s="2">
        <v>10061</v>
      </c>
      <c r="W771" s="3">
        <v>0.70899999999999996</v>
      </c>
      <c r="X771" s="3">
        <v>0.27700000000000002</v>
      </c>
      <c r="Y771" s="2">
        <v>674</v>
      </c>
      <c r="Z771" s="2">
        <v>826</v>
      </c>
      <c r="AA771" s="2">
        <v>803</v>
      </c>
      <c r="AB771" s="2">
        <v>738</v>
      </c>
      <c r="AC771" s="2">
        <v>1181</v>
      </c>
      <c r="AD771" s="2">
        <v>1403</v>
      </c>
      <c r="AE771" s="2">
        <v>2037</v>
      </c>
      <c r="AF771" s="2">
        <v>937</v>
      </c>
      <c r="AG771" s="2">
        <v>1857</v>
      </c>
      <c r="AH771" s="2">
        <v>1931</v>
      </c>
      <c r="AI771" s="2">
        <v>1520</v>
      </c>
      <c r="AJ771" s="2">
        <v>562</v>
      </c>
      <c r="AK771" s="2">
        <v>21</v>
      </c>
      <c r="AL771" s="2">
        <v>14490</v>
      </c>
      <c r="AM771" s="3">
        <v>0.44400000000000001</v>
      </c>
      <c r="AN771" s="2">
        <v>117.2</v>
      </c>
      <c r="AO771" s="2">
        <v>21827</v>
      </c>
      <c r="AP771" s="3">
        <v>0.17199999999999999</v>
      </c>
      <c r="AQ771" s="11">
        <v>0.34499999999999997</v>
      </c>
      <c r="AR771" s="2">
        <v>31.8</v>
      </c>
      <c r="AS771" s="7">
        <v>2.9818109531855682E-4</v>
      </c>
      <c r="AT771" s="2">
        <v>3885</v>
      </c>
      <c r="AU771" s="2">
        <v>2613</v>
      </c>
      <c r="AV771" s="2">
        <v>3258</v>
      </c>
      <c r="AW771" s="3">
        <v>0.39800000000000002</v>
      </c>
      <c r="AX771" s="3">
        <v>0.26800000000000002</v>
      </c>
      <c r="AY771" s="3">
        <v>0.33400000000000002</v>
      </c>
      <c r="AZ771" s="37">
        <v>4291</v>
      </c>
      <c r="BA771" s="37">
        <v>32.200000000000003</v>
      </c>
      <c r="BB771" s="43">
        <v>4235.91</v>
      </c>
      <c r="BC771" s="44">
        <v>3687.8259356640338</v>
      </c>
      <c r="BD771" s="44">
        <v>4776.2640643359664</v>
      </c>
      <c r="BE771" s="44">
        <v>1298</v>
      </c>
      <c r="BF771">
        <v>13998</v>
      </c>
      <c r="BG771" s="13">
        <v>0.30260822974710672</v>
      </c>
      <c r="BH771" s="13">
        <v>0.2634537745152189</v>
      </c>
      <c r="BI771" s="13">
        <v>0.34121046323303089</v>
      </c>
      <c r="BJ771" s="13">
        <v>9.2727532504643523E-2</v>
      </c>
    </row>
    <row r="772" spans="1:62" hidden="1">
      <c r="A772" s="1" t="s">
        <v>183</v>
      </c>
      <c r="B772" s="1" t="s">
        <v>99</v>
      </c>
      <c r="C772" s="1" t="s">
        <v>93</v>
      </c>
      <c r="D772" s="1" t="s">
        <v>89</v>
      </c>
      <c r="E772" s="2">
        <v>11304</v>
      </c>
      <c r="F772" s="14">
        <v>0.1531316348195329</v>
      </c>
      <c r="G772" s="3">
        <v>0.89300000000000002</v>
      </c>
      <c r="H772" s="3">
        <v>0.83799999999999997</v>
      </c>
      <c r="I772" s="2">
        <v>4724</v>
      </c>
      <c r="J772" s="2">
        <v>2.37</v>
      </c>
      <c r="K772" s="2">
        <v>4270</v>
      </c>
      <c r="L772" s="2">
        <v>537</v>
      </c>
      <c r="M772" s="2">
        <v>1173</v>
      </c>
      <c r="N772" s="2">
        <v>3496</v>
      </c>
      <c r="O772" s="3">
        <v>0.749</v>
      </c>
      <c r="P772" s="3">
        <v>0.251</v>
      </c>
      <c r="Q772" s="2">
        <v>278</v>
      </c>
      <c r="R772" s="2">
        <v>271</v>
      </c>
      <c r="S772" s="2">
        <v>7</v>
      </c>
      <c r="T772" s="2">
        <v>6</v>
      </c>
      <c r="U772" s="2">
        <v>539</v>
      </c>
      <c r="V772" s="2">
        <v>4403</v>
      </c>
      <c r="W772" s="3">
        <v>0.877</v>
      </c>
      <c r="X772" s="3">
        <v>0.107</v>
      </c>
      <c r="Y772" s="2">
        <v>296</v>
      </c>
      <c r="Z772" s="2">
        <v>108</v>
      </c>
      <c r="AA772" s="2">
        <v>301</v>
      </c>
      <c r="AB772" s="2">
        <v>193</v>
      </c>
      <c r="AC772" s="2">
        <v>526</v>
      </c>
      <c r="AD772" s="2">
        <v>446</v>
      </c>
      <c r="AE772" s="2">
        <v>806</v>
      </c>
      <c r="AF772" s="2">
        <v>560</v>
      </c>
      <c r="AG772" s="2">
        <v>838</v>
      </c>
      <c r="AH772" s="2">
        <v>471</v>
      </c>
      <c r="AI772" s="2">
        <v>491</v>
      </c>
      <c r="AJ772" s="2">
        <v>207</v>
      </c>
      <c r="AK772" s="2">
        <v>12</v>
      </c>
      <c r="AL772" s="2">
        <v>5255</v>
      </c>
      <c r="AM772" s="3">
        <v>0.46700000000000003</v>
      </c>
      <c r="AN772" s="2">
        <v>135.19999999999999</v>
      </c>
      <c r="AO772" s="2">
        <v>25773</v>
      </c>
      <c r="AP772" s="3">
        <v>0.13900000000000001</v>
      </c>
      <c r="AQ772" s="11">
        <v>0.22500000000000001</v>
      </c>
      <c r="AR772" s="2">
        <v>20.3</v>
      </c>
      <c r="AS772" s="7">
        <v>9.0847149670679082E-4</v>
      </c>
      <c r="AT772" s="2">
        <v>788</v>
      </c>
      <c r="AU772" s="2">
        <v>1018</v>
      </c>
      <c r="AV772" s="2">
        <v>2464</v>
      </c>
      <c r="AW772" s="3">
        <v>0.185</v>
      </c>
      <c r="AX772" s="3">
        <v>0.23799999999999999</v>
      </c>
      <c r="AY772" s="3">
        <v>0.57699999999999996</v>
      </c>
      <c r="AZ772" s="37">
        <v>1818</v>
      </c>
      <c r="BA772" s="37">
        <v>38.5</v>
      </c>
      <c r="BB772" s="43">
        <v>1797.5650000000001</v>
      </c>
      <c r="BC772" s="44">
        <v>1594.9472975073115</v>
      </c>
      <c r="BD772" s="44">
        <v>1278.4877024926884</v>
      </c>
      <c r="BE772" s="44">
        <v>271</v>
      </c>
      <c r="BF772">
        <v>4942</v>
      </c>
      <c r="BG772" s="13">
        <v>0.36373229461756373</v>
      </c>
      <c r="BH772" s="13">
        <v>0.32273316420625486</v>
      </c>
      <c r="BI772" s="13">
        <v>0.2586984424307342</v>
      </c>
      <c r="BJ772" s="13">
        <v>5.483609874544719E-2</v>
      </c>
    </row>
    <row r="773" spans="1:62" hidden="1">
      <c r="A773" s="1" t="s">
        <v>176</v>
      </c>
      <c r="B773" s="1" t="s">
        <v>99</v>
      </c>
      <c r="C773" s="1" t="s">
        <v>93</v>
      </c>
      <c r="D773" s="1" t="s">
        <v>89</v>
      </c>
      <c r="E773" s="2">
        <v>27007</v>
      </c>
      <c r="F773" s="14">
        <v>0.15107194431073426</v>
      </c>
      <c r="G773" s="3">
        <v>0.82399999999999995</v>
      </c>
      <c r="H773" s="3">
        <v>0.76600000000000001</v>
      </c>
      <c r="I773" s="2">
        <v>11959</v>
      </c>
      <c r="J773" s="2">
        <v>2.2400000000000002</v>
      </c>
      <c r="K773" s="2">
        <v>9207</v>
      </c>
      <c r="L773" s="2">
        <v>3288</v>
      </c>
      <c r="M773" s="2">
        <v>4045</v>
      </c>
      <c r="N773" s="2">
        <v>7808</v>
      </c>
      <c r="O773" s="3">
        <v>0.65900000000000003</v>
      </c>
      <c r="P773" s="3">
        <v>0.34100000000000003</v>
      </c>
      <c r="Q773" s="2">
        <v>770</v>
      </c>
      <c r="R773" s="2">
        <v>662</v>
      </c>
      <c r="S773" s="2">
        <v>108</v>
      </c>
      <c r="T773" s="2">
        <v>6.5</v>
      </c>
      <c r="U773" s="2">
        <v>3299</v>
      </c>
      <c r="V773" s="2">
        <v>9631</v>
      </c>
      <c r="W773" s="3">
        <v>0.74299999999999999</v>
      </c>
      <c r="X773" s="3">
        <v>0.254</v>
      </c>
      <c r="Y773" s="2">
        <v>1176</v>
      </c>
      <c r="Z773" s="2">
        <v>704</v>
      </c>
      <c r="AA773" s="2">
        <v>1292</v>
      </c>
      <c r="AB773" s="2">
        <v>554</v>
      </c>
      <c r="AC773" s="2">
        <v>1407</v>
      </c>
      <c r="AD773" s="2">
        <v>1339</v>
      </c>
      <c r="AE773" s="2">
        <v>1314</v>
      </c>
      <c r="AF773" s="2">
        <v>780</v>
      </c>
      <c r="AG773" s="2">
        <v>1311</v>
      </c>
      <c r="AH773" s="2">
        <v>1260</v>
      </c>
      <c r="AI773" s="2">
        <v>1593</v>
      </c>
      <c r="AJ773" s="2">
        <v>308</v>
      </c>
      <c r="AK773" s="2">
        <v>44</v>
      </c>
      <c r="AL773" s="2">
        <v>13082</v>
      </c>
      <c r="AM773" s="4">
        <v>0.46</v>
      </c>
      <c r="AN773" s="2">
        <v>109.4</v>
      </c>
      <c r="AO773" s="2">
        <v>21838</v>
      </c>
      <c r="AP773" s="3">
        <v>0.16700000000000001</v>
      </c>
      <c r="AQ773" s="12">
        <v>0.32</v>
      </c>
      <c r="AR773" s="2">
        <v>29.6</v>
      </c>
      <c r="AS773" s="7">
        <v>6.2298826705430379E-4</v>
      </c>
      <c r="AT773" s="2">
        <v>3772</v>
      </c>
      <c r="AU773" s="2">
        <v>2660</v>
      </c>
      <c r="AV773" s="2">
        <v>2775</v>
      </c>
      <c r="AW773" s="4">
        <v>0.41</v>
      </c>
      <c r="AX773" s="3">
        <v>0.28899999999999998</v>
      </c>
      <c r="AY773" s="3">
        <v>0.30099999999999999</v>
      </c>
      <c r="AZ773" s="37">
        <v>3414</v>
      </c>
      <c r="BA773" s="37">
        <v>28.4</v>
      </c>
      <c r="BB773" s="43">
        <v>3366.2519999999995</v>
      </c>
      <c r="BC773" s="44">
        <v>4224.9713949579827</v>
      </c>
      <c r="BD773" s="44">
        <v>4676.7766050420169</v>
      </c>
      <c r="BE773" s="44">
        <v>662</v>
      </c>
      <c r="BF773">
        <v>12930</v>
      </c>
      <c r="BG773" s="13">
        <v>0.26034431554524357</v>
      </c>
      <c r="BH773" s="13">
        <v>0.32675726179102726</v>
      </c>
      <c r="BI773" s="13">
        <v>0.36169966009605697</v>
      </c>
      <c r="BJ773" s="13">
        <v>5.1198762567672078E-2</v>
      </c>
    </row>
    <row r="774" spans="1:62" hidden="1">
      <c r="A774" s="1" t="s">
        <v>169</v>
      </c>
      <c r="B774" s="1" t="s">
        <v>99</v>
      </c>
      <c r="C774" s="1" t="s">
        <v>93</v>
      </c>
      <c r="D774" s="1" t="s">
        <v>89</v>
      </c>
      <c r="E774" s="2">
        <v>12037</v>
      </c>
      <c r="F774" s="14">
        <v>0.14920661294342444</v>
      </c>
      <c r="G774" s="3">
        <v>0.92700000000000005</v>
      </c>
      <c r="H774" s="3">
        <v>0.89100000000000001</v>
      </c>
      <c r="I774" s="2">
        <v>5246</v>
      </c>
      <c r="J774" s="2">
        <v>2.27</v>
      </c>
      <c r="K774" s="2">
        <v>4679</v>
      </c>
      <c r="L774" s="2">
        <v>735</v>
      </c>
      <c r="M774" s="2">
        <v>1244</v>
      </c>
      <c r="N774" s="2">
        <v>3959</v>
      </c>
      <c r="O774" s="3">
        <v>0.76100000000000001</v>
      </c>
      <c r="P774" s="3">
        <v>0.23899999999999999</v>
      </c>
      <c r="Q774" s="2">
        <v>171</v>
      </c>
      <c r="R774" s="2">
        <v>135</v>
      </c>
      <c r="S774" s="2">
        <v>36</v>
      </c>
      <c r="T774" s="2">
        <v>3.3</v>
      </c>
      <c r="U774" s="2">
        <v>749</v>
      </c>
      <c r="V774" s="2">
        <v>4849</v>
      </c>
      <c r="W774" s="4">
        <v>0.85</v>
      </c>
      <c r="X774" s="3">
        <v>0.13100000000000001</v>
      </c>
      <c r="Y774" s="2">
        <v>180</v>
      </c>
      <c r="Z774" s="2">
        <v>213</v>
      </c>
      <c r="AA774" s="2">
        <v>322</v>
      </c>
      <c r="AB774" s="2">
        <v>483</v>
      </c>
      <c r="AC774" s="2">
        <v>780</v>
      </c>
      <c r="AD774" s="2">
        <v>740</v>
      </c>
      <c r="AE774" s="2">
        <v>712</v>
      </c>
      <c r="AF774" s="2">
        <v>471</v>
      </c>
      <c r="AG774" s="2">
        <v>691</v>
      </c>
      <c r="AH774" s="2">
        <v>536</v>
      </c>
      <c r="AI774" s="2">
        <v>518</v>
      </c>
      <c r="AJ774" s="2">
        <v>107</v>
      </c>
      <c r="AK774" s="2">
        <v>47</v>
      </c>
      <c r="AL774" s="2">
        <v>5800</v>
      </c>
      <c r="AM774" s="3">
        <v>0.48099999999999998</v>
      </c>
      <c r="AN774" s="2">
        <v>123.1</v>
      </c>
      <c r="AO774" s="2">
        <v>23175</v>
      </c>
      <c r="AP774" s="4">
        <v>0.12</v>
      </c>
      <c r="AQ774" s="12">
        <v>0.25</v>
      </c>
      <c r="AR774" s="2">
        <v>21.1</v>
      </c>
      <c r="AS774" s="7">
        <v>8.2491235306248714E-4</v>
      </c>
      <c r="AT774" s="2">
        <v>868</v>
      </c>
      <c r="AU774" s="2">
        <v>2072</v>
      </c>
      <c r="AV774" s="2">
        <v>1739</v>
      </c>
      <c r="AW774" s="3">
        <v>0.186</v>
      </c>
      <c r="AX774" s="3">
        <v>0.443</v>
      </c>
      <c r="AY774" s="3">
        <v>0.372</v>
      </c>
      <c r="AZ774" s="37">
        <v>1980</v>
      </c>
      <c r="BA774" s="37">
        <v>37.700000000000003</v>
      </c>
      <c r="BB774" s="43">
        <v>1961.5309999999999</v>
      </c>
      <c r="BC774" s="44">
        <v>1848.8405697034227</v>
      </c>
      <c r="BD774" s="44">
        <v>1652.6284302965773</v>
      </c>
      <c r="BE774" s="44">
        <v>135</v>
      </c>
      <c r="BF774">
        <v>5598</v>
      </c>
      <c r="BG774" s="13">
        <v>0.35039853519113967</v>
      </c>
      <c r="BH774" s="13">
        <v>0.33026805460940029</v>
      </c>
      <c r="BI774" s="13">
        <v>0.29521765457245042</v>
      </c>
      <c r="BJ774" s="13">
        <v>2.4115755627009645E-2</v>
      </c>
    </row>
    <row r="775" spans="1:62" hidden="1">
      <c r="A775" s="1" t="s">
        <v>159</v>
      </c>
      <c r="B775" s="1" t="s">
        <v>99</v>
      </c>
      <c r="C775" s="1" t="s">
        <v>93</v>
      </c>
      <c r="D775" s="1" t="s">
        <v>89</v>
      </c>
      <c r="E775" s="2">
        <v>6553</v>
      </c>
      <c r="F775" s="14">
        <v>0.15244925988097055</v>
      </c>
      <c r="G775" s="3">
        <v>0.96199999999999997</v>
      </c>
      <c r="H775" s="3">
        <v>0.93700000000000006</v>
      </c>
      <c r="I775" s="2">
        <v>2656</v>
      </c>
      <c r="J775" s="2">
        <v>2.4500000000000002</v>
      </c>
      <c r="K775" s="2">
        <v>2698</v>
      </c>
      <c r="L775" s="2">
        <v>111</v>
      </c>
      <c r="M775" s="2">
        <v>451</v>
      </c>
      <c r="N775" s="2">
        <v>2180</v>
      </c>
      <c r="O775" s="3">
        <v>0.82899999999999996</v>
      </c>
      <c r="P775" s="3">
        <v>0.17100000000000001</v>
      </c>
      <c r="Q775" s="2">
        <v>54</v>
      </c>
      <c r="R775" s="2">
        <v>49</v>
      </c>
      <c r="S775" s="2">
        <v>5</v>
      </c>
      <c r="T775" s="2">
        <v>2</v>
      </c>
      <c r="U775" s="2">
        <v>110</v>
      </c>
      <c r="V775" s="2">
        <v>2779</v>
      </c>
      <c r="W775" s="3">
        <v>0.96199999999999997</v>
      </c>
      <c r="X775" s="3">
        <v>3.7999999999999999E-2</v>
      </c>
      <c r="Y775" s="2">
        <v>427</v>
      </c>
      <c r="Z775" s="2">
        <v>138</v>
      </c>
      <c r="AA775" s="2">
        <v>123</v>
      </c>
      <c r="AB775" s="2">
        <v>155</v>
      </c>
      <c r="AC775" s="2">
        <v>224</v>
      </c>
      <c r="AD775" s="2">
        <v>267</v>
      </c>
      <c r="AE775" s="2">
        <v>330</v>
      </c>
      <c r="AF775" s="2">
        <v>244</v>
      </c>
      <c r="AG775" s="2">
        <v>264</v>
      </c>
      <c r="AH775" s="2">
        <v>359</v>
      </c>
      <c r="AI775" s="2">
        <v>312</v>
      </c>
      <c r="AJ775" s="2">
        <v>58</v>
      </c>
      <c r="AK775" s="2">
        <v>5</v>
      </c>
      <c r="AL775" s="2">
        <v>2906</v>
      </c>
      <c r="AM775" s="3">
        <v>0.498</v>
      </c>
      <c r="AN775" s="2">
        <v>146.4</v>
      </c>
      <c r="AO775" s="2">
        <v>24427</v>
      </c>
      <c r="AP775" s="3">
        <v>8.4000000000000005E-2</v>
      </c>
      <c r="AQ775" s="11">
        <v>0.16500000000000001</v>
      </c>
      <c r="AR775" s="2">
        <v>11.1</v>
      </c>
      <c r="AS775" s="7">
        <v>3.5984166966534722E-4</v>
      </c>
      <c r="AT775" s="2">
        <v>189</v>
      </c>
      <c r="AU775" s="2">
        <v>702</v>
      </c>
      <c r="AV775" s="2">
        <v>1807</v>
      </c>
      <c r="AW775" s="4">
        <v>7.0000000000000007E-2</v>
      </c>
      <c r="AX775" s="4">
        <v>0.26</v>
      </c>
      <c r="AY775" s="4">
        <v>0.67</v>
      </c>
      <c r="AZ775" s="37">
        <v>1182</v>
      </c>
      <c r="BA775" s="37">
        <v>44.4</v>
      </c>
      <c r="BB775" s="43">
        <v>1168.164</v>
      </c>
      <c r="BC775" s="44">
        <v>975.24537001958925</v>
      </c>
      <c r="BD775" s="44">
        <v>696.59062998041065</v>
      </c>
      <c r="BE775" s="44">
        <v>49</v>
      </c>
      <c r="BF775">
        <v>2889</v>
      </c>
      <c r="BG775" s="13">
        <v>0.40434890965732084</v>
      </c>
      <c r="BH775" s="13">
        <v>0.33757195223938707</v>
      </c>
      <c r="BI775" s="13">
        <v>0.2411182519835274</v>
      </c>
      <c r="BJ775" s="13">
        <v>1.6960886119764623E-2</v>
      </c>
    </row>
    <row r="776" spans="1:62" hidden="1">
      <c r="A776" s="1" t="s">
        <v>126</v>
      </c>
      <c r="B776" s="1" t="s">
        <v>99</v>
      </c>
      <c r="C776" s="1" t="s">
        <v>93</v>
      </c>
      <c r="D776" s="1" t="s">
        <v>89</v>
      </c>
      <c r="E776" s="2">
        <v>21532</v>
      </c>
      <c r="F776" s="14">
        <v>0.14708341073750697</v>
      </c>
      <c r="G776" s="3">
        <v>0.79300000000000004</v>
      </c>
      <c r="H776" s="3">
        <v>0.71499999999999997</v>
      </c>
      <c r="I776" s="2">
        <v>8822</v>
      </c>
      <c r="J776" s="2">
        <v>2.42</v>
      </c>
      <c r="K776" s="2">
        <v>7661</v>
      </c>
      <c r="L776" s="2">
        <v>1589</v>
      </c>
      <c r="M776" s="2">
        <v>2575</v>
      </c>
      <c r="N776" s="2">
        <v>6176</v>
      </c>
      <c r="O776" s="3">
        <v>0.70599999999999996</v>
      </c>
      <c r="P776" s="3">
        <v>0.29399999999999998</v>
      </c>
      <c r="Q776" s="2">
        <v>663</v>
      </c>
      <c r="R776" s="2">
        <v>656</v>
      </c>
      <c r="S776" s="2">
        <v>7</v>
      </c>
      <c r="T776" s="2">
        <v>7.6</v>
      </c>
      <c r="U776" s="2">
        <v>1602</v>
      </c>
      <c r="V776" s="2">
        <v>7979</v>
      </c>
      <c r="W776" s="3">
        <v>0.83299999999999996</v>
      </c>
      <c r="X776" s="3">
        <v>0.16700000000000001</v>
      </c>
      <c r="Y776" s="2">
        <v>779</v>
      </c>
      <c r="Z776" s="2">
        <v>222</v>
      </c>
      <c r="AA776" s="2">
        <v>520</v>
      </c>
      <c r="AB776" s="2">
        <v>753</v>
      </c>
      <c r="AC776" s="2">
        <v>1289</v>
      </c>
      <c r="AD776" s="2">
        <v>991</v>
      </c>
      <c r="AE776" s="2">
        <v>1286</v>
      </c>
      <c r="AF776" s="2">
        <v>909</v>
      </c>
      <c r="AG776" s="2">
        <v>929</v>
      </c>
      <c r="AH776" s="2">
        <v>862</v>
      </c>
      <c r="AI776" s="2">
        <v>896</v>
      </c>
      <c r="AJ776" s="2">
        <v>177</v>
      </c>
      <c r="AK776" s="2">
        <v>21</v>
      </c>
      <c r="AL776" s="2">
        <v>9634</v>
      </c>
      <c r="AM776" s="3">
        <v>0.44900000000000001</v>
      </c>
      <c r="AN776" s="2">
        <v>111</v>
      </c>
      <c r="AO776" s="2">
        <v>19908</v>
      </c>
      <c r="AP776" s="3">
        <v>0.16200000000000001</v>
      </c>
      <c r="AQ776" s="11">
        <v>0.309</v>
      </c>
      <c r="AR776" s="2">
        <v>36.799999999999997</v>
      </c>
      <c r="AS776" s="7">
        <v>2.5065797719012406E-4</v>
      </c>
      <c r="AT776" s="2">
        <v>2853</v>
      </c>
      <c r="AU776" s="2">
        <v>2976</v>
      </c>
      <c r="AV776" s="2">
        <v>1832</v>
      </c>
      <c r="AW776" s="3">
        <v>0.372</v>
      </c>
      <c r="AX776" s="3">
        <v>0.38800000000000001</v>
      </c>
      <c r="AY776" s="3">
        <v>0.23899999999999999</v>
      </c>
      <c r="AZ776" s="37">
        <v>2823</v>
      </c>
      <c r="BA776" s="37">
        <v>32</v>
      </c>
      <c r="BB776" s="43">
        <v>2800.32</v>
      </c>
      <c r="BC776" s="44">
        <v>3433.2690834166788</v>
      </c>
      <c r="BD776" s="44">
        <v>2691.4109165833215</v>
      </c>
      <c r="BE776" s="44">
        <v>656</v>
      </c>
      <c r="BF776">
        <v>9581</v>
      </c>
      <c r="BG776" s="13">
        <v>0.29227846780085587</v>
      </c>
      <c r="BH776" s="13">
        <v>0.35834141357026184</v>
      </c>
      <c r="BI776" s="13">
        <v>0.28091127404063476</v>
      </c>
      <c r="BJ776" s="13">
        <v>6.8468844588247577E-2</v>
      </c>
    </row>
    <row r="777" spans="1:62" hidden="1">
      <c r="A777" s="1" t="s">
        <v>116</v>
      </c>
      <c r="B777" s="1" t="s">
        <v>99</v>
      </c>
      <c r="C777" s="1" t="s">
        <v>93</v>
      </c>
      <c r="D777" s="1" t="s">
        <v>89</v>
      </c>
      <c r="E777" s="2">
        <v>13740</v>
      </c>
      <c r="F777" s="14">
        <v>0.15050946142649199</v>
      </c>
      <c r="G777" s="3">
        <v>0.71699999999999997</v>
      </c>
      <c r="H777" s="3">
        <v>0.624</v>
      </c>
      <c r="I777" s="2">
        <v>5721</v>
      </c>
      <c r="J777" s="2">
        <v>2.3199999999999998</v>
      </c>
      <c r="K777" s="2">
        <v>4732</v>
      </c>
      <c r="L777" s="2">
        <v>1471</v>
      </c>
      <c r="M777" s="2">
        <v>2003</v>
      </c>
      <c r="N777" s="2">
        <v>3673</v>
      </c>
      <c r="O777" s="3">
        <v>0.64700000000000002</v>
      </c>
      <c r="P777" s="3">
        <v>0.35299999999999998</v>
      </c>
      <c r="Q777" s="2">
        <v>939</v>
      </c>
      <c r="R777" s="2">
        <v>917</v>
      </c>
      <c r="S777" s="2">
        <v>22</v>
      </c>
      <c r="T777" s="2">
        <v>16.5</v>
      </c>
      <c r="U777" s="2">
        <v>1486</v>
      </c>
      <c r="V777" s="2">
        <v>4958</v>
      </c>
      <c r="W777" s="3">
        <v>0.76900000000000002</v>
      </c>
      <c r="X777" s="4">
        <v>0.23</v>
      </c>
      <c r="Y777" s="2">
        <v>221</v>
      </c>
      <c r="Z777" s="2">
        <v>260</v>
      </c>
      <c r="AA777" s="2">
        <v>456</v>
      </c>
      <c r="AB777" s="2">
        <v>677</v>
      </c>
      <c r="AC777" s="2">
        <v>640</v>
      </c>
      <c r="AD777" s="2">
        <v>1555</v>
      </c>
      <c r="AE777" s="2">
        <v>818</v>
      </c>
      <c r="AF777" s="2">
        <v>335</v>
      </c>
      <c r="AG777" s="2">
        <v>430</v>
      </c>
      <c r="AH777" s="2">
        <v>378</v>
      </c>
      <c r="AI777" s="2">
        <v>505</v>
      </c>
      <c r="AJ777" s="2">
        <v>196</v>
      </c>
      <c r="AK777" s="2">
        <v>11</v>
      </c>
      <c r="AL777" s="2">
        <v>6482</v>
      </c>
      <c r="AM777" s="3">
        <v>0.40699999999999997</v>
      </c>
      <c r="AN777" s="2">
        <v>110.6</v>
      </c>
      <c r="AO777" s="2">
        <v>19675</v>
      </c>
      <c r="AP777" s="3">
        <v>0.189</v>
      </c>
      <c r="AQ777" s="11">
        <v>0.373</v>
      </c>
      <c r="AR777" s="2">
        <v>32.700000000000003</v>
      </c>
      <c r="AS777" s="7">
        <v>0</v>
      </c>
      <c r="AT777" s="2">
        <v>2040</v>
      </c>
      <c r="AU777" s="2">
        <v>1729</v>
      </c>
      <c r="AV777" s="2">
        <v>963</v>
      </c>
      <c r="AW777" s="3">
        <v>0.43099999999999999</v>
      </c>
      <c r="AX777" s="3">
        <v>0.36499999999999999</v>
      </c>
      <c r="AY777" s="3">
        <v>0.20399999999999999</v>
      </c>
      <c r="AZ777" s="37">
        <v>1492</v>
      </c>
      <c r="BA777" s="37">
        <v>26.1</v>
      </c>
      <c r="BB777" s="43">
        <v>1481.4360000000001</v>
      </c>
      <c r="BC777" s="44">
        <v>2423.6594838447154</v>
      </c>
      <c r="BD777" s="44">
        <v>1621.9045161552849</v>
      </c>
      <c r="BE777" s="44">
        <v>917</v>
      </c>
      <c r="BF777">
        <v>6444</v>
      </c>
      <c r="BG777" s="13">
        <v>0.22989385474860338</v>
      </c>
      <c r="BH777" s="13">
        <v>0.37611103101252569</v>
      </c>
      <c r="BI777" s="13">
        <v>0.25169219679628879</v>
      </c>
      <c r="BJ777" s="13">
        <v>0.14230291744258225</v>
      </c>
    </row>
    <row r="778" spans="1:62" hidden="1">
      <c r="A778" s="1" t="s">
        <v>249</v>
      </c>
      <c r="B778" s="1" t="s">
        <v>99</v>
      </c>
      <c r="C778" s="1" t="s">
        <v>88</v>
      </c>
      <c r="D778" s="1" t="s">
        <v>89</v>
      </c>
      <c r="E778" s="2">
        <v>28117</v>
      </c>
      <c r="F778" s="14">
        <v>0.16751431518298537</v>
      </c>
      <c r="G778" s="4">
        <v>0.9</v>
      </c>
      <c r="H778" s="3">
        <v>0.86499999999999999</v>
      </c>
      <c r="I778" s="2">
        <v>12740</v>
      </c>
      <c r="J778" s="2">
        <v>2.1800000000000002</v>
      </c>
      <c r="K778" s="2">
        <v>10325</v>
      </c>
      <c r="L778" s="2">
        <v>2955</v>
      </c>
      <c r="M778" s="2">
        <v>3317</v>
      </c>
      <c r="N778" s="2">
        <v>9219</v>
      </c>
      <c r="O778" s="3">
        <v>0.73499999999999999</v>
      </c>
      <c r="P778" s="3">
        <v>0.26500000000000001</v>
      </c>
      <c r="Q778" s="2">
        <v>508</v>
      </c>
      <c r="R778" s="2">
        <v>414</v>
      </c>
      <c r="S778" s="2">
        <v>94</v>
      </c>
      <c r="T778" s="2">
        <v>4</v>
      </c>
      <c r="U778" s="2">
        <v>3007</v>
      </c>
      <c r="V778" s="2">
        <v>10780</v>
      </c>
      <c r="W778" s="3">
        <v>0.77900000000000003</v>
      </c>
      <c r="X778" s="3">
        <v>0.217</v>
      </c>
      <c r="Y778" s="2">
        <v>819</v>
      </c>
      <c r="Z778" s="2">
        <v>806</v>
      </c>
      <c r="AA778" s="2">
        <v>796</v>
      </c>
      <c r="AB778" s="2">
        <v>1006</v>
      </c>
      <c r="AC778" s="2">
        <v>1692</v>
      </c>
      <c r="AD778" s="2">
        <v>1437</v>
      </c>
      <c r="AE778" s="2">
        <v>1679</v>
      </c>
      <c r="AF778" s="2">
        <v>973</v>
      </c>
      <c r="AG778" s="2">
        <v>1197</v>
      </c>
      <c r="AH778" s="2">
        <v>1381</v>
      </c>
      <c r="AI778" s="2">
        <v>1746</v>
      </c>
      <c r="AJ778" s="2">
        <v>407</v>
      </c>
      <c r="AK778" s="2">
        <v>61</v>
      </c>
      <c r="AL778" s="2">
        <v>14000</v>
      </c>
      <c r="AM778" s="3">
        <v>0.46100000000000002</v>
      </c>
      <c r="AN778" s="2">
        <v>111</v>
      </c>
      <c r="AO778" s="2">
        <v>23767</v>
      </c>
      <c r="AP778" s="3">
        <v>0.14199999999999999</v>
      </c>
      <c r="AQ778" s="11">
        <v>0.27200000000000002</v>
      </c>
      <c r="AR778" s="2">
        <v>18.8</v>
      </c>
      <c r="AS778" s="7">
        <v>1.8552875695732838E-4</v>
      </c>
      <c r="AT778" s="2">
        <v>3376</v>
      </c>
      <c r="AU778" s="2">
        <v>3532</v>
      </c>
      <c r="AV778" s="2">
        <v>3417</v>
      </c>
      <c r="AW778" s="3">
        <v>0.32700000000000001</v>
      </c>
      <c r="AX778" s="3">
        <v>0.34200000000000003</v>
      </c>
      <c r="AY778" s="3">
        <v>0.33100000000000002</v>
      </c>
      <c r="AZ778" s="37">
        <v>4571</v>
      </c>
      <c r="BA778" s="37">
        <v>35.799999999999997</v>
      </c>
      <c r="BB778" s="43">
        <v>4487.8879999999999</v>
      </c>
      <c r="BC778" s="44">
        <v>3919.8976597513056</v>
      </c>
      <c r="BD778" s="44">
        <v>4965.2143402486954</v>
      </c>
      <c r="BE778" s="44">
        <v>414</v>
      </c>
      <c r="BF778">
        <v>13787</v>
      </c>
      <c r="BG778" s="13">
        <v>0.32551592079495179</v>
      </c>
      <c r="BH778" s="13">
        <v>0.28431839122008457</v>
      </c>
      <c r="BI778" s="13">
        <v>0.3601374004677374</v>
      </c>
      <c r="BJ778" s="13">
        <v>3.0028287517226374E-2</v>
      </c>
    </row>
    <row r="779" spans="1:62" hidden="1">
      <c r="A779" s="1" t="s">
        <v>248</v>
      </c>
      <c r="B779" s="1" t="s">
        <v>99</v>
      </c>
      <c r="C779" s="1" t="s">
        <v>93</v>
      </c>
      <c r="D779" s="1" t="s">
        <v>89</v>
      </c>
      <c r="E779" s="2">
        <v>16102</v>
      </c>
      <c r="F779" s="14">
        <v>0.13358588995155882</v>
      </c>
      <c r="G779" s="3">
        <v>0.91200000000000003</v>
      </c>
      <c r="H779" s="3">
        <v>0.88600000000000001</v>
      </c>
      <c r="I779" s="2">
        <v>6854</v>
      </c>
      <c r="J779" s="2">
        <v>2.34</v>
      </c>
      <c r="K779" s="2">
        <v>6102</v>
      </c>
      <c r="L779" s="2">
        <v>1396</v>
      </c>
      <c r="M779" s="2">
        <v>1822</v>
      </c>
      <c r="N779" s="2">
        <v>4989</v>
      </c>
      <c r="O779" s="3">
        <v>0.73199999999999998</v>
      </c>
      <c r="P779" s="3">
        <v>0.26800000000000002</v>
      </c>
      <c r="Q779" s="2">
        <v>230</v>
      </c>
      <c r="R779" s="2">
        <v>226</v>
      </c>
      <c r="S779" s="2">
        <v>4</v>
      </c>
      <c r="T779" s="2">
        <v>3.4</v>
      </c>
      <c r="U779" s="2">
        <v>1409</v>
      </c>
      <c r="V779" s="2">
        <v>6285</v>
      </c>
      <c r="W779" s="3">
        <v>0.81699999999999995</v>
      </c>
      <c r="X779" s="3">
        <v>0.183</v>
      </c>
      <c r="Y779" s="2">
        <v>458</v>
      </c>
      <c r="Z779" s="2">
        <v>142</v>
      </c>
      <c r="AA779" s="2">
        <v>365</v>
      </c>
      <c r="AB779" s="2">
        <v>364</v>
      </c>
      <c r="AC779" s="2">
        <v>752</v>
      </c>
      <c r="AD779" s="2">
        <v>797</v>
      </c>
      <c r="AE779" s="2">
        <v>975</v>
      </c>
      <c r="AF779" s="2">
        <v>749</v>
      </c>
      <c r="AG779" s="2">
        <v>864</v>
      </c>
      <c r="AH779" s="2">
        <v>800</v>
      </c>
      <c r="AI779" s="2">
        <v>1257</v>
      </c>
      <c r="AJ779" s="2">
        <v>211</v>
      </c>
      <c r="AK779" s="2">
        <v>10</v>
      </c>
      <c r="AL779" s="2">
        <v>7744</v>
      </c>
      <c r="AM779" s="4">
        <v>0.5</v>
      </c>
      <c r="AN779" s="2">
        <v>128.1</v>
      </c>
      <c r="AO779" s="2">
        <v>22148</v>
      </c>
      <c r="AP779" s="3">
        <v>0.129</v>
      </c>
      <c r="AQ779" s="11">
        <v>0.21299999999999999</v>
      </c>
      <c r="AR779" s="2">
        <v>14.3</v>
      </c>
      <c r="AS779" s="7">
        <v>0</v>
      </c>
      <c r="AT779" s="2">
        <v>756</v>
      </c>
      <c r="AU779" s="2">
        <v>2062</v>
      </c>
      <c r="AV779" s="2">
        <v>3284</v>
      </c>
      <c r="AW779" s="3">
        <v>0.124</v>
      </c>
      <c r="AX779" s="3">
        <v>0.33800000000000002</v>
      </c>
      <c r="AY779" s="3">
        <v>0.53800000000000003</v>
      </c>
      <c r="AZ779" s="37">
        <v>2878</v>
      </c>
      <c r="BA779" s="37">
        <v>41.9</v>
      </c>
      <c r="BB779" s="43">
        <v>2853.8089999999997</v>
      </c>
      <c r="BC779" s="44">
        <v>2188.6451065895653</v>
      </c>
      <c r="BD779" s="44">
        <v>2425.5458934104354</v>
      </c>
      <c r="BE779" s="44">
        <v>226</v>
      </c>
      <c r="BF779">
        <v>7694</v>
      </c>
      <c r="BG779" s="13">
        <v>0.3709135690148167</v>
      </c>
      <c r="BH779" s="13">
        <v>0.28446128237452112</v>
      </c>
      <c r="BI779" s="13">
        <v>0.31525161078898301</v>
      </c>
      <c r="BJ779" s="13">
        <v>2.937353782167923E-2</v>
      </c>
    </row>
    <row r="780" spans="1:62" hidden="1">
      <c r="A780" s="1" t="s">
        <v>225</v>
      </c>
      <c r="B780" s="1" t="s">
        <v>99</v>
      </c>
      <c r="C780" s="1" t="s">
        <v>93</v>
      </c>
      <c r="D780" s="1" t="s">
        <v>89</v>
      </c>
      <c r="E780" s="2">
        <v>8329</v>
      </c>
      <c r="F780" s="14">
        <v>0.15103854004082123</v>
      </c>
      <c r="G780" s="3">
        <v>0.96199999999999997</v>
      </c>
      <c r="H780" s="3">
        <v>0.93700000000000006</v>
      </c>
      <c r="I780" s="2">
        <v>3468</v>
      </c>
      <c r="J780" s="2">
        <v>2.37</v>
      </c>
      <c r="K780" s="2">
        <v>3384</v>
      </c>
      <c r="L780" s="2">
        <v>217</v>
      </c>
      <c r="M780" s="2">
        <v>560</v>
      </c>
      <c r="N780" s="2">
        <v>2841</v>
      </c>
      <c r="O780" s="3">
        <v>0.83499999999999996</v>
      </c>
      <c r="P780" s="3">
        <v>0.16500000000000001</v>
      </c>
      <c r="Q780" s="2">
        <v>86</v>
      </c>
      <c r="R780" s="2">
        <v>75</v>
      </c>
      <c r="S780" s="2">
        <v>11</v>
      </c>
      <c r="T780" s="2">
        <v>2.5</v>
      </c>
      <c r="U780" s="2">
        <v>213</v>
      </c>
      <c r="V780" s="2">
        <v>3538</v>
      </c>
      <c r="W780" s="3">
        <v>0.94299999999999995</v>
      </c>
      <c r="X780" s="3">
        <v>5.7000000000000002E-2</v>
      </c>
      <c r="Y780" s="2">
        <v>548</v>
      </c>
      <c r="Z780" s="2">
        <v>264</v>
      </c>
      <c r="AA780" s="2">
        <v>248</v>
      </c>
      <c r="AB780" s="2">
        <v>199</v>
      </c>
      <c r="AC780" s="2">
        <v>333</v>
      </c>
      <c r="AD780" s="2">
        <v>318</v>
      </c>
      <c r="AE780" s="2">
        <v>410</v>
      </c>
      <c r="AF780" s="2">
        <v>311</v>
      </c>
      <c r="AG780" s="2">
        <v>359</v>
      </c>
      <c r="AH780" s="2">
        <v>362</v>
      </c>
      <c r="AI780" s="2">
        <v>304</v>
      </c>
      <c r="AJ780" s="2">
        <v>121</v>
      </c>
      <c r="AK780" s="2">
        <v>10</v>
      </c>
      <c r="AL780" s="2">
        <v>3787</v>
      </c>
      <c r="AM780" s="3">
        <v>0.48199999999999998</v>
      </c>
      <c r="AN780" s="2">
        <v>132.9</v>
      </c>
      <c r="AO780" s="2">
        <v>24034</v>
      </c>
      <c r="AP780" s="3">
        <v>0.113</v>
      </c>
      <c r="AQ780" s="11">
        <v>0.20499999999999999</v>
      </c>
      <c r="AR780" s="2">
        <v>14.2</v>
      </c>
      <c r="AS780" s="7">
        <v>1.1305822498586771E-3</v>
      </c>
      <c r="AT780" s="2">
        <v>325</v>
      </c>
      <c r="AU780" s="2">
        <v>1201</v>
      </c>
      <c r="AV780" s="2">
        <v>1858</v>
      </c>
      <c r="AW780" s="3">
        <v>9.6000000000000002E-2</v>
      </c>
      <c r="AX780" s="3">
        <v>0.35499999999999998</v>
      </c>
      <c r="AY780" s="3">
        <v>0.54900000000000004</v>
      </c>
      <c r="AZ780" s="37">
        <v>1685</v>
      </c>
      <c r="BA780" s="37">
        <v>48.3</v>
      </c>
      <c r="BB780" s="43">
        <v>1642.683</v>
      </c>
      <c r="BC780" s="44">
        <v>1104.4964630784377</v>
      </c>
      <c r="BD780" s="44">
        <v>928.82053692156228</v>
      </c>
      <c r="BE780" s="44">
        <v>75</v>
      </c>
      <c r="BF780">
        <v>3751</v>
      </c>
      <c r="BG780" s="13">
        <v>0.43793201812849908</v>
      </c>
      <c r="BH780" s="13">
        <v>0.29445386912248406</v>
      </c>
      <c r="BI780" s="13">
        <v>0.24761944466050714</v>
      </c>
      <c r="BJ780" s="13">
        <v>1.9994668088509731E-2</v>
      </c>
    </row>
    <row r="781" spans="1:62" hidden="1">
      <c r="F781"/>
      <c r="AZ781"/>
      <c r="BA781"/>
    </row>
    <row r="782" spans="1:62" hidden="1">
      <c r="F782"/>
      <c r="AZ782"/>
      <c r="BA782"/>
    </row>
    <row r="783" spans="1:62" ht="18" hidden="1">
      <c r="A783" s="49" t="s">
        <v>407</v>
      </c>
      <c r="B783" s="48"/>
      <c r="C783" s="48"/>
      <c r="F783"/>
      <c r="AZ783"/>
      <c r="BA783"/>
    </row>
    <row r="784" spans="1:62" ht="63" hidden="1" customHeight="1">
      <c r="A784" s="5" t="s">
        <v>25</v>
      </c>
      <c r="B784" s="5" t="s">
        <v>26</v>
      </c>
      <c r="C784" s="5" t="s">
        <v>27</v>
      </c>
      <c r="D784" s="5" t="s">
        <v>28</v>
      </c>
      <c r="E784" s="5" t="s">
        <v>29</v>
      </c>
      <c r="F784" s="35" t="s">
        <v>30</v>
      </c>
      <c r="G784" s="5" t="s">
        <v>31</v>
      </c>
      <c r="H784" s="5" t="s">
        <v>32</v>
      </c>
      <c r="I784" s="10" t="s">
        <v>33</v>
      </c>
      <c r="J784" s="10" t="s">
        <v>34</v>
      </c>
      <c r="K784" s="10" t="s">
        <v>35</v>
      </c>
      <c r="L784" s="10" t="s">
        <v>36</v>
      </c>
      <c r="M784" s="10" t="s">
        <v>37</v>
      </c>
      <c r="N784" s="10" t="s">
        <v>38</v>
      </c>
      <c r="O784" s="10" t="s">
        <v>39</v>
      </c>
      <c r="P784" s="10" t="s">
        <v>40</v>
      </c>
      <c r="Q784" s="10" t="s">
        <v>41</v>
      </c>
      <c r="R784" s="10" t="s">
        <v>42</v>
      </c>
      <c r="S784" s="10" t="s">
        <v>43</v>
      </c>
      <c r="T784" s="10" t="s">
        <v>44</v>
      </c>
      <c r="U784" s="10" t="s">
        <v>45</v>
      </c>
      <c r="V784" s="10" t="s">
        <v>46</v>
      </c>
      <c r="W784" s="10" t="s">
        <v>47</v>
      </c>
      <c r="X784" s="10" t="s">
        <v>48</v>
      </c>
      <c r="Y784" s="8" t="s">
        <v>49</v>
      </c>
      <c r="Z784" s="8" t="s">
        <v>50</v>
      </c>
      <c r="AA784" s="8" t="s">
        <v>51</v>
      </c>
      <c r="AB784" s="8" t="s">
        <v>52</v>
      </c>
      <c r="AC784" s="8" t="s">
        <v>53</v>
      </c>
      <c r="AD784" s="8" t="s">
        <v>54</v>
      </c>
      <c r="AE784" s="8" t="s">
        <v>55</v>
      </c>
      <c r="AF784" s="8" t="s">
        <v>56</v>
      </c>
      <c r="AG784" s="8" t="s">
        <v>57</v>
      </c>
      <c r="AH784" s="8" t="s">
        <v>58</v>
      </c>
      <c r="AI784" s="8" t="s">
        <v>59</v>
      </c>
      <c r="AJ784" s="8" t="s">
        <v>60</v>
      </c>
      <c r="AK784" s="8" t="s">
        <v>61</v>
      </c>
      <c r="AL784" s="8" t="s">
        <v>62</v>
      </c>
      <c r="AM784" s="9" t="s">
        <v>63</v>
      </c>
      <c r="AN784" s="9" t="s">
        <v>64</v>
      </c>
      <c r="AO784" s="9" t="s">
        <v>65</v>
      </c>
      <c r="AP784" s="9" t="s">
        <v>66</v>
      </c>
      <c r="AQ784" s="9" t="s">
        <v>67</v>
      </c>
      <c r="AR784" s="9" t="s">
        <v>68</v>
      </c>
      <c r="AS784" s="19" t="s">
        <v>69</v>
      </c>
      <c r="AT784" s="38" t="s">
        <v>70</v>
      </c>
      <c r="AU784" s="38" t="s">
        <v>71</v>
      </c>
      <c r="AV784" s="38" t="s">
        <v>72</v>
      </c>
      <c r="AW784" s="38" t="s">
        <v>73</v>
      </c>
      <c r="AX784" s="38" t="s">
        <v>74</v>
      </c>
      <c r="AY784" s="38" t="s">
        <v>75</v>
      </c>
      <c r="AZ784" s="36" t="s">
        <v>76</v>
      </c>
      <c r="BA784" s="36" t="s">
        <v>77</v>
      </c>
      <c r="BB784" s="34" t="s">
        <v>78</v>
      </c>
      <c r="BC784" s="21" t="s">
        <v>79</v>
      </c>
      <c r="BD784" s="21" t="s">
        <v>80</v>
      </c>
      <c r="BE784" s="21" t="s">
        <v>81</v>
      </c>
      <c r="BF784" s="21" t="s">
        <v>23</v>
      </c>
      <c r="BG784" s="21" t="s">
        <v>82</v>
      </c>
      <c r="BH784" s="21" t="s">
        <v>83</v>
      </c>
      <c r="BI784" s="39" t="s">
        <v>84</v>
      </c>
      <c r="BJ784" s="39" t="s">
        <v>85</v>
      </c>
    </row>
    <row r="785" spans="1:62" hidden="1">
      <c r="A785" s="1" t="s">
        <v>156</v>
      </c>
      <c r="B785" s="1" t="s">
        <v>92</v>
      </c>
      <c r="C785" s="1" t="s">
        <v>88</v>
      </c>
      <c r="D785" s="1" t="s">
        <v>89</v>
      </c>
      <c r="E785" s="2">
        <v>31179</v>
      </c>
      <c r="F785" s="14">
        <v>0.17213509092658519</v>
      </c>
      <c r="G785" s="3">
        <v>0.89500000000000002</v>
      </c>
      <c r="H785" s="3">
        <v>0.85599999999999998</v>
      </c>
      <c r="I785" s="2">
        <v>14292</v>
      </c>
      <c r="J785" s="2">
        <v>2.16</v>
      </c>
      <c r="K785" s="2">
        <v>11387</v>
      </c>
      <c r="L785" s="2">
        <v>3480</v>
      </c>
      <c r="M785" s="2">
        <v>4627</v>
      </c>
      <c r="N785" s="2">
        <v>9382</v>
      </c>
      <c r="O785" s="4">
        <v>0.67</v>
      </c>
      <c r="P785" s="4">
        <v>0.33</v>
      </c>
      <c r="Q785" s="2">
        <v>599</v>
      </c>
      <c r="R785" s="2">
        <v>520</v>
      </c>
      <c r="S785" s="2">
        <v>79</v>
      </c>
      <c r="T785" s="2">
        <v>4.2</v>
      </c>
      <c r="U785" s="2">
        <v>3522</v>
      </c>
      <c r="V785" s="2">
        <v>12065</v>
      </c>
      <c r="W785" s="3">
        <v>0.77300000000000002</v>
      </c>
      <c r="X785" s="3">
        <v>0.22600000000000001</v>
      </c>
      <c r="Y785" s="2">
        <v>460</v>
      </c>
      <c r="Z785" s="2">
        <v>498</v>
      </c>
      <c r="AA785" s="2">
        <v>908</v>
      </c>
      <c r="AB785" s="2">
        <v>732</v>
      </c>
      <c r="AC785" s="2">
        <v>2565</v>
      </c>
      <c r="AD785" s="2">
        <v>2003</v>
      </c>
      <c r="AE785" s="2">
        <v>2123</v>
      </c>
      <c r="AF785" s="2">
        <v>1207</v>
      </c>
      <c r="AG785" s="2">
        <v>1652</v>
      </c>
      <c r="AH785" s="2">
        <v>1388</v>
      </c>
      <c r="AI785" s="2">
        <v>1709</v>
      </c>
      <c r="AJ785" s="2">
        <v>514</v>
      </c>
      <c r="AK785" s="2">
        <v>19</v>
      </c>
      <c r="AL785" s="2">
        <v>15778</v>
      </c>
      <c r="AM785" s="3">
        <v>0.47299999999999998</v>
      </c>
      <c r="AN785" s="2">
        <v>117.7</v>
      </c>
      <c r="AO785" s="2">
        <v>23297</v>
      </c>
      <c r="AP785" s="3">
        <v>0.14399999999999999</v>
      </c>
      <c r="AQ785" s="11">
        <v>0.27200000000000002</v>
      </c>
      <c r="AR785" s="2">
        <v>18.100000000000001</v>
      </c>
      <c r="AS785" s="7">
        <v>9.9461251554082051E-4</v>
      </c>
      <c r="AT785" s="2">
        <v>1934</v>
      </c>
      <c r="AU785" s="2">
        <v>2316</v>
      </c>
      <c r="AV785" s="2">
        <v>7137</v>
      </c>
      <c r="AW785" s="4">
        <v>0.17</v>
      </c>
      <c r="AX785" s="3">
        <v>0.20300000000000001</v>
      </c>
      <c r="AY785" s="3">
        <v>0.627</v>
      </c>
      <c r="AZ785" s="37">
        <v>4216</v>
      </c>
      <c r="BA785" s="37">
        <v>29.4</v>
      </c>
      <c r="BB785" s="43">
        <v>4118.6459999999997</v>
      </c>
      <c r="BC785" s="44">
        <v>5283.9140966947925</v>
      </c>
      <c r="BD785" s="44">
        <v>5664.4399033052068</v>
      </c>
      <c r="BE785" s="44">
        <v>520</v>
      </c>
      <c r="BF785">
        <v>15587</v>
      </c>
      <c r="BG785" s="13">
        <v>0.26423596586899339</v>
      </c>
      <c r="BH785" s="13">
        <v>0.33899493787738449</v>
      </c>
      <c r="BI785" s="13">
        <v>0.36340796197505659</v>
      </c>
      <c r="BJ785" s="13">
        <v>3.336113427856547E-2</v>
      </c>
    </row>
    <row r="786" spans="1:62" hidden="1">
      <c r="A786" s="1" t="s">
        <v>139</v>
      </c>
      <c r="B786" s="1" t="s">
        <v>92</v>
      </c>
      <c r="C786" s="1" t="s">
        <v>93</v>
      </c>
      <c r="D786" s="1" t="s">
        <v>89</v>
      </c>
      <c r="E786" s="2">
        <v>13658</v>
      </c>
      <c r="F786" s="14">
        <v>0.145995021232977</v>
      </c>
      <c r="G786" s="3">
        <v>0.85399999999999998</v>
      </c>
      <c r="H786" s="4">
        <v>0.77</v>
      </c>
      <c r="I786" s="2">
        <v>5402</v>
      </c>
      <c r="J786" s="2">
        <v>2.5099999999999998</v>
      </c>
      <c r="K786" s="2">
        <v>5052</v>
      </c>
      <c r="L786" s="2">
        <v>445</v>
      </c>
      <c r="M786" s="2">
        <v>823</v>
      </c>
      <c r="N786" s="2">
        <v>4536</v>
      </c>
      <c r="O786" s="3">
        <v>0.84599999999999997</v>
      </c>
      <c r="P786" s="3">
        <v>0.154</v>
      </c>
      <c r="Q786" s="2">
        <v>80</v>
      </c>
      <c r="R786" s="2">
        <v>75</v>
      </c>
      <c r="S786" s="2">
        <v>5</v>
      </c>
      <c r="T786" s="2">
        <v>1.5</v>
      </c>
      <c r="U786" s="2">
        <v>449</v>
      </c>
      <c r="V786" s="2">
        <v>5232</v>
      </c>
      <c r="W786" s="3">
        <v>0.92100000000000004</v>
      </c>
      <c r="X786" s="3">
        <v>7.9000000000000001E-2</v>
      </c>
      <c r="Y786" s="2">
        <v>377</v>
      </c>
      <c r="Z786" s="2">
        <v>194</v>
      </c>
      <c r="AA786" s="2">
        <v>254</v>
      </c>
      <c r="AB786" s="2">
        <v>283</v>
      </c>
      <c r="AC786" s="2">
        <v>857</v>
      </c>
      <c r="AD786" s="2">
        <v>698</v>
      </c>
      <c r="AE786" s="2">
        <v>991</v>
      </c>
      <c r="AF786" s="2">
        <v>462</v>
      </c>
      <c r="AG786" s="2">
        <v>469</v>
      </c>
      <c r="AH786" s="2">
        <v>619</v>
      </c>
      <c r="AI786" s="2">
        <v>394</v>
      </c>
      <c r="AJ786" s="2">
        <v>107</v>
      </c>
      <c r="AK786" s="2">
        <v>36</v>
      </c>
      <c r="AL786" s="2">
        <v>5741</v>
      </c>
      <c r="AM786" s="3">
        <v>0.46100000000000002</v>
      </c>
      <c r="AN786" s="2">
        <v>134.19999999999999</v>
      </c>
      <c r="AO786" s="2">
        <v>23967</v>
      </c>
      <c r="AP786" s="3">
        <v>9.8000000000000004E-2</v>
      </c>
      <c r="AQ786" s="11">
        <v>0.222</v>
      </c>
      <c r="AR786" s="2">
        <v>14.9</v>
      </c>
      <c r="AS786" s="7">
        <v>1.1467889908256881E-3</v>
      </c>
      <c r="AT786" s="2">
        <v>1138</v>
      </c>
      <c r="AU786" s="2">
        <v>2119</v>
      </c>
      <c r="AV786" s="2">
        <v>1795</v>
      </c>
      <c r="AW786" s="3">
        <v>0.22500000000000001</v>
      </c>
      <c r="AX786" s="3">
        <v>0.41899999999999998</v>
      </c>
      <c r="AY786" s="3">
        <v>0.35499999999999998</v>
      </c>
      <c r="AZ786" s="37">
        <v>2062</v>
      </c>
      <c r="BA786" s="37">
        <v>38.1</v>
      </c>
      <c r="BB786" s="43">
        <v>2041.779</v>
      </c>
      <c r="BC786" s="44">
        <v>1990.5891693018748</v>
      </c>
      <c r="BD786" s="44">
        <v>1573.6318306981252</v>
      </c>
      <c r="BE786" s="44">
        <v>75</v>
      </c>
      <c r="BF786">
        <v>5681</v>
      </c>
      <c r="BG786" s="13">
        <v>0.35940485829959512</v>
      </c>
      <c r="BH786" s="13">
        <v>0.35039415055480988</v>
      </c>
      <c r="BI786" s="13">
        <v>0.27699909007184037</v>
      </c>
      <c r="BJ786" s="13">
        <v>1.3201901073754621E-2</v>
      </c>
    </row>
    <row r="787" spans="1:62" hidden="1">
      <c r="A787" s="1" t="s">
        <v>215</v>
      </c>
      <c r="B787" s="1" t="s">
        <v>92</v>
      </c>
      <c r="C787" s="1" t="s">
        <v>93</v>
      </c>
      <c r="D787" s="1" t="s">
        <v>89</v>
      </c>
      <c r="E787" s="2">
        <v>35788</v>
      </c>
      <c r="F787" s="14">
        <v>0.1326142841175813</v>
      </c>
      <c r="G787" s="3">
        <v>0.68500000000000005</v>
      </c>
      <c r="H787" s="3">
        <v>0.55500000000000005</v>
      </c>
      <c r="I787" s="2">
        <v>14018</v>
      </c>
      <c r="J787" s="2">
        <v>2.5299999999999998</v>
      </c>
      <c r="K787" s="2">
        <v>9579</v>
      </c>
      <c r="L787" s="2">
        <v>4987</v>
      </c>
      <c r="M787" s="2">
        <v>4452</v>
      </c>
      <c r="N787" s="2">
        <v>9307</v>
      </c>
      <c r="O787" s="3">
        <v>0.67600000000000005</v>
      </c>
      <c r="P787" s="3">
        <v>0.32400000000000001</v>
      </c>
      <c r="Q787" s="2">
        <v>518</v>
      </c>
      <c r="R787" s="2">
        <v>471</v>
      </c>
      <c r="S787" s="2">
        <v>47</v>
      </c>
      <c r="T787" s="2">
        <v>3.7</v>
      </c>
      <c r="U787" s="2">
        <v>5088</v>
      </c>
      <c r="V787" s="2">
        <v>10042</v>
      </c>
      <c r="W787" s="3">
        <v>0.65800000000000003</v>
      </c>
      <c r="X787" s="3">
        <v>0.33300000000000002</v>
      </c>
      <c r="Y787" s="2">
        <v>786</v>
      </c>
      <c r="Z787" s="2">
        <v>672</v>
      </c>
      <c r="AA787" s="2">
        <v>606</v>
      </c>
      <c r="AB787" s="2">
        <v>861</v>
      </c>
      <c r="AC787" s="2">
        <v>1458</v>
      </c>
      <c r="AD787" s="2">
        <v>2595</v>
      </c>
      <c r="AE787" s="2">
        <v>2679</v>
      </c>
      <c r="AF787" s="2">
        <v>1181</v>
      </c>
      <c r="AG787" s="2">
        <v>1538</v>
      </c>
      <c r="AH787" s="2">
        <v>1192</v>
      </c>
      <c r="AI787" s="2">
        <v>1245</v>
      </c>
      <c r="AJ787" s="2">
        <v>509</v>
      </c>
      <c r="AK787" s="2">
        <v>63</v>
      </c>
      <c r="AL787" s="2">
        <v>15385</v>
      </c>
      <c r="AM787" s="3">
        <v>0.437</v>
      </c>
      <c r="AN787" s="2">
        <v>113.3</v>
      </c>
      <c r="AO787" s="2">
        <v>21862</v>
      </c>
      <c r="AP787" s="4">
        <v>0.15</v>
      </c>
      <c r="AQ787" s="11">
        <v>0.33500000000000002</v>
      </c>
      <c r="AR787" s="2">
        <v>31</v>
      </c>
      <c r="AS787" s="7">
        <v>1.1949810794662419E-3</v>
      </c>
      <c r="AT787" s="2">
        <v>2870</v>
      </c>
      <c r="AU787" s="2">
        <v>3015</v>
      </c>
      <c r="AV787" s="2">
        <v>3694</v>
      </c>
      <c r="AW787" s="4">
        <v>0.3</v>
      </c>
      <c r="AX787" s="3">
        <v>0.315</v>
      </c>
      <c r="AY787" s="3">
        <v>0.38600000000000001</v>
      </c>
      <c r="AZ787" s="37">
        <v>3511</v>
      </c>
      <c r="BA787" s="37">
        <v>25</v>
      </c>
      <c r="BB787" s="43">
        <v>3439.75</v>
      </c>
      <c r="BC787" s="44">
        <v>4572.4988945482146</v>
      </c>
      <c r="BD787" s="44">
        <v>6646.7511054517854</v>
      </c>
      <c r="BE787" s="44">
        <v>471</v>
      </c>
      <c r="BF787">
        <v>15130</v>
      </c>
      <c r="BG787" s="13">
        <v>0.22734633179114341</v>
      </c>
      <c r="BH787" s="13">
        <v>0.30221407102103204</v>
      </c>
      <c r="BI787" s="13">
        <v>0.43930939229687943</v>
      </c>
      <c r="BJ787" s="13">
        <v>3.1130204890945142E-2</v>
      </c>
    </row>
    <row r="788" spans="1:62" hidden="1">
      <c r="A788" s="1" t="s">
        <v>97</v>
      </c>
      <c r="B788" s="1" t="s">
        <v>92</v>
      </c>
      <c r="C788" s="1" t="s">
        <v>93</v>
      </c>
      <c r="D788" s="1" t="s">
        <v>89</v>
      </c>
      <c r="E788" s="2">
        <v>26743</v>
      </c>
      <c r="F788" s="14">
        <v>0.13020229592790636</v>
      </c>
      <c r="G788" s="3">
        <v>0.76200000000000001</v>
      </c>
      <c r="H788" s="4">
        <v>0.64</v>
      </c>
      <c r="I788" s="2">
        <v>10068</v>
      </c>
      <c r="J788" s="2">
        <v>2.62</v>
      </c>
      <c r="K788" s="2">
        <v>9287</v>
      </c>
      <c r="L788" s="2">
        <v>1277</v>
      </c>
      <c r="M788" s="2">
        <v>2112</v>
      </c>
      <c r="N788" s="2">
        <v>7850</v>
      </c>
      <c r="O788" s="3">
        <v>0.78800000000000003</v>
      </c>
      <c r="P788" s="3">
        <v>0.21199999999999999</v>
      </c>
      <c r="Q788" s="2">
        <v>460</v>
      </c>
      <c r="R788" s="2">
        <v>448</v>
      </c>
      <c r="S788" s="2">
        <v>12</v>
      </c>
      <c r="T788" s="2">
        <v>4.5999999999999996</v>
      </c>
      <c r="U788" s="2">
        <v>1255</v>
      </c>
      <c r="V788" s="2">
        <v>9540</v>
      </c>
      <c r="W788" s="3">
        <v>0.88100000000000001</v>
      </c>
      <c r="X788" s="3">
        <v>0.11600000000000001</v>
      </c>
      <c r="Y788" s="2">
        <v>904</v>
      </c>
      <c r="Z788" s="2">
        <v>863</v>
      </c>
      <c r="AA788" s="2">
        <v>952</v>
      </c>
      <c r="AB788" s="2">
        <v>718</v>
      </c>
      <c r="AC788" s="2">
        <v>1221</v>
      </c>
      <c r="AD788" s="2">
        <v>1437</v>
      </c>
      <c r="AE788" s="2">
        <v>1677</v>
      </c>
      <c r="AF788" s="2">
        <v>893</v>
      </c>
      <c r="AG788" s="2">
        <v>755</v>
      </c>
      <c r="AH788" s="2">
        <v>695</v>
      </c>
      <c r="AI788" s="2">
        <v>594</v>
      </c>
      <c r="AJ788" s="2">
        <v>163</v>
      </c>
      <c r="AK788" s="2">
        <v>27</v>
      </c>
      <c r="AL788" s="2">
        <v>10899</v>
      </c>
      <c r="AM788" s="3">
        <v>0.435</v>
      </c>
      <c r="AN788" s="2">
        <v>135.19999999999999</v>
      </c>
      <c r="AO788" s="2">
        <v>23721</v>
      </c>
      <c r="AP788" s="3">
        <v>8.7999999999999995E-2</v>
      </c>
      <c r="AQ788" s="12">
        <v>0.23</v>
      </c>
      <c r="AR788" s="2">
        <v>18.3</v>
      </c>
      <c r="AS788" s="7">
        <v>1.0482180293501048E-4</v>
      </c>
      <c r="AT788" s="2">
        <v>2947</v>
      </c>
      <c r="AU788" s="2">
        <v>2072</v>
      </c>
      <c r="AV788" s="2">
        <v>4268</v>
      </c>
      <c r="AW788" s="3">
        <v>0.317</v>
      </c>
      <c r="AX788" s="3">
        <v>0.223</v>
      </c>
      <c r="AY788" s="4">
        <v>0.46</v>
      </c>
      <c r="AZ788" s="37">
        <v>2505</v>
      </c>
      <c r="BA788" s="37">
        <v>24.9</v>
      </c>
      <c r="BB788" s="43">
        <v>2480.538</v>
      </c>
      <c r="BC788" s="44">
        <v>4956.6193378095722</v>
      </c>
      <c r="BD788" s="44">
        <v>2909.8426621904277</v>
      </c>
      <c r="BE788" s="44">
        <v>448</v>
      </c>
      <c r="BF788">
        <v>10795</v>
      </c>
      <c r="BG788" s="13">
        <v>0.22978582677165355</v>
      </c>
      <c r="BH788" s="13">
        <v>0.45915880850482371</v>
      </c>
      <c r="BI788" s="13">
        <v>0.26955466995742733</v>
      </c>
      <c r="BJ788" s="13">
        <v>4.1500694766095414E-2</v>
      </c>
    </row>
    <row r="789" spans="1:62" hidden="1">
      <c r="A789" s="1" t="s">
        <v>280</v>
      </c>
      <c r="B789" s="1" t="s">
        <v>92</v>
      </c>
      <c r="C789" s="1" t="s">
        <v>93</v>
      </c>
      <c r="D789" s="1" t="s">
        <v>89</v>
      </c>
      <c r="E789" s="2">
        <v>10620</v>
      </c>
      <c r="F789" s="14">
        <v>0.16760828625235405</v>
      </c>
      <c r="G789" s="3">
        <v>0.94599999999999995</v>
      </c>
      <c r="H789" s="3">
        <v>0.91700000000000004</v>
      </c>
      <c r="I789" s="2">
        <v>4512</v>
      </c>
      <c r="J789" s="2">
        <v>2.34</v>
      </c>
      <c r="K789" s="2">
        <v>4063</v>
      </c>
      <c r="L789" s="2">
        <v>565</v>
      </c>
      <c r="M789" s="2">
        <v>692</v>
      </c>
      <c r="N789" s="2">
        <v>3799</v>
      </c>
      <c r="O789" s="3">
        <v>0.84599999999999997</v>
      </c>
      <c r="P789" s="3">
        <v>0.154</v>
      </c>
      <c r="Q789" s="2">
        <v>34</v>
      </c>
      <c r="R789" s="2">
        <v>32</v>
      </c>
      <c r="S789" s="2">
        <v>2</v>
      </c>
      <c r="T789" s="2">
        <v>0.8</v>
      </c>
      <c r="U789" s="2">
        <v>571</v>
      </c>
      <c r="V789" s="2">
        <v>4207</v>
      </c>
      <c r="W789" s="4">
        <v>0.88</v>
      </c>
      <c r="X789" s="4">
        <v>0.12</v>
      </c>
      <c r="Y789" s="2">
        <v>145</v>
      </c>
      <c r="Z789" s="2">
        <v>88</v>
      </c>
      <c r="AA789" s="2">
        <v>149</v>
      </c>
      <c r="AB789" s="2">
        <v>166</v>
      </c>
      <c r="AC789" s="2">
        <v>644</v>
      </c>
      <c r="AD789" s="2">
        <v>525</v>
      </c>
      <c r="AE789" s="2">
        <v>664</v>
      </c>
      <c r="AF789" s="2">
        <v>461</v>
      </c>
      <c r="AG789" s="2">
        <v>634</v>
      </c>
      <c r="AH789" s="2">
        <v>559</v>
      </c>
      <c r="AI789" s="2">
        <v>531</v>
      </c>
      <c r="AJ789" s="2">
        <v>224</v>
      </c>
      <c r="AK789" s="2">
        <v>5</v>
      </c>
      <c r="AL789" s="2">
        <v>4795</v>
      </c>
      <c r="AM789" s="3">
        <v>0.47099999999999997</v>
      </c>
      <c r="AN789" s="2">
        <v>137.9</v>
      </c>
      <c r="AO789" s="2">
        <v>23711</v>
      </c>
      <c r="AP789" s="3">
        <v>0.107</v>
      </c>
      <c r="AQ789" s="11">
        <v>0.20499999999999999</v>
      </c>
      <c r="AR789" s="2">
        <v>8</v>
      </c>
      <c r="AS789" s="7">
        <v>0</v>
      </c>
      <c r="AT789" s="2">
        <v>65</v>
      </c>
      <c r="AU789" s="2">
        <v>697</v>
      </c>
      <c r="AV789" s="2">
        <v>3301</v>
      </c>
      <c r="AW789" s="3">
        <v>1.6E-2</v>
      </c>
      <c r="AX789" s="3">
        <v>0.17199999999999999</v>
      </c>
      <c r="AY789" s="3">
        <v>0.81200000000000006</v>
      </c>
      <c r="AZ789" s="37">
        <v>1944</v>
      </c>
      <c r="BA789" s="37">
        <v>43</v>
      </c>
      <c r="BB789" s="43">
        <v>1931.1299999999999</v>
      </c>
      <c r="BC789" s="44">
        <v>1275.8103636363633</v>
      </c>
      <c r="BD789" s="44">
        <v>1539.0596363636366</v>
      </c>
      <c r="BE789" s="44">
        <v>32</v>
      </c>
      <c r="BF789">
        <v>4778</v>
      </c>
      <c r="BG789" s="13">
        <v>0.40417120133947254</v>
      </c>
      <c r="BH789" s="13">
        <v>0.2670176566840442</v>
      </c>
      <c r="BI789" s="13">
        <v>0.32211377906313032</v>
      </c>
      <c r="BJ789" s="13">
        <v>6.6973629133528674E-3</v>
      </c>
    </row>
    <row r="790" spans="1:62" hidden="1">
      <c r="A790" s="1" t="s">
        <v>157</v>
      </c>
      <c r="B790" s="1" t="s">
        <v>92</v>
      </c>
      <c r="C790" s="1" t="s">
        <v>93</v>
      </c>
      <c r="D790" s="1" t="s">
        <v>89</v>
      </c>
      <c r="E790" s="2">
        <v>6774</v>
      </c>
      <c r="F790" s="14">
        <v>0.15205196338943017</v>
      </c>
      <c r="G790" s="3">
        <v>0.89400000000000002</v>
      </c>
      <c r="H790" s="3">
        <v>0.86199999999999999</v>
      </c>
      <c r="I790" s="2">
        <v>2962</v>
      </c>
      <c r="J790" s="2">
        <v>2.27</v>
      </c>
      <c r="K790" s="2">
        <v>2533</v>
      </c>
      <c r="L790" s="2">
        <v>277</v>
      </c>
      <c r="M790" s="2">
        <v>469</v>
      </c>
      <c r="N790" s="2">
        <v>2211</v>
      </c>
      <c r="O790" s="3">
        <v>0.82499999999999996</v>
      </c>
      <c r="P790" s="3">
        <v>0.17499999999999999</v>
      </c>
      <c r="Q790" s="2">
        <v>59</v>
      </c>
      <c r="R790" s="2">
        <v>43</v>
      </c>
      <c r="S790" s="2">
        <v>16</v>
      </c>
      <c r="T790" s="2">
        <v>2</v>
      </c>
      <c r="U790" s="2">
        <v>268</v>
      </c>
      <c r="V790" s="2">
        <v>2655</v>
      </c>
      <c r="W790" s="3">
        <v>0.90800000000000003</v>
      </c>
      <c r="X790" s="3">
        <v>9.1999999999999998E-2</v>
      </c>
      <c r="Y790" s="2">
        <v>133</v>
      </c>
      <c r="Z790" s="2">
        <v>108</v>
      </c>
      <c r="AA790" s="2">
        <v>140</v>
      </c>
      <c r="AB790" s="2">
        <v>169</v>
      </c>
      <c r="AC790" s="2">
        <v>399</v>
      </c>
      <c r="AD790" s="2">
        <v>389</v>
      </c>
      <c r="AE790" s="2">
        <v>311</v>
      </c>
      <c r="AF790" s="2">
        <v>241</v>
      </c>
      <c r="AG790" s="2">
        <v>316</v>
      </c>
      <c r="AH790" s="2">
        <v>275</v>
      </c>
      <c r="AI790" s="2">
        <v>559</v>
      </c>
      <c r="AJ790" s="2">
        <v>124</v>
      </c>
      <c r="AK790" s="2">
        <v>8</v>
      </c>
      <c r="AL790" s="2">
        <v>3172</v>
      </c>
      <c r="AM790" s="3">
        <v>0.48699999999999999</v>
      </c>
      <c r="AN790" s="2">
        <v>129.1</v>
      </c>
      <c r="AO790" s="2">
        <v>23349</v>
      </c>
      <c r="AP790" s="3">
        <v>0.14199999999999999</v>
      </c>
      <c r="AQ790" s="11">
        <v>0.19800000000000001</v>
      </c>
      <c r="AR790" s="2">
        <v>13.4</v>
      </c>
      <c r="AS790" s="7">
        <v>3.7664783427495291E-4</v>
      </c>
      <c r="AT790" s="2">
        <v>53</v>
      </c>
      <c r="AU790" s="2">
        <v>492</v>
      </c>
      <c r="AV790" s="2">
        <v>1988</v>
      </c>
      <c r="AW790" s="3">
        <v>2.1000000000000001E-2</v>
      </c>
      <c r="AX790" s="3">
        <v>0.19400000000000001</v>
      </c>
      <c r="AY790" s="3">
        <v>0.78500000000000003</v>
      </c>
      <c r="AZ790" s="37">
        <v>1160</v>
      </c>
      <c r="BA790" s="37">
        <v>39.1</v>
      </c>
      <c r="BB790" s="43">
        <v>1047.8800000000001</v>
      </c>
      <c r="BC790" s="44">
        <v>990.50927984471036</v>
      </c>
      <c r="BD790" s="44">
        <v>841.61072015528953</v>
      </c>
      <c r="BE790" s="44">
        <v>43</v>
      </c>
      <c r="BF790">
        <v>2923</v>
      </c>
      <c r="BG790" s="13">
        <v>0.3584946972288745</v>
      </c>
      <c r="BH790" s="13">
        <v>0.33886735540359575</v>
      </c>
      <c r="BI790" s="13">
        <v>0.28792703392243912</v>
      </c>
      <c r="BJ790" s="13">
        <v>1.471091344509066E-2</v>
      </c>
    </row>
    <row r="791" spans="1:62" hidden="1">
      <c r="A791" s="1" t="s">
        <v>218</v>
      </c>
      <c r="B791" s="1" t="s">
        <v>92</v>
      </c>
      <c r="C791" s="1" t="s">
        <v>93</v>
      </c>
      <c r="D791" s="1" t="s">
        <v>89</v>
      </c>
      <c r="E791" s="2">
        <v>10246</v>
      </c>
      <c r="F791" s="14">
        <v>0.15069295334764787</v>
      </c>
      <c r="G791" s="3">
        <v>0.85199999999999998</v>
      </c>
      <c r="H791" s="3">
        <v>0.79100000000000004</v>
      </c>
      <c r="I791" s="2">
        <v>4123</v>
      </c>
      <c r="J791" s="2">
        <v>2.46</v>
      </c>
      <c r="K791" s="2">
        <v>3707</v>
      </c>
      <c r="L791" s="2">
        <v>552</v>
      </c>
      <c r="M791" s="2">
        <v>975</v>
      </c>
      <c r="N791" s="2">
        <v>3087</v>
      </c>
      <c r="O791" s="4">
        <v>0.76</v>
      </c>
      <c r="P791" s="4">
        <v>0.24</v>
      </c>
      <c r="Q791" s="2">
        <v>199</v>
      </c>
      <c r="R791" s="2">
        <v>194</v>
      </c>
      <c r="S791" s="2">
        <v>5</v>
      </c>
      <c r="T791" s="2">
        <v>4.8</v>
      </c>
      <c r="U791" s="2">
        <v>563</v>
      </c>
      <c r="V791" s="2">
        <v>3821</v>
      </c>
      <c r="W791" s="3">
        <v>0.872</v>
      </c>
      <c r="X791" s="3">
        <v>0.128</v>
      </c>
      <c r="Y791" s="2">
        <v>412</v>
      </c>
      <c r="Z791" s="2">
        <v>245</v>
      </c>
      <c r="AA791" s="2">
        <v>156</v>
      </c>
      <c r="AB791" s="2">
        <v>230</v>
      </c>
      <c r="AC791" s="2">
        <v>458</v>
      </c>
      <c r="AD791" s="2">
        <v>426</v>
      </c>
      <c r="AE791" s="2">
        <v>617</v>
      </c>
      <c r="AF791" s="2">
        <v>448</v>
      </c>
      <c r="AG791" s="2">
        <v>431</v>
      </c>
      <c r="AH791" s="2">
        <v>393</v>
      </c>
      <c r="AI791" s="2">
        <v>494</v>
      </c>
      <c r="AJ791" s="2">
        <v>121</v>
      </c>
      <c r="AK791" s="2">
        <v>10</v>
      </c>
      <c r="AL791" s="2">
        <v>4441</v>
      </c>
      <c r="AM791" s="3">
        <v>0.46400000000000002</v>
      </c>
      <c r="AN791" s="2">
        <v>132.80000000000001</v>
      </c>
      <c r="AO791" s="2">
        <v>25785</v>
      </c>
      <c r="AP791" s="4">
        <v>0.09</v>
      </c>
      <c r="AQ791" s="11">
        <v>0.17899999999999999</v>
      </c>
      <c r="AR791" s="2">
        <v>13.6</v>
      </c>
      <c r="AS791" s="7">
        <v>0</v>
      </c>
      <c r="AT791" s="2">
        <v>495</v>
      </c>
      <c r="AU791" s="2">
        <v>1280</v>
      </c>
      <c r="AV791" s="2">
        <v>1932</v>
      </c>
      <c r="AW791" s="3">
        <v>0.13400000000000001</v>
      </c>
      <c r="AX791" s="3">
        <v>0.34499999999999997</v>
      </c>
      <c r="AY791" s="3">
        <v>0.52100000000000002</v>
      </c>
      <c r="AZ791" s="37">
        <v>1660</v>
      </c>
      <c r="BA791" s="37">
        <v>40.200000000000003</v>
      </c>
      <c r="BB791" s="43">
        <v>1632.9240000000002</v>
      </c>
      <c r="BC791" s="44">
        <v>1316.2328322859548</v>
      </c>
      <c r="BD791" s="44">
        <v>1240.8431677140452</v>
      </c>
      <c r="BE791" s="44">
        <v>194</v>
      </c>
      <c r="BF791">
        <v>4384</v>
      </c>
      <c r="BG791" s="13">
        <v>0.37247354014598544</v>
      </c>
      <c r="BH791" s="13">
        <v>0.30023559130610283</v>
      </c>
      <c r="BI791" s="13">
        <v>0.28303904373039351</v>
      </c>
      <c r="BJ791" s="13">
        <v>4.425182481751825E-2</v>
      </c>
    </row>
    <row r="792" spans="1:62" hidden="1">
      <c r="A792" s="1" t="s">
        <v>114</v>
      </c>
      <c r="B792" s="1" t="s">
        <v>92</v>
      </c>
      <c r="C792" s="1" t="s">
        <v>93</v>
      </c>
      <c r="D792" s="1" t="s">
        <v>89</v>
      </c>
      <c r="E792" s="2">
        <v>2274</v>
      </c>
      <c r="F792" s="14">
        <v>0.13016710642040458</v>
      </c>
      <c r="G792" s="3">
        <v>0.90900000000000003</v>
      </c>
      <c r="H792" s="4">
        <v>0.85</v>
      </c>
      <c r="I792" s="2">
        <v>922</v>
      </c>
      <c r="J792" s="2">
        <v>2.4700000000000002</v>
      </c>
      <c r="K792" s="2">
        <v>905</v>
      </c>
      <c r="L792" s="2">
        <v>33</v>
      </c>
      <c r="M792" s="2">
        <v>113</v>
      </c>
      <c r="N792" s="2">
        <v>793</v>
      </c>
      <c r="O792" s="3">
        <v>0.875</v>
      </c>
      <c r="P792" s="3">
        <v>0.125</v>
      </c>
      <c r="Q792" s="2">
        <v>17</v>
      </c>
      <c r="R792" s="2">
        <v>14</v>
      </c>
      <c r="S792" s="2">
        <v>3</v>
      </c>
      <c r="T792" s="2">
        <v>1.8</v>
      </c>
      <c r="U792" s="2">
        <v>34</v>
      </c>
      <c r="V792" s="2">
        <v>926</v>
      </c>
      <c r="W792" s="3">
        <v>0.96499999999999997</v>
      </c>
      <c r="X792" s="3">
        <v>3.5000000000000003E-2</v>
      </c>
      <c r="Y792" s="2">
        <v>293</v>
      </c>
      <c r="Z792" s="2">
        <v>121</v>
      </c>
      <c r="AA792" s="2">
        <v>71</v>
      </c>
      <c r="AB792" s="2">
        <v>38</v>
      </c>
      <c r="AC792" s="2">
        <v>43</v>
      </c>
      <c r="AD792" s="2">
        <v>56</v>
      </c>
      <c r="AE792" s="2">
        <v>87</v>
      </c>
      <c r="AF792" s="2">
        <v>38</v>
      </c>
      <c r="AG792" s="2">
        <v>77</v>
      </c>
      <c r="AH792" s="2">
        <v>58</v>
      </c>
      <c r="AI792" s="2">
        <v>93</v>
      </c>
      <c r="AJ792" s="2">
        <v>30</v>
      </c>
      <c r="AK792" s="2">
        <v>9</v>
      </c>
      <c r="AL792" s="2">
        <v>1014</v>
      </c>
      <c r="AM792" s="3">
        <v>0.48299999999999998</v>
      </c>
      <c r="AN792" s="2">
        <v>138.5</v>
      </c>
      <c r="AO792" s="2">
        <v>22974</v>
      </c>
      <c r="AP792" s="3">
        <v>8.2000000000000003E-2</v>
      </c>
      <c r="AQ792" s="11">
        <v>0.17599999999999999</v>
      </c>
      <c r="AR792" s="2">
        <v>17.899999999999999</v>
      </c>
      <c r="AS792" s="7">
        <v>0</v>
      </c>
      <c r="AT792" s="2">
        <v>53</v>
      </c>
      <c r="AU792" s="2">
        <v>199</v>
      </c>
      <c r="AV792" s="2">
        <v>653</v>
      </c>
      <c r="AW792" s="3">
        <v>5.8999999999999997E-2</v>
      </c>
      <c r="AX792" s="4">
        <v>0.22</v>
      </c>
      <c r="AY792" s="3">
        <v>0.72199999999999998</v>
      </c>
      <c r="AZ792" s="37">
        <v>372</v>
      </c>
      <c r="BA792" s="37">
        <v>40.200000000000003</v>
      </c>
      <c r="BB792" s="43">
        <v>364.21200000000005</v>
      </c>
      <c r="BC792" s="44">
        <v>365.45711644983635</v>
      </c>
      <c r="BD792" s="44">
        <v>216.33088355016366</v>
      </c>
      <c r="BE792" s="44">
        <v>14</v>
      </c>
      <c r="BF792">
        <v>960</v>
      </c>
      <c r="BG792" s="13">
        <v>0.37938750000000004</v>
      </c>
      <c r="BH792" s="13">
        <v>0.38068449630191287</v>
      </c>
      <c r="BI792" s="13">
        <v>0.22534467036475381</v>
      </c>
      <c r="BJ792" s="13">
        <v>1.4583333333333334E-2</v>
      </c>
    </row>
    <row r="793" spans="1:62" hidden="1">
      <c r="A793" s="1" t="s">
        <v>359</v>
      </c>
      <c r="B793" s="1" t="s">
        <v>92</v>
      </c>
      <c r="C793" s="1" t="s">
        <v>93</v>
      </c>
      <c r="D793" s="1" t="s">
        <v>89</v>
      </c>
      <c r="E793" s="2">
        <v>10520</v>
      </c>
      <c r="F793" s="14">
        <v>0.16340304182509505</v>
      </c>
      <c r="G793" s="3">
        <v>0.89100000000000001</v>
      </c>
      <c r="H793" s="3">
        <v>0.83499999999999996</v>
      </c>
      <c r="I793" s="2">
        <v>4135</v>
      </c>
      <c r="J793" s="2">
        <v>2.48</v>
      </c>
      <c r="K793" s="2">
        <v>3719</v>
      </c>
      <c r="L793" s="2">
        <v>634</v>
      </c>
      <c r="M793" s="2">
        <v>640</v>
      </c>
      <c r="N793" s="2">
        <v>3410</v>
      </c>
      <c r="O793" s="3">
        <v>0.84199999999999997</v>
      </c>
      <c r="P793" s="3">
        <v>0.158</v>
      </c>
      <c r="Q793" s="2">
        <v>31</v>
      </c>
      <c r="R793" s="2">
        <v>29</v>
      </c>
      <c r="S793" s="2">
        <v>2</v>
      </c>
      <c r="T793" s="2">
        <v>0.7</v>
      </c>
      <c r="U793" s="2">
        <v>619</v>
      </c>
      <c r="V793" s="2">
        <v>3822</v>
      </c>
      <c r="W793" s="3">
        <v>0.86099999999999999</v>
      </c>
      <c r="X793" s="3">
        <v>0.13900000000000001</v>
      </c>
      <c r="Y793" s="2">
        <v>340</v>
      </c>
      <c r="Z793" s="2">
        <v>241</v>
      </c>
      <c r="AA793" s="2">
        <v>300</v>
      </c>
      <c r="AB793" s="2">
        <v>249</v>
      </c>
      <c r="AC793" s="2">
        <v>391</v>
      </c>
      <c r="AD793" s="2">
        <v>333</v>
      </c>
      <c r="AE793" s="2">
        <v>684</v>
      </c>
      <c r="AF793" s="2">
        <v>456</v>
      </c>
      <c r="AG793" s="2">
        <v>445</v>
      </c>
      <c r="AH793" s="2">
        <v>506</v>
      </c>
      <c r="AI793" s="2">
        <v>399</v>
      </c>
      <c r="AJ793" s="2">
        <v>152</v>
      </c>
      <c r="AK793" s="2" t="s">
        <v>90</v>
      </c>
      <c r="AL793" s="2">
        <v>4496</v>
      </c>
      <c r="AM793" s="3">
        <v>0.436</v>
      </c>
      <c r="AN793" s="2">
        <v>128.1</v>
      </c>
      <c r="AO793" s="2">
        <v>27553</v>
      </c>
      <c r="AP793" s="3">
        <v>9.9000000000000005E-2</v>
      </c>
      <c r="AQ793" s="11">
        <v>0.14499999999999999</v>
      </c>
      <c r="AR793" s="2">
        <v>4.5999999999999996</v>
      </c>
      <c r="AS793" s="7">
        <v>2.3547880690737832E-3</v>
      </c>
      <c r="AT793" s="2">
        <v>218</v>
      </c>
      <c r="AU793" s="2">
        <v>1124</v>
      </c>
      <c r="AV793" s="2">
        <v>2377</v>
      </c>
      <c r="AW793" s="3">
        <v>5.8999999999999997E-2</v>
      </c>
      <c r="AX793" s="3">
        <v>0.30199999999999999</v>
      </c>
      <c r="AY793" s="3">
        <v>0.63900000000000001</v>
      </c>
      <c r="AZ793" s="37">
        <v>1998</v>
      </c>
      <c r="BA793" s="37">
        <v>48</v>
      </c>
      <c r="BB793" s="43">
        <v>1944</v>
      </c>
      <c r="BC793" s="44">
        <v>925.74045362040556</v>
      </c>
      <c r="BD793" s="44">
        <v>1542.2595463795944</v>
      </c>
      <c r="BE793" s="44">
        <v>29</v>
      </c>
      <c r="BF793">
        <v>4441</v>
      </c>
      <c r="BG793" s="13">
        <v>0.43773924791713575</v>
      </c>
      <c r="BH793" s="13">
        <v>0.2084531532583665</v>
      </c>
      <c r="BI793" s="13">
        <v>0.34727753802737998</v>
      </c>
      <c r="BJ793" s="13">
        <v>6.5300607971177666E-3</v>
      </c>
    </row>
    <row r="794" spans="1:62" hidden="1">
      <c r="A794" s="1" t="s">
        <v>251</v>
      </c>
      <c r="B794" s="1" t="s">
        <v>92</v>
      </c>
      <c r="C794" s="1" t="s">
        <v>93</v>
      </c>
      <c r="D794" s="1" t="s">
        <v>89</v>
      </c>
      <c r="E794" s="2">
        <v>13346</v>
      </c>
      <c r="F794" s="14">
        <v>0.15128128278135772</v>
      </c>
      <c r="G794" s="3">
        <v>0.90200000000000002</v>
      </c>
      <c r="H794" s="4">
        <v>0.84</v>
      </c>
      <c r="I794" s="2">
        <v>5367</v>
      </c>
      <c r="J794" s="2">
        <v>2.4700000000000002</v>
      </c>
      <c r="K794" s="2">
        <v>4839</v>
      </c>
      <c r="L794" s="2">
        <v>647</v>
      </c>
      <c r="M794" s="2">
        <v>940</v>
      </c>
      <c r="N794" s="2">
        <v>4343</v>
      </c>
      <c r="O794" s="3">
        <v>0.82199999999999995</v>
      </c>
      <c r="P794" s="3">
        <v>0.17799999999999999</v>
      </c>
      <c r="Q794" s="2">
        <v>59</v>
      </c>
      <c r="R794" s="2">
        <v>53</v>
      </c>
      <c r="S794" s="2">
        <v>6</v>
      </c>
      <c r="T794" s="2">
        <v>1.1000000000000001</v>
      </c>
      <c r="U794" s="2">
        <v>639</v>
      </c>
      <c r="V794" s="2">
        <v>4997</v>
      </c>
      <c r="W794" s="3">
        <v>0.88600000000000001</v>
      </c>
      <c r="X794" s="3">
        <v>0.113</v>
      </c>
      <c r="Y794" s="2">
        <v>163</v>
      </c>
      <c r="Z794" s="2">
        <v>205</v>
      </c>
      <c r="AA794" s="2">
        <v>273</v>
      </c>
      <c r="AB794" s="2">
        <v>381</v>
      </c>
      <c r="AC794" s="2">
        <v>686</v>
      </c>
      <c r="AD794" s="2">
        <v>688</v>
      </c>
      <c r="AE794" s="2">
        <v>833</v>
      </c>
      <c r="AF794" s="2">
        <v>549</v>
      </c>
      <c r="AG794" s="2">
        <v>558</v>
      </c>
      <c r="AH794" s="2">
        <v>397</v>
      </c>
      <c r="AI794" s="2">
        <v>830</v>
      </c>
      <c r="AJ794" s="2">
        <v>224</v>
      </c>
      <c r="AK794" s="2" t="s">
        <v>90</v>
      </c>
      <c r="AL794" s="2">
        <v>5787</v>
      </c>
      <c r="AM794" s="3">
        <v>0.47199999999999998</v>
      </c>
      <c r="AN794" s="2">
        <v>137.6</v>
      </c>
      <c r="AO794" s="2">
        <v>26899</v>
      </c>
      <c r="AP794" s="3">
        <v>8.6999999999999994E-2</v>
      </c>
      <c r="AQ794" s="11">
        <v>0.158</v>
      </c>
      <c r="AR794" s="2">
        <v>12</v>
      </c>
      <c r="AS794" s="7">
        <v>6.0036021612967783E-4</v>
      </c>
      <c r="AT794" s="2">
        <v>213</v>
      </c>
      <c r="AU794" s="2">
        <v>1256</v>
      </c>
      <c r="AV794" s="2">
        <v>3370</v>
      </c>
      <c r="AW794" s="3">
        <v>4.3999999999999997E-2</v>
      </c>
      <c r="AX794" s="4">
        <v>0.26</v>
      </c>
      <c r="AY794" s="3">
        <v>0.69599999999999995</v>
      </c>
      <c r="AZ794" s="37">
        <v>2269</v>
      </c>
      <c r="BA794" s="37">
        <v>42.1</v>
      </c>
      <c r="BB794" s="43">
        <v>2224.143</v>
      </c>
      <c r="BC794" s="44">
        <v>1601.0216375548061</v>
      </c>
      <c r="BD794" s="44">
        <v>1757.8353624451938</v>
      </c>
      <c r="BE794" s="44">
        <v>53</v>
      </c>
      <c r="BF794">
        <v>5636</v>
      </c>
      <c r="BG794" s="13">
        <v>0.39463147622427253</v>
      </c>
      <c r="BH794" s="13">
        <v>0.28407055315024948</v>
      </c>
      <c r="BI794" s="13">
        <v>0.31189413812015504</v>
      </c>
      <c r="BJ794" s="13">
        <v>9.4038325053229233E-3</v>
      </c>
    </row>
    <row r="795" spans="1:62" hidden="1">
      <c r="A795" s="1" t="s">
        <v>254</v>
      </c>
      <c r="B795" s="1" t="s">
        <v>92</v>
      </c>
      <c r="C795" s="1" t="s">
        <v>93</v>
      </c>
      <c r="D795" s="1" t="s">
        <v>89</v>
      </c>
      <c r="E795" s="2">
        <v>8633</v>
      </c>
      <c r="F795" s="14">
        <v>0.14595158114212903</v>
      </c>
      <c r="G795" s="3">
        <v>0.89400000000000002</v>
      </c>
      <c r="H795" s="3">
        <v>0.84099999999999997</v>
      </c>
      <c r="I795" s="2">
        <v>3419</v>
      </c>
      <c r="J795" s="2">
        <v>2.5099999999999998</v>
      </c>
      <c r="K795" s="2">
        <v>3263</v>
      </c>
      <c r="L795" s="2">
        <v>270</v>
      </c>
      <c r="M795" s="2">
        <v>485</v>
      </c>
      <c r="N795" s="2">
        <v>2874</v>
      </c>
      <c r="O795" s="3">
        <v>0.85599999999999998</v>
      </c>
      <c r="P795" s="3">
        <v>0.14399999999999999</v>
      </c>
      <c r="Q795" s="2">
        <v>62</v>
      </c>
      <c r="R795" s="2">
        <v>56</v>
      </c>
      <c r="S795" s="2">
        <v>6</v>
      </c>
      <c r="T795" s="2">
        <v>1.9</v>
      </c>
      <c r="U795" s="2">
        <v>257</v>
      </c>
      <c r="V795" s="2">
        <v>3374</v>
      </c>
      <c r="W795" s="3">
        <v>0.92900000000000005</v>
      </c>
      <c r="X795" s="3">
        <v>7.0999999999999994E-2</v>
      </c>
      <c r="Y795" s="2">
        <v>330</v>
      </c>
      <c r="Z795" s="2">
        <v>242</v>
      </c>
      <c r="AA795" s="2">
        <v>219</v>
      </c>
      <c r="AB795" s="2">
        <v>223</v>
      </c>
      <c r="AC795" s="2">
        <v>432</v>
      </c>
      <c r="AD795" s="2">
        <v>296</v>
      </c>
      <c r="AE795" s="2">
        <v>410</v>
      </c>
      <c r="AF795" s="2">
        <v>238</v>
      </c>
      <c r="AG795" s="2">
        <v>411</v>
      </c>
      <c r="AH795" s="2">
        <v>300</v>
      </c>
      <c r="AI795" s="2">
        <v>364</v>
      </c>
      <c r="AJ795" s="2">
        <v>198</v>
      </c>
      <c r="AK795" s="2">
        <v>16</v>
      </c>
      <c r="AL795" s="2">
        <v>3679</v>
      </c>
      <c r="AM795" s="4">
        <v>0.48</v>
      </c>
      <c r="AN795" s="2">
        <v>137.19999999999999</v>
      </c>
      <c r="AO795" s="2">
        <v>26032</v>
      </c>
      <c r="AP795" s="3">
        <v>8.5999999999999993E-2</v>
      </c>
      <c r="AQ795" s="11">
        <v>0.17499999999999999</v>
      </c>
      <c r="AR795" s="2">
        <v>14.8</v>
      </c>
      <c r="AS795" s="7">
        <v>3.5566093657379964E-3</v>
      </c>
      <c r="AT795" s="2">
        <v>252</v>
      </c>
      <c r="AU795" s="2">
        <v>1211</v>
      </c>
      <c r="AV795" s="2">
        <v>1800</v>
      </c>
      <c r="AW795" s="3">
        <v>7.6999999999999999E-2</v>
      </c>
      <c r="AX795" s="3">
        <v>0.371</v>
      </c>
      <c r="AY795" s="3">
        <v>0.55200000000000005</v>
      </c>
      <c r="AZ795" s="37">
        <v>1640</v>
      </c>
      <c r="BA795" s="37">
        <v>47</v>
      </c>
      <c r="BB795" s="43">
        <v>1578.73</v>
      </c>
      <c r="BC795" s="44">
        <v>1013.3968428370549</v>
      </c>
      <c r="BD795" s="44">
        <v>982.87315716294506</v>
      </c>
      <c r="BE795" s="44">
        <v>56</v>
      </c>
      <c r="BF795">
        <v>3631</v>
      </c>
      <c r="BG795" s="13">
        <v>0.43479206830074363</v>
      </c>
      <c r="BH795" s="13">
        <v>0.27909579808236157</v>
      </c>
      <c r="BI795" s="13">
        <v>0.27068938506277751</v>
      </c>
      <c r="BJ795" s="13">
        <v>1.5422748554117323E-2</v>
      </c>
    </row>
    <row r="796" spans="1:62" hidden="1">
      <c r="A796" s="1" t="s">
        <v>263</v>
      </c>
      <c r="B796" s="1" t="s">
        <v>92</v>
      </c>
      <c r="C796" s="1" t="s">
        <v>88</v>
      </c>
      <c r="D796" s="1" t="s">
        <v>89</v>
      </c>
      <c r="E796" s="2">
        <v>25006</v>
      </c>
      <c r="F796" s="14">
        <v>0.17251859553707111</v>
      </c>
      <c r="G796" s="3">
        <v>0.84199999999999997</v>
      </c>
      <c r="H796" s="3">
        <v>0.77800000000000002</v>
      </c>
      <c r="I796" s="2">
        <v>11095</v>
      </c>
      <c r="J796" s="2">
        <v>2.23</v>
      </c>
      <c r="K796" s="2">
        <v>8425</v>
      </c>
      <c r="L796" s="2">
        <v>3352</v>
      </c>
      <c r="M796" s="2">
        <v>3327</v>
      </c>
      <c r="N796" s="2">
        <v>7639</v>
      </c>
      <c r="O796" s="3">
        <v>0.69699999999999995</v>
      </c>
      <c r="P796" s="3">
        <v>0.30299999999999999</v>
      </c>
      <c r="Q796" s="2">
        <v>765</v>
      </c>
      <c r="R796" s="2">
        <v>710</v>
      </c>
      <c r="S796" s="2">
        <v>55</v>
      </c>
      <c r="T796" s="2">
        <v>7.1</v>
      </c>
      <c r="U796" s="2">
        <v>3367</v>
      </c>
      <c r="V796" s="2">
        <v>8858</v>
      </c>
      <c r="W796" s="3">
        <v>0.72399999999999998</v>
      </c>
      <c r="X796" s="3">
        <v>0.27500000000000002</v>
      </c>
      <c r="Y796" s="2">
        <v>1091</v>
      </c>
      <c r="Z796" s="2">
        <v>305</v>
      </c>
      <c r="AA796" s="2">
        <v>419</v>
      </c>
      <c r="AB796" s="2">
        <v>522</v>
      </c>
      <c r="AC796" s="2">
        <v>1457</v>
      </c>
      <c r="AD796" s="2">
        <v>1639</v>
      </c>
      <c r="AE796" s="2">
        <v>1785</v>
      </c>
      <c r="AF796" s="2">
        <v>918</v>
      </c>
      <c r="AG796" s="2">
        <v>1348</v>
      </c>
      <c r="AH796" s="2">
        <v>1017</v>
      </c>
      <c r="AI796" s="2">
        <v>1278</v>
      </c>
      <c r="AJ796" s="2">
        <v>496</v>
      </c>
      <c r="AK796" s="2">
        <v>52</v>
      </c>
      <c r="AL796" s="2">
        <v>12327</v>
      </c>
      <c r="AM796" s="3">
        <v>0.436</v>
      </c>
      <c r="AN796" s="2">
        <v>115.9</v>
      </c>
      <c r="AO796" s="2">
        <v>22584</v>
      </c>
      <c r="AP796" s="3">
        <v>0.159</v>
      </c>
      <c r="AQ796" s="11">
        <v>0.29699999999999999</v>
      </c>
      <c r="AR796" s="2">
        <v>17</v>
      </c>
      <c r="AS796" s="7">
        <v>1.0724768570783473E-2</v>
      </c>
      <c r="AT796" s="2">
        <v>1997</v>
      </c>
      <c r="AU796" s="2">
        <v>1925</v>
      </c>
      <c r="AV796" s="2">
        <v>4503</v>
      </c>
      <c r="AW796" s="3">
        <v>0.23699999999999999</v>
      </c>
      <c r="AX796" s="3">
        <v>0.22800000000000001</v>
      </c>
      <c r="AY796" s="3">
        <v>0.53400000000000003</v>
      </c>
      <c r="AZ796" s="37">
        <v>3547</v>
      </c>
      <c r="BA796" s="37">
        <v>31.9</v>
      </c>
      <c r="BB796" s="43">
        <v>3498.154</v>
      </c>
      <c r="BC796" s="44">
        <v>3354.743594105068</v>
      </c>
      <c r="BD796" s="44">
        <v>4662.1024058949315</v>
      </c>
      <c r="BE796" s="44">
        <v>710</v>
      </c>
      <c r="BF796">
        <v>12225</v>
      </c>
      <c r="BG796" s="13">
        <v>0.28614756646216771</v>
      </c>
      <c r="BH796" s="13">
        <v>0.27441665391452497</v>
      </c>
      <c r="BI796" s="13">
        <v>0.38135807001185534</v>
      </c>
      <c r="BJ796" s="13">
        <v>5.8077709611451943E-2</v>
      </c>
    </row>
    <row r="797" spans="1:62" hidden="1">
      <c r="A797" s="1" t="s">
        <v>161</v>
      </c>
      <c r="B797" s="1" t="s">
        <v>92</v>
      </c>
      <c r="C797" s="1" t="s">
        <v>93</v>
      </c>
      <c r="D797" s="1" t="s">
        <v>89</v>
      </c>
      <c r="E797" s="2">
        <v>44959</v>
      </c>
      <c r="F797" s="14">
        <v>0.15338419448831156</v>
      </c>
      <c r="G797" s="3">
        <v>0.74099999999999999</v>
      </c>
      <c r="H797" s="3">
        <v>0.59799999999999998</v>
      </c>
      <c r="I797" s="2">
        <v>17884</v>
      </c>
      <c r="J797" s="2">
        <v>2.48</v>
      </c>
      <c r="K797" s="2">
        <v>13469</v>
      </c>
      <c r="L797" s="2">
        <v>5195</v>
      </c>
      <c r="M797" s="2">
        <v>5238</v>
      </c>
      <c r="N797" s="2">
        <v>12264</v>
      </c>
      <c r="O797" s="3">
        <v>0.70099999999999996</v>
      </c>
      <c r="P797" s="3">
        <v>0.29899999999999999</v>
      </c>
      <c r="Q797" s="2">
        <v>821</v>
      </c>
      <c r="R797" s="2">
        <v>736</v>
      </c>
      <c r="S797" s="2">
        <v>85</v>
      </c>
      <c r="T797" s="2">
        <v>4.5999999999999996</v>
      </c>
      <c r="U797" s="2">
        <v>5276</v>
      </c>
      <c r="V797" s="2">
        <v>14102</v>
      </c>
      <c r="W797" s="3">
        <v>0.71699999999999997</v>
      </c>
      <c r="X797" s="3">
        <v>0.26800000000000002</v>
      </c>
      <c r="Y797" s="2">
        <v>426</v>
      </c>
      <c r="Z797" s="2">
        <v>507</v>
      </c>
      <c r="AA797" s="2">
        <v>961</v>
      </c>
      <c r="AB797" s="2">
        <v>1157</v>
      </c>
      <c r="AC797" s="2">
        <v>2772</v>
      </c>
      <c r="AD797" s="2">
        <v>3502</v>
      </c>
      <c r="AE797" s="2">
        <v>3367</v>
      </c>
      <c r="AF797" s="2">
        <v>1916</v>
      </c>
      <c r="AG797" s="2">
        <v>1947</v>
      </c>
      <c r="AH797" s="2">
        <v>1333</v>
      </c>
      <c r="AI797" s="2">
        <v>1492</v>
      </c>
      <c r="AJ797" s="2">
        <v>449</v>
      </c>
      <c r="AK797" s="2">
        <v>44</v>
      </c>
      <c r="AL797" s="2">
        <v>19873</v>
      </c>
      <c r="AM797" s="3">
        <v>0.433</v>
      </c>
      <c r="AN797" s="2">
        <v>123.7</v>
      </c>
      <c r="AO797" s="2">
        <v>23589</v>
      </c>
      <c r="AP797" s="3">
        <v>0.127</v>
      </c>
      <c r="AQ797" s="11">
        <v>0.27300000000000002</v>
      </c>
      <c r="AR797" s="2">
        <v>18.100000000000001</v>
      </c>
      <c r="AS797" s="7">
        <v>4.9638349170330446E-4</v>
      </c>
      <c r="AT797" s="2">
        <v>2958</v>
      </c>
      <c r="AU797" s="2">
        <v>4656</v>
      </c>
      <c r="AV797" s="2">
        <v>5855</v>
      </c>
      <c r="AW797" s="4">
        <v>0.22</v>
      </c>
      <c r="AX797" s="3">
        <v>0.34599999999999997</v>
      </c>
      <c r="AY797" s="3">
        <v>0.435</v>
      </c>
      <c r="AZ797" s="37">
        <v>4523</v>
      </c>
      <c r="BA797" s="37">
        <v>25.3</v>
      </c>
      <c r="BB797" s="43">
        <v>4428.0060000000003</v>
      </c>
      <c r="BC797" s="44">
        <v>6507.1595153608632</v>
      </c>
      <c r="BD797" s="44">
        <v>7706.8344846391356</v>
      </c>
      <c r="BE797" s="44">
        <v>736</v>
      </c>
      <c r="BF797">
        <v>19378</v>
      </c>
      <c r="BG797" s="13">
        <v>0.22850686345340079</v>
      </c>
      <c r="BH797" s="13">
        <v>0.33580139928583258</v>
      </c>
      <c r="BI797" s="13">
        <v>0.39771052144902136</v>
      </c>
      <c r="BJ797" s="13">
        <v>3.7981215811745281E-2</v>
      </c>
    </row>
    <row r="798" spans="1:62" hidden="1">
      <c r="A798" s="1" t="s">
        <v>101</v>
      </c>
      <c r="B798" s="1" t="s">
        <v>92</v>
      </c>
      <c r="C798" s="1" t="s">
        <v>93</v>
      </c>
      <c r="D798" s="1" t="s">
        <v>89</v>
      </c>
      <c r="E798" s="2">
        <v>5942</v>
      </c>
      <c r="F798" s="14">
        <v>0.1134298216088859</v>
      </c>
      <c r="G798" s="3">
        <v>0.55600000000000005</v>
      </c>
      <c r="H798" s="3">
        <v>0.40100000000000002</v>
      </c>
      <c r="I798" s="2">
        <v>2334</v>
      </c>
      <c r="J798" s="2">
        <v>2.5099999999999998</v>
      </c>
      <c r="K798" s="2">
        <v>1334</v>
      </c>
      <c r="L798" s="2">
        <v>1002</v>
      </c>
      <c r="M798" s="2">
        <v>983</v>
      </c>
      <c r="N798" s="2">
        <v>1291</v>
      </c>
      <c r="O798" s="3">
        <v>0.56799999999999995</v>
      </c>
      <c r="P798" s="3">
        <v>0.432</v>
      </c>
      <c r="Q798" s="2">
        <v>122</v>
      </c>
      <c r="R798" s="2">
        <v>114</v>
      </c>
      <c r="S798" s="2">
        <v>8</v>
      </c>
      <c r="T798" s="2">
        <v>5.3</v>
      </c>
      <c r="U798" s="2">
        <v>1051</v>
      </c>
      <c r="V798" s="2">
        <v>1460</v>
      </c>
      <c r="W798" s="3">
        <v>0.57199999999999995</v>
      </c>
      <c r="X798" s="3">
        <v>0.41199999999999998</v>
      </c>
      <c r="Y798" s="2">
        <v>47</v>
      </c>
      <c r="Z798" s="2">
        <v>77</v>
      </c>
      <c r="AA798" s="2">
        <v>589</v>
      </c>
      <c r="AB798" s="2">
        <v>140</v>
      </c>
      <c r="AC798" s="2">
        <v>265</v>
      </c>
      <c r="AD798" s="2">
        <v>468</v>
      </c>
      <c r="AE798" s="2">
        <v>321</v>
      </c>
      <c r="AF798" s="2">
        <v>117</v>
      </c>
      <c r="AG798" s="2">
        <v>124</v>
      </c>
      <c r="AH798" s="2">
        <v>107</v>
      </c>
      <c r="AI798" s="2">
        <v>218</v>
      </c>
      <c r="AJ798" s="2">
        <v>85</v>
      </c>
      <c r="AK798" s="2">
        <v>5</v>
      </c>
      <c r="AL798" s="2">
        <v>2563</v>
      </c>
      <c r="AM798" s="3">
        <v>0.42899999999999999</v>
      </c>
      <c r="AN798" s="2">
        <v>98.1</v>
      </c>
      <c r="AO798" s="2">
        <v>18189</v>
      </c>
      <c r="AP798" s="3">
        <v>0.17199999999999999</v>
      </c>
      <c r="AQ798" s="11">
        <v>0.36599999999999999</v>
      </c>
      <c r="AR798" s="2">
        <v>26.8</v>
      </c>
      <c r="AS798" s="7">
        <v>0</v>
      </c>
      <c r="AT798" s="2">
        <v>1095</v>
      </c>
      <c r="AU798" s="2">
        <v>198</v>
      </c>
      <c r="AV798" s="2">
        <v>41</v>
      </c>
      <c r="AW798" s="3">
        <v>0.82099999999999995</v>
      </c>
      <c r="AX798" s="3">
        <v>0.14799999999999999</v>
      </c>
      <c r="AY798" s="3">
        <v>3.1E-2</v>
      </c>
      <c r="AZ798" s="37">
        <v>165</v>
      </c>
      <c r="BA798" s="37">
        <v>7</v>
      </c>
      <c r="BB798" s="43">
        <v>159.18</v>
      </c>
      <c r="BC798" s="44">
        <v>1074.393414548385</v>
      </c>
      <c r="BD798" s="44">
        <v>1163.4265854516152</v>
      </c>
      <c r="BE798" s="44">
        <v>114</v>
      </c>
      <c r="BF798">
        <v>2511</v>
      </c>
      <c r="BG798" s="13">
        <v>6.3393070489844688E-2</v>
      </c>
      <c r="BH798" s="13">
        <v>0.42787471706427121</v>
      </c>
      <c r="BI798" s="13">
        <v>0.46333197349725813</v>
      </c>
      <c r="BJ798" s="13">
        <v>4.5400238948626048E-2</v>
      </c>
    </row>
    <row r="799" spans="1:62" hidden="1">
      <c r="A799" s="1" t="s">
        <v>129</v>
      </c>
      <c r="B799" s="1" t="s">
        <v>92</v>
      </c>
      <c r="C799" s="1" t="s">
        <v>93</v>
      </c>
      <c r="D799" s="1" t="s">
        <v>89</v>
      </c>
      <c r="E799" s="2">
        <v>6258</v>
      </c>
      <c r="F799" s="14">
        <v>0.15659955257270694</v>
      </c>
      <c r="G799" s="3">
        <v>0.90700000000000003</v>
      </c>
      <c r="H799" s="3">
        <v>0.86799999999999999</v>
      </c>
      <c r="I799" s="2">
        <v>2619</v>
      </c>
      <c r="J799" s="2">
        <v>2.37</v>
      </c>
      <c r="K799" s="2">
        <v>2570</v>
      </c>
      <c r="L799" s="2">
        <v>145</v>
      </c>
      <c r="M799" s="2">
        <v>365</v>
      </c>
      <c r="N799" s="2">
        <v>2214</v>
      </c>
      <c r="O799" s="3">
        <v>0.85799999999999998</v>
      </c>
      <c r="P799" s="3">
        <v>0.14199999999999999</v>
      </c>
      <c r="Q799" s="2">
        <v>52</v>
      </c>
      <c r="R799" s="2">
        <v>38</v>
      </c>
      <c r="S799" s="2">
        <v>14</v>
      </c>
      <c r="T799" s="2">
        <v>2</v>
      </c>
      <c r="U799" s="2">
        <v>144</v>
      </c>
      <c r="V799" s="2">
        <v>2660</v>
      </c>
      <c r="W799" s="3">
        <v>0.94899999999999995</v>
      </c>
      <c r="X799" s="3">
        <v>5.0999999999999997E-2</v>
      </c>
      <c r="Y799" s="2">
        <v>235</v>
      </c>
      <c r="Z799" s="2">
        <v>132</v>
      </c>
      <c r="AA799" s="2">
        <v>145</v>
      </c>
      <c r="AB799" s="2">
        <v>134</v>
      </c>
      <c r="AC799" s="2">
        <v>439</v>
      </c>
      <c r="AD799" s="2">
        <v>271</v>
      </c>
      <c r="AE799" s="2">
        <v>338</v>
      </c>
      <c r="AF799" s="2">
        <v>340</v>
      </c>
      <c r="AG799" s="2">
        <v>275</v>
      </c>
      <c r="AH799" s="2">
        <v>184</v>
      </c>
      <c r="AI799" s="2">
        <v>277</v>
      </c>
      <c r="AJ799" s="2">
        <v>65</v>
      </c>
      <c r="AK799" s="2" t="s">
        <v>90</v>
      </c>
      <c r="AL799" s="2">
        <v>2835</v>
      </c>
      <c r="AM799" s="3">
        <v>0.47799999999999998</v>
      </c>
      <c r="AN799" s="2">
        <v>133.69999999999999</v>
      </c>
      <c r="AO799" s="2">
        <v>21174</v>
      </c>
      <c r="AP799" s="3">
        <v>0.151</v>
      </c>
      <c r="AQ799" s="11">
        <v>0.254</v>
      </c>
      <c r="AR799" s="2">
        <v>19.399999999999999</v>
      </c>
      <c r="AS799" s="7">
        <v>1.8796992481203006E-3</v>
      </c>
      <c r="AT799" s="2">
        <v>124</v>
      </c>
      <c r="AU799" s="2">
        <v>615</v>
      </c>
      <c r="AV799" s="2">
        <v>1831</v>
      </c>
      <c r="AW799" s="3">
        <v>4.8000000000000001E-2</v>
      </c>
      <c r="AX799" s="3">
        <v>0.23899999999999999</v>
      </c>
      <c r="AY799" s="3">
        <v>0.71199999999999997</v>
      </c>
      <c r="AZ799" s="37">
        <v>1068</v>
      </c>
      <c r="BA799" s="37">
        <v>40.700000000000003</v>
      </c>
      <c r="BB799" s="43">
        <v>1049.653</v>
      </c>
      <c r="BC799" s="44">
        <v>999.01339446135034</v>
      </c>
      <c r="BD799" s="44">
        <v>717.33360553864952</v>
      </c>
      <c r="BE799" s="44">
        <v>38</v>
      </c>
      <c r="BF799">
        <v>2804</v>
      </c>
      <c r="BG799" s="13">
        <v>0.37434129814550643</v>
      </c>
      <c r="BH799" s="13">
        <v>0.35628152441560285</v>
      </c>
      <c r="BI799" s="13">
        <v>0.25582510896528154</v>
      </c>
      <c r="BJ799" s="13">
        <v>1.355206847360913E-2</v>
      </c>
    </row>
    <row r="800" spans="1:62" hidden="1">
      <c r="A800" s="1" t="s">
        <v>246</v>
      </c>
      <c r="B800" s="1" t="s">
        <v>92</v>
      </c>
      <c r="C800" s="1" t="s">
        <v>93</v>
      </c>
      <c r="D800" s="1" t="s">
        <v>89</v>
      </c>
      <c r="E800" s="2">
        <v>5428</v>
      </c>
      <c r="F800" s="14">
        <v>0.16543846720707442</v>
      </c>
      <c r="G800" s="3">
        <v>0.93700000000000006</v>
      </c>
      <c r="H800" s="3">
        <v>0.90600000000000003</v>
      </c>
      <c r="I800" s="2">
        <v>2225</v>
      </c>
      <c r="J800" s="2">
        <v>2.42</v>
      </c>
      <c r="K800" s="2">
        <v>2195</v>
      </c>
      <c r="L800" s="2">
        <v>126</v>
      </c>
      <c r="M800" s="2">
        <v>224</v>
      </c>
      <c r="N800" s="2">
        <v>1960</v>
      </c>
      <c r="O800" s="3">
        <v>0.89700000000000002</v>
      </c>
      <c r="P800" s="3">
        <v>0.10299999999999999</v>
      </c>
      <c r="Q800" s="2">
        <v>32</v>
      </c>
      <c r="R800" s="2">
        <v>23</v>
      </c>
      <c r="S800" s="2">
        <v>9</v>
      </c>
      <c r="T800" s="2">
        <v>1.4</v>
      </c>
      <c r="U800" s="2">
        <v>129</v>
      </c>
      <c r="V800" s="2">
        <v>2256</v>
      </c>
      <c r="W800" s="3">
        <v>0.94499999999999995</v>
      </c>
      <c r="X800" s="3">
        <v>5.3999999999999999E-2</v>
      </c>
      <c r="Y800" s="2">
        <v>152</v>
      </c>
      <c r="Z800" s="2">
        <v>131</v>
      </c>
      <c r="AA800" s="2">
        <v>161</v>
      </c>
      <c r="AB800" s="2">
        <v>196</v>
      </c>
      <c r="AC800" s="2">
        <v>354</v>
      </c>
      <c r="AD800" s="2">
        <v>256</v>
      </c>
      <c r="AE800" s="2">
        <v>258</v>
      </c>
      <c r="AF800" s="2">
        <v>218</v>
      </c>
      <c r="AG800" s="2">
        <v>266</v>
      </c>
      <c r="AH800" s="2">
        <v>159</v>
      </c>
      <c r="AI800" s="2">
        <v>148</v>
      </c>
      <c r="AJ800" s="2">
        <v>105</v>
      </c>
      <c r="AK800" s="2" t="s">
        <v>90</v>
      </c>
      <c r="AL800" s="2">
        <v>2404</v>
      </c>
      <c r="AM800" s="4">
        <v>0.48</v>
      </c>
      <c r="AN800" s="2">
        <v>144.80000000000001</v>
      </c>
      <c r="AO800" s="2">
        <v>24320</v>
      </c>
      <c r="AP800" s="3">
        <v>0.108</v>
      </c>
      <c r="AQ800" s="11">
        <v>0.20100000000000001</v>
      </c>
      <c r="AR800" s="2">
        <v>6.2</v>
      </c>
      <c r="AS800" s="7">
        <v>1.7730496453900709E-3</v>
      </c>
      <c r="AT800" s="2">
        <v>73</v>
      </c>
      <c r="AU800" s="2">
        <v>683</v>
      </c>
      <c r="AV800" s="2">
        <v>1439</v>
      </c>
      <c r="AW800" s="3">
        <v>3.3000000000000002E-2</v>
      </c>
      <c r="AX800" s="3">
        <v>0.311</v>
      </c>
      <c r="AY800" s="3">
        <v>0.65600000000000003</v>
      </c>
      <c r="AZ800" s="37">
        <v>1055</v>
      </c>
      <c r="BA800" s="37">
        <v>47.3</v>
      </c>
      <c r="BB800" s="43">
        <v>1033.0319999999999</v>
      </c>
      <c r="BC800" s="44">
        <v>680.30358354664577</v>
      </c>
      <c r="BD800" s="44">
        <v>648.66441645335431</v>
      </c>
      <c r="BE800" s="44">
        <v>23</v>
      </c>
      <c r="BF800">
        <v>2385</v>
      </c>
      <c r="BG800" s="13">
        <v>0.43313710691823898</v>
      </c>
      <c r="BH800" s="13">
        <v>0.28524259268203178</v>
      </c>
      <c r="BI800" s="13">
        <v>0.2719766945297083</v>
      </c>
      <c r="BJ800" s="13">
        <v>9.6436058700209645E-3</v>
      </c>
    </row>
    <row r="801" spans="1:62" hidden="1">
      <c r="A801" s="1" t="s">
        <v>166</v>
      </c>
      <c r="B801" s="1" t="s">
        <v>92</v>
      </c>
      <c r="C801" s="1" t="s">
        <v>93</v>
      </c>
      <c r="D801" s="1" t="s">
        <v>89</v>
      </c>
      <c r="E801" s="2">
        <v>39849</v>
      </c>
      <c r="F801" s="14">
        <v>0.13975256593640994</v>
      </c>
      <c r="G801" s="3">
        <v>0.70599999999999996</v>
      </c>
      <c r="H801" s="3">
        <v>0.56100000000000005</v>
      </c>
      <c r="I801" s="2">
        <v>16126</v>
      </c>
      <c r="J801" s="2">
        <v>2.4500000000000002</v>
      </c>
      <c r="K801" s="2">
        <v>10941</v>
      </c>
      <c r="L801" s="2">
        <v>6016</v>
      </c>
      <c r="M801" s="2">
        <v>4990</v>
      </c>
      <c r="N801" s="2">
        <v>10614</v>
      </c>
      <c r="O801" s="4">
        <v>0.68</v>
      </c>
      <c r="P801" s="4">
        <v>0.32</v>
      </c>
      <c r="Q801" s="2">
        <v>417</v>
      </c>
      <c r="R801" s="2">
        <v>407</v>
      </c>
      <c r="S801" s="2">
        <v>10</v>
      </c>
      <c r="T801" s="2">
        <v>2.6</v>
      </c>
      <c r="U801" s="2">
        <v>6175</v>
      </c>
      <c r="V801" s="2">
        <v>11612</v>
      </c>
      <c r="W801" s="3">
        <v>0.65200000000000002</v>
      </c>
      <c r="X801" s="3">
        <v>0.34699999999999998</v>
      </c>
      <c r="Y801" s="2">
        <v>566</v>
      </c>
      <c r="Z801" s="2">
        <v>706</v>
      </c>
      <c r="AA801" s="2">
        <v>1127</v>
      </c>
      <c r="AB801" s="2">
        <v>1011</v>
      </c>
      <c r="AC801" s="2">
        <v>2338</v>
      </c>
      <c r="AD801" s="2">
        <v>2992</v>
      </c>
      <c r="AE801" s="2">
        <v>3651</v>
      </c>
      <c r="AF801" s="2">
        <v>1159</v>
      </c>
      <c r="AG801" s="2">
        <v>1597</v>
      </c>
      <c r="AH801" s="2">
        <v>1405</v>
      </c>
      <c r="AI801" s="2">
        <v>1054</v>
      </c>
      <c r="AJ801" s="2">
        <v>271</v>
      </c>
      <c r="AK801" s="2">
        <v>59</v>
      </c>
      <c r="AL801" s="2">
        <v>17936</v>
      </c>
      <c r="AM801" s="3">
        <v>0.438</v>
      </c>
      <c r="AN801" s="2">
        <v>118</v>
      </c>
      <c r="AO801" s="2">
        <v>23516</v>
      </c>
      <c r="AP801" s="3">
        <v>0.121</v>
      </c>
      <c r="AQ801" s="11">
        <v>0.29499999999999998</v>
      </c>
      <c r="AR801" s="2">
        <v>24.1</v>
      </c>
      <c r="AS801" s="7">
        <v>1.1195315191181536E-3</v>
      </c>
      <c r="AT801" s="2">
        <v>4092</v>
      </c>
      <c r="AU801" s="2">
        <v>3122</v>
      </c>
      <c r="AV801" s="2">
        <v>3727</v>
      </c>
      <c r="AW801" s="3">
        <v>0.374</v>
      </c>
      <c r="AX801" s="3">
        <v>0.28499999999999998</v>
      </c>
      <c r="AY801" s="3">
        <v>0.34100000000000003</v>
      </c>
      <c r="AZ801" s="37">
        <v>3554</v>
      </c>
      <c r="BA801" s="37">
        <v>21.9</v>
      </c>
      <c r="BB801" s="43">
        <v>3417.2759999999994</v>
      </c>
      <c r="BC801" s="44">
        <v>5907.8670261419338</v>
      </c>
      <c r="BD801" s="44">
        <v>8054.8569738580663</v>
      </c>
      <c r="BE801" s="44">
        <v>407</v>
      </c>
      <c r="BF801">
        <v>17787</v>
      </c>
      <c r="BG801" s="13">
        <v>0.19212211165457915</v>
      </c>
      <c r="BH801" s="13">
        <v>0.33214521988766704</v>
      </c>
      <c r="BI801" s="13">
        <v>0.45285078843301663</v>
      </c>
      <c r="BJ801" s="13">
        <v>2.2881880024737167E-2</v>
      </c>
    </row>
    <row r="802" spans="1:62" hidden="1">
      <c r="A802" s="1" t="s">
        <v>303</v>
      </c>
      <c r="B802" s="1" t="s">
        <v>92</v>
      </c>
      <c r="C802" s="1" t="s">
        <v>93</v>
      </c>
      <c r="D802" s="1" t="s">
        <v>89</v>
      </c>
      <c r="E802" s="2">
        <v>15547</v>
      </c>
      <c r="F802" s="14">
        <v>0.1636328552132244</v>
      </c>
      <c r="G802" s="3">
        <v>0.92100000000000004</v>
      </c>
      <c r="H802" s="3">
        <v>0.878</v>
      </c>
      <c r="I802" s="2">
        <v>6500</v>
      </c>
      <c r="J802" s="2">
        <v>2.37</v>
      </c>
      <c r="K802" s="2">
        <v>5808</v>
      </c>
      <c r="L802" s="2">
        <v>835</v>
      </c>
      <c r="M802" s="2">
        <v>1217</v>
      </c>
      <c r="N802" s="2">
        <v>5207</v>
      </c>
      <c r="O802" s="3">
        <v>0.81100000000000005</v>
      </c>
      <c r="P802" s="3">
        <v>0.189</v>
      </c>
      <c r="Q802" s="2">
        <v>255</v>
      </c>
      <c r="R802" s="2">
        <v>249</v>
      </c>
      <c r="S802" s="2">
        <v>6</v>
      </c>
      <c r="T802" s="2">
        <v>4</v>
      </c>
      <c r="U802" s="2">
        <v>876</v>
      </c>
      <c r="V802" s="2">
        <v>5974</v>
      </c>
      <c r="W802" s="3">
        <v>0.871</v>
      </c>
      <c r="X802" s="3">
        <v>0.128</v>
      </c>
      <c r="Y802" s="2">
        <v>361</v>
      </c>
      <c r="Z802" s="2">
        <v>292</v>
      </c>
      <c r="AA802" s="2">
        <v>401</v>
      </c>
      <c r="AB802" s="2">
        <v>274</v>
      </c>
      <c r="AC802" s="2">
        <v>772</v>
      </c>
      <c r="AD802" s="2">
        <v>674</v>
      </c>
      <c r="AE802" s="2">
        <v>947</v>
      </c>
      <c r="AF802" s="2">
        <v>620</v>
      </c>
      <c r="AG802" s="2">
        <v>741</v>
      </c>
      <c r="AH802" s="2">
        <v>637</v>
      </c>
      <c r="AI802" s="2">
        <v>977</v>
      </c>
      <c r="AJ802" s="2">
        <v>241</v>
      </c>
      <c r="AK802" s="2" t="s">
        <v>90</v>
      </c>
      <c r="AL802" s="2">
        <v>6937</v>
      </c>
      <c r="AM802" s="3">
        <v>0.46600000000000003</v>
      </c>
      <c r="AN802" s="2">
        <v>131.80000000000001</v>
      </c>
      <c r="AO802" s="2">
        <v>25446</v>
      </c>
      <c r="AP802" s="3">
        <v>0.10100000000000001</v>
      </c>
      <c r="AQ802" s="12">
        <v>0.18</v>
      </c>
      <c r="AR802" s="2">
        <v>8</v>
      </c>
      <c r="AS802" s="7">
        <v>6.6956812855708072E-4</v>
      </c>
      <c r="AT802" s="2">
        <v>489</v>
      </c>
      <c r="AU802" s="2">
        <v>1534</v>
      </c>
      <c r="AV802" s="2">
        <v>3785</v>
      </c>
      <c r="AW802" s="3">
        <v>8.4000000000000005E-2</v>
      </c>
      <c r="AX802" s="3">
        <v>0.26400000000000001</v>
      </c>
      <c r="AY802" s="3">
        <v>0.65200000000000002</v>
      </c>
      <c r="AZ802" s="37">
        <v>2832</v>
      </c>
      <c r="BA802" s="37">
        <v>43.6</v>
      </c>
      <c r="BB802" s="43">
        <v>2800.864</v>
      </c>
      <c r="BC802" s="44">
        <v>1780.1067203867847</v>
      </c>
      <c r="BD802" s="44">
        <v>2020.0292796132153</v>
      </c>
      <c r="BE802" s="44">
        <v>249</v>
      </c>
      <c r="BF802">
        <v>6850</v>
      </c>
      <c r="BG802" s="13">
        <v>0.40888525547445254</v>
      </c>
      <c r="BH802" s="13">
        <v>0.25986959421704886</v>
      </c>
      <c r="BI802" s="13">
        <v>0.29489478534499491</v>
      </c>
      <c r="BJ802" s="13">
        <v>3.6350364963503648E-2</v>
      </c>
    </row>
    <row r="803" spans="1:62" hidden="1">
      <c r="A803" s="1" t="s">
        <v>154</v>
      </c>
      <c r="B803" s="1" t="s">
        <v>92</v>
      </c>
      <c r="C803" s="1" t="s">
        <v>88</v>
      </c>
      <c r="D803" s="1" t="s">
        <v>89</v>
      </c>
      <c r="E803" s="2">
        <v>42617</v>
      </c>
      <c r="F803" s="14">
        <v>0.14280686111176291</v>
      </c>
      <c r="G803" s="3">
        <v>0.78300000000000003</v>
      </c>
      <c r="H803" s="3">
        <v>0.68100000000000005</v>
      </c>
      <c r="I803" s="2">
        <v>17865</v>
      </c>
      <c r="J803" s="2">
        <v>2.36</v>
      </c>
      <c r="K803" s="2">
        <v>12407</v>
      </c>
      <c r="L803" s="2">
        <v>5904</v>
      </c>
      <c r="M803" s="2">
        <v>5979</v>
      </c>
      <c r="N803" s="2">
        <v>11611</v>
      </c>
      <c r="O803" s="4">
        <v>0.66</v>
      </c>
      <c r="P803" s="4">
        <v>0.34</v>
      </c>
      <c r="Q803" s="2">
        <v>1191</v>
      </c>
      <c r="R803" s="2">
        <v>1075</v>
      </c>
      <c r="S803" s="2">
        <v>116</v>
      </c>
      <c r="T803" s="2">
        <v>6.7</v>
      </c>
      <c r="U803" s="2">
        <v>5988</v>
      </c>
      <c r="V803" s="2">
        <v>13039</v>
      </c>
      <c r="W803" s="3">
        <v>0.67900000000000005</v>
      </c>
      <c r="X803" s="3">
        <v>0.312</v>
      </c>
      <c r="Y803" s="2">
        <v>1652</v>
      </c>
      <c r="Z803" s="2">
        <v>2035</v>
      </c>
      <c r="AA803" s="2">
        <v>1755</v>
      </c>
      <c r="AB803" s="2">
        <v>1093</v>
      </c>
      <c r="AC803" s="2">
        <v>2160</v>
      </c>
      <c r="AD803" s="2">
        <v>1881</v>
      </c>
      <c r="AE803" s="2">
        <v>1875</v>
      </c>
      <c r="AF803" s="2">
        <v>1244</v>
      </c>
      <c r="AG803" s="2">
        <v>1535</v>
      </c>
      <c r="AH803" s="2">
        <v>1425</v>
      </c>
      <c r="AI803" s="2">
        <v>2128</v>
      </c>
      <c r="AJ803" s="2">
        <v>543</v>
      </c>
      <c r="AK803" s="2">
        <v>55</v>
      </c>
      <c r="AL803" s="2">
        <v>19381</v>
      </c>
      <c r="AM803" s="3">
        <v>0.45200000000000001</v>
      </c>
      <c r="AN803" s="2">
        <v>107</v>
      </c>
      <c r="AO803" s="2">
        <v>21564</v>
      </c>
      <c r="AP803" s="3">
        <v>0.13100000000000001</v>
      </c>
      <c r="AQ803" s="11">
        <v>0.30299999999999999</v>
      </c>
      <c r="AR803" s="2">
        <v>27.9</v>
      </c>
      <c r="AS803" s="7">
        <v>6.9023698136360149E-4</v>
      </c>
      <c r="AT803" s="2">
        <v>6466</v>
      </c>
      <c r="AU803" s="2">
        <v>3369</v>
      </c>
      <c r="AV803" s="2">
        <v>2572</v>
      </c>
      <c r="AW803" s="3">
        <v>0.52100000000000002</v>
      </c>
      <c r="AX803" s="3">
        <v>0.27200000000000002</v>
      </c>
      <c r="AY803" s="3">
        <v>0.20699999999999999</v>
      </c>
      <c r="AZ803" s="37">
        <v>3922</v>
      </c>
      <c r="BA803" s="37">
        <v>21.9</v>
      </c>
      <c r="BB803" s="43">
        <v>3852.2099999999996</v>
      </c>
      <c r="BC803" s="44">
        <v>6476.2246334096253</v>
      </c>
      <c r="BD803" s="44">
        <v>7623.5653665903756</v>
      </c>
      <c r="BE803" s="44">
        <v>1075</v>
      </c>
      <c r="BF803">
        <v>19027</v>
      </c>
      <c r="BG803" s="13">
        <v>0.20246018815367633</v>
      </c>
      <c r="BH803" s="13">
        <v>0.34037024404318206</v>
      </c>
      <c r="BI803" s="13">
        <v>0.40067090800390892</v>
      </c>
      <c r="BJ803" s="13">
        <v>5.6498659799232673E-2</v>
      </c>
    </row>
    <row r="804" spans="1:62" hidden="1">
      <c r="A804" s="1" t="s">
        <v>337</v>
      </c>
      <c r="B804" s="1" t="s">
        <v>92</v>
      </c>
      <c r="C804" s="1" t="s">
        <v>93</v>
      </c>
      <c r="D804" s="1" t="s">
        <v>89</v>
      </c>
      <c r="E804" s="2">
        <v>23027</v>
      </c>
      <c r="F804" s="14">
        <v>0.15017153776002085</v>
      </c>
      <c r="G804" s="3">
        <v>0.86399999999999999</v>
      </c>
      <c r="H804" s="3">
        <v>0.80200000000000005</v>
      </c>
      <c r="I804" s="2">
        <v>9654</v>
      </c>
      <c r="J804" s="2">
        <v>2.36</v>
      </c>
      <c r="K804" s="2">
        <v>7467</v>
      </c>
      <c r="L804" s="2">
        <v>2483</v>
      </c>
      <c r="M804" s="2">
        <v>2478</v>
      </c>
      <c r="N804" s="2">
        <v>7053</v>
      </c>
      <c r="O804" s="4">
        <v>0.74</v>
      </c>
      <c r="P804" s="4">
        <v>0.26</v>
      </c>
      <c r="Q804" s="2">
        <v>541</v>
      </c>
      <c r="R804" s="2">
        <v>531</v>
      </c>
      <c r="S804" s="2">
        <v>10</v>
      </c>
      <c r="T804" s="2">
        <v>5.7</v>
      </c>
      <c r="U804" s="2">
        <v>2491</v>
      </c>
      <c r="V804" s="2">
        <v>7675</v>
      </c>
      <c r="W804" s="3">
        <v>0.753</v>
      </c>
      <c r="X804" s="3">
        <v>0.24399999999999999</v>
      </c>
      <c r="Y804" s="2">
        <v>412</v>
      </c>
      <c r="Z804" s="2">
        <v>435</v>
      </c>
      <c r="AA804" s="2">
        <v>581</v>
      </c>
      <c r="AB804" s="2">
        <v>486</v>
      </c>
      <c r="AC804" s="2">
        <v>875</v>
      </c>
      <c r="AD804" s="2">
        <v>1233</v>
      </c>
      <c r="AE804" s="2">
        <v>1309</v>
      </c>
      <c r="AF804" s="2">
        <v>791</v>
      </c>
      <c r="AG804" s="2">
        <v>1147</v>
      </c>
      <c r="AH804" s="2">
        <v>1155</v>
      </c>
      <c r="AI804" s="2">
        <v>1280</v>
      </c>
      <c r="AJ804" s="2">
        <v>601</v>
      </c>
      <c r="AK804" s="2">
        <v>44</v>
      </c>
      <c r="AL804" s="2">
        <v>10349</v>
      </c>
      <c r="AM804" s="3">
        <v>0.46600000000000003</v>
      </c>
      <c r="AN804" s="2">
        <v>119.9</v>
      </c>
      <c r="AO804" s="2">
        <v>27599</v>
      </c>
      <c r="AP804" s="3">
        <v>0.10299999999999999</v>
      </c>
      <c r="AQ804" s="11">
        <v>0.20200000000000001</v>
      </c>
      <c r="AR804" s="2">
        <v>12.2</v>
      </c>
      <c r="AS804" s="7">
        <v>3.9087947882736156E-4</v>
      </c>
      <c r="AT804" s="2">
        <v>1293</v>
      </c>
      <c r="AU804" s="2">
        <v>2340</v>
      </c>
      <c r="AV804" s="2">
        <v>3834</v>
      </c>
      <c r="AW804" s="3">
        <v>0.17299999999999999</v>
      </c>
      <c r="AX804" s="3">
        <v>0.313</v>
      </c>
      <c r="AY804" s="3">
        <v>0.51300000000000001</v>
      </c>
      <c r="AZ804" s="37">
        <v>3652</v>
      </c>
      <c r="BA804" s="37">
        <v>37.799999999999997</v>
      </c>
      <c r="BB804" s="43">
        <v>3602.7179999999994</v>
      </c>
      <c r="BC804" s="44">
        <v>2349.9018573186795</v>
      </c>
      <c r="BD804" s="44">
        <v>3682.3801426813216</v>
      </c>
      <c r="BE804" s="44">
        <v>531</v>
      </c>
      <c r="BF804">
        <v>10166</v>
      </c>
      <c r="BG804" s="13">
        <v>0.35438894353728106</v>
      </c>
      <c r="BH804" s="13">
        <v>0.23115304518184926</v>
      </c>
      <c r="BI804" s="13">
        <v>0.36222507797376763</v>
      </c>
      <c r="BJ804" s="13">
        <v>5.2232933307102103E-2</v>
      </c>
    </row>
    <row r="805" spans="1:62" hidden="1">
      <c r="A805" s="1" t="s">
        <v>148</v>
      </c>
      <c r="B805" s="1" t="s">
        <v>92</v>
      </c>
      <c r="C805" s="1" t="s">
        <v>93</v>
      </c>
      <c r="D805" s="1" t="s">
        <v>89</v>
      </c>
      <c r="E805" s="2">
        <v>6888</v>
      </c>
      <c r="F805" s="14">
        <v>0.13124274099883856</v>
      </c>
      <c r="G805" s="3">
        <v>0.89200000000000002</v>
      </c>
      <c r="H805" s="3">
        <v>0.83899999999999997</v>
      </c>
      <c r="I805" s="2">
        <v>2880</v>
      </c>
      <c r="J805" s="2">
        <v>2.38</v>
      </c>
      <c r="K805" s="2">
        <v>2595</v>
      </c>
      <c r="L805" s="2">
        <v>467</v>
      </c>
      <c r="M805" s="2">
        <v>578</v>
      </c>
      <c r="N805" s="2">
        <v>2282</v>
      </c>
      <c r="O805" s="3">
        <v>0.79800000000000004</v>
      </c>
      <c r="P805" s="3">
        <v>0.20200000000000001</v>
      </c>
      <c r="Q805" s="2">
        <v>11</v>
      </c>
      <c r="R805" s="2">
        <v>10</v>
      </c>
      <c r="S805" s="2">
        <v>1</v>
      </c>
      <c r="T805" s="2">
        <v>0.4</v>
      </c>
      <c r="U805" s="2">
        <v>467</v>
      </c>
      <c r="V805" s="2">
        <v>2678</v>
      </c>
      <c r="W805" s="3">
        <v>0.85099999999999998</v>
      </c>
      <c r="X805" s="3">
        <v>0.14799999999999999</v>
      </c>
      <c r="Y805" s="2">
        <v>660</v>
      </c>
      <c r="Z805" s="2">
        <v>311</v>
      </c>
      <c r="AA805" s="2">
        <v>149</v>
      </c>
      <c r="AB805" s="2">
        <v>209</v>
      </c>
      <c r="AC805" s="2">
        <v>321</v>
      </c>
      <c r="AD805" s="2">
        <v>199</v>
      </c>
      <c r="AE805" s="2">
        <v>231</v>
      </c>
      <c r="AF805" s="2">
        <v>166</v>
      </c>
      <c r="AG805" s="2">
        <v>312</v>
      </c>
      <c r="AH805" s="2">
        <v>314</v>
      </c>
      <c r="AI805" s="2">
        <v>218</v>
      </c>
      <c r="AJ805" s="2">
        <v>72</v>
      </c>
      <c r="AK805" s="2" t="s">
        <v>90</v>
      </c>
      <c r="AL805" s="2">
        <v>3162</v>
      </c>
      <c r="AM805" s="3">
        <v>0.47699999999999998</v>
      </c>
      <c r="AN805" s="2">
        <v>130.1</v>
      </c>
      <c r="AO805" s="2">
        <v>24531</v>
      </c>
      <c r="AP805" s="3">
        <v>0.10299999999999999</v>
      </c>
      <c r="AQ805" s="11">
        <v>0.193</v>
      </c>
      <c r="AR805" s="2">
        <v>19.899999999999999</v>
      </c>
      <c r="AS805" s="7">
        <v>3.7341299477221808E-3</v>
      </c>
      <c r="AT805" s="2">
        <v>808</v>
      </c>
      <c r="AU805" s="2">
        <v>853</v>
      </c>
      <c r="AV805" s="2">
        <v>934</v>
      </c>
      <c r="AW805" s="3">
        <v>0.311</v>
      </c>
      <c r="AX805" s="3">
        <v>0.32900000000000001</v>
      </c>
      <c r="AY805" s="4">
        <v>0.36</v>
      </c>
      <c r="AZ805" s="37">
        <v>1059</v>
      </c>
      <c r="BA805" s="37">
        <v>36.700000000000003</v>
      </c>
      <c r="BB805" s="43">
        <v>1049.6200000000001</v>
      </c>
      <c r="BC805" s="44">
        <v>1085.1484101475041</v>
      </c>
      <c r="BD805" s="44">
        <v>1000.231589852496</v>
      </c>
      <c r="BE805" s="44">
        <v>10</v>
      </c>
      <c r="BF805">
        <v>3145</v>
      </c>
      <c r="BG805" s="13">
        <v>0.33374244833068367</v>
      </c>
      <c r="BH805" s="13">
        <v>0.34503924011049414</v>
      </c>
      <c r="BI805" s="13">
        <v>0.31803866132034847</v>
      </c>
      <c r="BJ805" s="13">
        <v>3.1796502384737681E-3</v>
      </c>
    </row>
    <row r="806" spans="1:62" hidden="1">
      <c r="A806" s="1" t="s">
        <v>109</v>
      </c>
      <c r="B806" s="1" t="s">
        <v>92</v>
      </c>
      <c r="C806" s="1" t="s">
        <v>93</v>
      </c>
      <c r="D806" s="1" t="s">
        <v>89</v>
      </c>
      <c r="E806" s="2">
        <v>11635</v>
      </c>
      <c r="F806" s="14">
        <v>0.14568113450795014</v>
      </c>
      <c r="G806" s="3">
        <v>0.745</v>
      </c>
      <c r="H806" s="3">
        <v>0.64800000000000002</v>
      </c>
      <c r="I806" s="2">
        <v>4573</v>
      </c>
      <c r="J806" s="2">
        <v>2.5299999999999998</v>
      </c>
      <c r="K806" s="2">
        <v>3959</v>
      </c>
      <c r="L806" s="2">
        <v>789</v>
      </c>
      <c r="M806" s="2">
        <v>1294</v>
      </c>
      <c r="N806" s="2">
        <v>3184</v>
      </c>
      <c r="O806" s="3">
        <v>0.71099999999999997</v>
      </c>
      <c r="P806" s="3">
        <v>0.28899999999999998</v>
      </c>
      <c r="Q806" s="2">
        <v>208</v>
      </c>
      <c r="R806" s="2">
        <v>206</v>
      </c>
      <c r="S806" s="2">
        <v>2</v>
      </c>
      <c r="T806" s="2">
        <v>4.5999999999999996</v>
      </c>
      <c r="U806" s="2">
        <v>802</v>
      </c>
      <c r="V806" s="2">
        <v>4106</v>
      </c>
      <c r="W806" s="3">
        <v>0.83199999999999996</v>
      </c>
      <c r="X806" s="3">
        <v>0.16300000000000001</v>
      </c>
      <c r="Y806" s="2">
        <v>161</v>
      </c>
      <c r="Z806" s="2">
        <v>606</v>
      </c>
      <c r="AA806" s="2">
        <v>428</v>
      </c>
      <c r="AB806" s="2">
        <v>295</v>
      </c>
      <c r="AC806" s="2">
        <v>417</v>
      </c>
      <c r="AD806" s="2">
        <v>516</v>
      </c>
      <c r="AE806" s="2">
        <v>902</v>
      </c>
      <c r="AF806" s="2">
        <v>416</v>
      </c>
      <c r="AG806" s="2">
        <v>363</v>
      </c>
      <c r="AH806" s="2">
        <v>348</v>
      </c>
      <c r="AI806" s="2">
        <v>444</v>
      </c>
      <c r="AJ806" s="2">
        <v>62</v>
      </c>
      <c r="AK806" s="2" t="s">
        <v>90</v>
      </c>
      <c r="AL806" s="2">
        <v>4958</v>
      </c>
      <c r="AM806" s="3">
        <v>0.42199999999999999</v>
      </c>
      <c r="AN806" s="2">
        <v>134.5</v>
      </c>
      <c r="AO806" s="2">
        <v>25628</v>
      </c>
      <c r="AP806" s="3">
        <v>9.0999999999999998E-2</v>
      </c>
      <c r="AQ806" s="11">
        <v>0.193</v>
      </c>
      <c r="AR806" s="2">
        <v>13.9</v>
      </c>
      <c r="AS806" s="7">
        <v>2.4354603019970775E-4</v>
      </c>
      <c r="AT806" s="2">
        <v>547</v>
      </c>
      <c r="AU806" s="2">
        <v>1008</v>
      </c>
      <c r="AV806" s="2">
        <v>2404</v>
      </c>
      <c r="AW806" s="3">
        <v>0.13800000000000001</v>
      </c>
      <c r="AX806" s="3">
        <v>0.255</v>
      </c>
      <c r="AY806" s="3">
        <v>0.60699999999999998</v>
      </c>
      <c r="AZ806" s="37">
        <v>1239</v>
      </c>
      <c r="BA806" s="37">
        <v>27.1</v>
      </c>
      <c r="BB806" s="43">
        <v>1213.538</v>
      </c>
      <c r="BC806" s="44">
        <v>1971.9858437259254</v>
      </c>
      <c r="BD806" s="44">
        <v>1516.4761562740746</v>
      </c>
      <c r="BE806" s="44">
        <v>206</v>
      </c>
      <c r="BF806">
        <v>4908</v>
      </c>
      <c r="BG806" s="13">
        <v>0.24725713121434392</v>
      </c>
      <c r="BH806" s="13">
        <v>0.40179010670862375</v>
      </c>
      <c r="BI806" s="13">
        <v>0.30898047193848299</v>
      </c>
      <c r="BJ806" s="13">
        <v>4.1972290138549306E-2</v>
      </c>
    </row>
    <row r="807" spans="1:62" hidden="1">
      <c r="A807" s="1" t="s">
        <v>306</v>
      </c>
      <c r="B807" s="1" t="s">
        <v>92</v>
      </c>
      <c r="C807" s="1" t="s">
        <v>93</v>
      </c>
      <c r="D807" s="1" t="s">
        <v>89</v>
      </c>
      <c r="E807" s="2">
        <v>10210</v>
      </c>
      <c r="F807" s="14">
        <v>0.1523996082272282</v>
      </c>
      <c r="G807" s="3">
        <v>0.91700000000000004</v>
      </c>
      <c r="H807" s="3">
        <v>0.873</v>
      </c>
      <c r="I807" s="2">
        <v>4159</v>
      </c>
      <c r="J807" s="2">
        <v>2.44</v>
      </c>
      <c r="K807" s="2">
        <v>3845</v>
      </c>
      <c r="L807" s="2">
        <v>477</v>
      </c>
      <c r="M807" s="2">
        <v>667</v>
      </c>
      <c r="N807" s="2">
        <v>3444</v>
      </c>
      <c r="O807" s="3">
        <v>0.83799999999999997</v>
      </c>
      <c r="P807" s="3">
        <v>0.16200000000000001</v>
      </c>
      <c r="Q807" s="2">
        <v>42</v>
      </c>
      <c r="R807" s="2">
        <v>29</v>
      </c>
      <c r="S807" s="2">
        <v>13</v>
      </c>
      <c r="T807" s="2">
        <v>1</v>
      </c>
      <c r="U807" s="2">
        <v>439</v>
      </c>
      <c r="V807" s="2">
        <v>3944</v>
      </c>
      <c r="W807" s="4">
        <v>0.9</v>
      </c>
      <c r="X807" s="4">
        <v>0.1</v>
      </c>
      <c r="Y807" s="2">
        <v>284</v>
      </c>
      <c r="Z807" s="2">
        <v>155</v>
      </c>
      <c r="AA807" s="2">
        <v>230</v>
      </c>
      <c r="AB807" s="2">
        <v>338</v>
      </c>
      <c r="AC807" s="2">
        <v>516</v>
      </c>
      <c r="AD807" s="2">
        <v>412</v>
      </c>
      <c r="AE807" s="2">
        <v>539</v>
      </c>
      <c r="AF807" s="2">
        <v>322</v>
      </c>
      <c r="AG807" s="2">
        <v>553</v>
      </c>
      <c r="AH807" s="2">
        <v>552</v>
      </c>
      <c r="AI807" s="2">
        <v>451</v>
      </c>
      <c r="AJ807" s="2">
        <v>142</v>
      </c>
      <c r="AK807" s="2">
        <v>5</v>
      </c>
      <c r="AL807" s="2">
        <v>4499</v>
      </c>
      <c r="AM807" s="3">
        <v>0.47199999999999998</v>
      </c>
      <c r="AN807" s="2">
        <v>133.4</v>
      </c>
      <c r="AO807" s="2">
        <v>25845</v>
      </c>
      <c r="AP807" s="3">
        <v>8.4000000000000005E-2</v>
      </c>
      <c r="AQ807" s="11">
        <v>0.151</v>
      </c>
      <c r="AR807" s="2">
        <v>8</v>
      </c>
      <c r="AS807" s="7">
        <v>1.5212981744421906E-3</v>
      </c>
      <c r="AT807" s="2">
        <v>213</v>
      </c>
      <c r="AU807" s="2">
        <v>1034</v>
      </c>
      <c r="AV807" s="2">
        <v>2598</v>
      </c>
      <c r="AW807" s="3">
        <v>5.5E-2</v>
      </c>
      <c r="AX807" s="3">
        <v>0.26900000000000002</v>
      </c>
      <c r="AY807" s="3">
        <v>0.67600000000000005</v>
      </c>
      <c r="AZ807" s="37">
        <v>1904</v>
      </c>
      <c r="BA807" s="37">
        <v>45.7</v>
      </c>
      <c r="BB807" s="43">
        <v>1878.7270000000001</v>
      </c>
      <c r="BC807" s="44">
        <v>1115.6937735080066</v>
      </c>
      <c r="BD807" s="44">
        <v>1359.5792264919935</v>
      </c>
      <c r="BE807" s="44">
        <v>29</v>
      </c>
      <c r="BF807">
        <v>4383</v>
      </c>
      <c r="BG807" s="13">
        <v>0.4286395163130276</v>
      </c>
      <c r="BH807" s="13">
        <v>0.25455025633310668</v>
      </c>
      <c r="BI807" s="13">
        <v>0.31019375461829646</v>
      </c>
      <c r="BJ807" s="13">
        <v>6.6164727355692444E-3</v>
      </c>
    </row>
    <row r="808" spans="1:62" hidden="1">
      <c r="A808" s="1" t="s">
        <v>137</v>
      </c>
      <c r="B808" s="1" t="s">
        <v>92</v>
      </c>
      <c r="C808" s="1" t="s">
        <v>93</v>
      </c>
      <c r="D808" s="1" t="s">
        <v>89</v>
      </c>
      <c r="E808" s="2">
        <v>10083</v>
      </c>
      <c r="F808" s="14">
        <v>0.15164137657443222</v>
      </c>
      <c r="G808" s="3">
        <v>0.86699999999999999</v>
      </c>
      <c r="H808" s="3">
        <v>0.81699999999999995</v>
      </c>
      <c r="I808" s="2">
        <v>4006</v>
      </c>
      <c r="J808" s="2">
        <v>2.48</v>
      </c>
      <c r="K808" s="2">
        <v>3818</v>
      </c>
      <c r="L808" s="2">
        <v>333</v>
      </c>
      <c r="M808" s="2">
        <v>828</v>
      </c>
      <c r="N808" s="2">
        <v>3118</v>
      </c>
      <c r="O808" s="4">
        <v>0.79</v>
      </c>
      <c r="P808" s="4">
        <v>0.21</v>
      </c>
      <c r="Q808" s="2">
        <v>104</v>
      </c>
      <c r="R808" s="2">
        <v>87</v>
      </c>
      <c r="S808" s="2">
        <v>17</v>
      </c>
      <c r="T808" s="2">
        <v>2.6</v>
      </c>
      <c r="U808" s="2">
        <v>307</v>
      </c>
      <c r="V808" s="2">
        <v>3957</v>
      </c>
      <c r="W808" s="3">
        <v>0.92800000000000005</v>
      </c>
      <c r="X808" s="3">
        <v>7.1999999999999995E-2</v>
      </c>
      <c r="Y808" s="2">
        <v>631</v>
      </c>
      <c r="Z808" s="2">
        <v>79</v>
      </c>
      <c r="AA808" s="2">
        <v>193</v>
      </c>
      <c r="AB808" s="2">
        <v>165</v>
      </c>
      <c r="AC808" s="2">
        <v>455</v>
      </c>
      <c r="AD808" s="2">
        <v>471</v>
      </c>
      <c r="AE808" s="2">
        <v>596</v>
      </c>
      <c r="AF808" s="2">
        <v>361</v>
      </c>
      <c r="AG808" s="2">
        <v>529</v>
      </c>
      <c r="AH808" s="2">
        <v>335</v>
      </c>
      <c r="AI808" s="2">
        <v>405</v>
      </c>
      <c r="AJ808" s="2">
        <v>137</v>
      </c>
      <c r="AK808" s="2">
        <v>11</v>
      </c>
      <c r="AL808" s="2">
        <v>4368</v>
      </c>
      <c r="AM808" s="3">
        <v>0.45900000000000002</v>
      </c>
      <c r="AN808" s="2">
        <v>144.30000000000001</v>
      </c>
      <c r="AO808" s="2">
        <v>25781</v>
      </c>
      <c r="AP808" s="4">
        <v>0.08</v>
      </c>
      <c r="AQ808" s="11">
        <v>0.16400000000000001</v>
      </c>
      <c r="AR808" s="2">
        <v>12.9</v>
      </c>
      <c r="AS808" s="7">
        <v>2.5271670457417236E-3</v>
      </c>
      <c r="AT808" s="2">
        <v>316</v>
      </c>
      <c r="AU808" s="2">
        <v>788</v>
      </c>
      <c r="AV808" s="2">
        <v>2714</v>
      </c>
      <c r="AW808" s="3">
        <v>8.3000000000000004E-2</v>
      </c>
      <c r="AX808" s="3">
        <v>0.20599999999999999</v>
      </c>
      <c r="AY808" s="3">
        <v>0.71099999999999997</v>
      </c>
      <c r="AZ808" s="37">
        <v>1533</v>
      </c>
      <c r="BA808" s="37">
        <v>38.299999999999997</v>
      </c>
      <c r="BB808" s="43">
        <v>1511.3179999999998</v>
      </c>
      <c r="BC808" s="44">
        <v>1500.8901866337214</v>
      </c>
      <c r="BD808" s="44">
        <v>1164.7918133662788</v>
      </c>
      <c r="BE808" s="44">
        <v>87</v>
      </c>
      <c r="BF808">
        <v>4264</v>
      </c>
      <c r="BG808" s="13">
        <v>0.35443667917448402</v>
      </c>
      <c r="BH808" s="13">
        <v>0.35199113194974707</v>
      </c>
      <c r="BI808" s="13">
        <v>0.27316881176507479</v>
      </c>
      <c r="BJ808" s="13">
        <v>2.0403377110694183E-2</v>
      </c>
    </row>
    <row r="809" spans="1:62" hidden="1">
      <c r="A809" s="1" t="s">
        <v>193</v>
      </c>
      <c r="B809" s="1" t="s">
        <v>92</v>
      </c>
      <c r="C809" s="1" t="s">
        <v>93</v>
      </c>
      <c r="D809" s="1" t="s">
        <v>89</v>
      </c>
      <c r="E809" s="2">
        <v>12533</v>
      </c>
      <c r="F809" s="14">
        <v>0.13739727120402137</v>
      </c>
      <c r="G809" s="3">
        <v>0.878</v>
      </c>
      <c r="H809" s="3">
        <v>0.80200000000000005</v>
      </c>
      <c r="I809" s="2">
        <v>5010</v>
      </c>
      <c r="J809" s="2">
        <v>2.48</v>
      </c>
      <c r="K809" s="2">
        <v>4508</v>
      </c>
      <c r="L809" s="2">
        <v>616</v>
      </c>
      <c r="M809" s="2">
        <v>1016</v>
      </c>
      <c r="N809" s="2">
        <v>3961</v>
      </c>
      <c r="O809" s="3">
        <v>0.79600000000000004</v>
      </c>
      <c r="P809" s="3">
        <v>0.20399999999999999</v>
      </c>
      <c r="Q809" s="2">
        <v>89</v>
      </c>
      <c r="R809" s="2">
        <v>86</v>
      </c>
      <c r="S809" s="2">
        <v>3</v>
      </c>
      <c r="T809" s="2">
        <v>1.8</v>
      </c>
      <c r="U809" s="2">
        <v>617</v>
      </c>
      <c r="V809" s="2">
        <v>4666</v>
      </c>
      <c r="W809" s="3">
        <v>0.874</v>
      </c>
      <c r="X809" s="3">
        <v>0.11600000000000001</v>
      </c>
      <c r="Y809" s="2">
        <v>438</v>
      </c>
      <c r="Z809" s="2">
        <v>264</v>
      </c>
      <c r="AA809" s="2">
        <v>270</v>
      </c>
      <c r="AB809" s="2">
        <v>311</v>
      </c>
      <c r="AC809" s="2">
        <v>578</v>
      </c>
      <c r="AD809" s="2">
        <v>487</v>
      </c>
      <c r="AE809" s="2">
        <v>737</v>
      </c>
      <c r="AF809" s="2">
        <v>539</v>
      </c>
      <c r="AG809" s="2">
        <v>563</v>
      </c>
      <c r="AH809" s="2">
        <v>448</v>
      </c>
      <c r="AI809" s="2">
        <v>623</v>
      </c>
      <c r="AJ809" s="2">
        <v>122</v>
      </c>
      <c r="AK809" s="2">
        <v>12</v>
      </c>
      <c r="AL809" s="2">
        <v>5392</v>
      </c>
      <c r="AM809" s="3">
        <v>0.48199999999999998</v>
      </c>
      <c r="AN809" s="2">
        <v>146.9</v>
      </c>
      <c r="AO809" s="2">
        <v>25318</v>
      </c>
      <c r="AP809" s="3">
        <v>8.5000000000000006E-2</v>
      </c>
      <c r="AQ809" s="11">
        <v>0.17799999999999999</v>
      </c>
      <c r="AR809" s="2">
        <v>10.5</v>
      </c>
      <c r="AS809" s="7">
        <v>8.5726532361765965E-4</v>
      </c>
      <c r="AT809" s="2">
        <v>214</v>
      </c>
      <c r="AU809" s="2">
        <v>1004</v>
      </c>
      <c r="AV809" s="2">
        <v>3290</v>
      </c>
      <c r="AW809" s="3">
        <v>4.7E-2</v>
      </c>
      <c r="AX809" s="3">
        <v>0.223</v>
      </c>
      <c r="AY809" s="4">
        <v>0.73</v>
      </c>
      <c r="AZ809" s="37">
        <v>1989</v>
      </c>
      <c r="BA809" s="37">
        <v>39.700000000000003</v>
      </c>
      <c r="BB809" s="43">
        <v>1975.8690000000001</v>
      </c>
      <c r="BC809" s="44">
        <v>1668.6073678443061</v>
      </c>
      <c r="BD809" s="44">
        <v>1552.5236321556938</v>
      </c>
      <c r="BE809" s="44">
        <v>86</v>
      </c>
      <c r="BF809">
        <v>5283</v>
      </c>
      <c r="BG809" s="13">
        <v>0.37400511073253834</v>
      </c>
      <c r="BH809" s="13">
        <v>0.31584466550147761</v>
      </c>
      <c r="BI809" s="13">
        <v>0.29387159419944991</v>
      </c>
      <c r="BJ809" s="13">
        <v>1.6278629566534166E-2</v>
      </c>
    </row>
    <row r="810" spans="1:62" hidden="1">
      <c r="A810" s="1" t="s">
        <v>192</v>
      </c>
      <c r="B810" s="1" t="s">
        <v>92</v>
      </c>
      <c r="C810" s="1" t="s">
        <v>93</v>
      </c>
      <c r="D810" s="1" t="s">
        <v>89</v>
      </c>
      <c r="E810" s="2">
        <v>9676</v>
      </c>
      <c r="F810" s="14">
        <v>0.15946672178586194</v>
      </c>
      <c r="G810" s="3">
        <v>0.88800000000000001</v>
      </c>
      <c r="H810" s="3">
        <v>0.82899999999999996</v>
      </c>
      <c r="I810" s="2">
        <v>4145</v>
      </c>
      <c r="J810" s="2">
        <v>2.31</v>
      </c>
      <c r="K810" s="2">
        <v>3393</v>
      </c>
      <c r="L810" s="2">
        <v>867</v>
      </c>
      <c r="M810" s="2">
        <v>1066</v>
      </c>
      <c r="N810" s="2">
        <v>2935</v>
      </c>
      <c r="O810" s="3">
        <v>0.73399999999999999</v>
      </c>
      <c r="P810" s="3">
        <v>0.26600000000000001</v>
      </c>
      <c r="Q810" s="2">
        <v>209</v>
      </c>
      <c r="R810" s="2">
        <v>209</v>
      </c>
      <c r="S810" s="2">
        <v>0</v>
      </c>
      <c r="T810" s="2">
        <v>5</v>
      </c>
      <c r="U810" s="2">
        <v>883</v>
      </c>
      <c r="V810" s="2">
        <v>3533</v>
      </c>
      <c r="W810" s="3">
        <v>0.79600000000000004</v>
      </c>
      <c r="X810" s="3">
        <v>0.19900000000000001</v>
      </c>
      <c r="Y810" s="2">
        <v>154</v>
      </c>
      <c r="Z810" s="2">
        <v>161</v>
      </c>
      <c r="AA810" s="2">
        <v>231</v>
      </c>
      <c r="AB810" s="2">
        <v>291</v>
      </c>
      <c r="AC810" s="2">
        <v>599</v>
      </c>
      <c r="AD810" s="2">
        <v>525</v>
      </c>
      <c r="AE810" s="2">
        <v>756</v>
      </c>
      <c r="AF810" s="2">
        <v>402</v>
      </c>
      <c r="AG810" s="2">
        <v>407</v>
      </c>
      <c r="AH810" s="2">
        <v>437</v>
      </c>
      <c r="AI810" s="2">
        <v>431</v>
      </c>
      <c r="AJ810" s="2">
        <v>85</v>
      </c>
      <c r="AK810" s="2">
        <v>18</v>
      </c>
      <c r="AL810" s="2">
        <v>4497</v>
      </c>
      <c r="AM810" s="3">
        <v>0.46899999999999997</v>
      </c>
      <c r="AN810" s="2">
        <v>124</v>
      </c>
      <c r="AO810" s="2">
        <v>24973</v>
      </c>
      <c r="AP810" s="3">
        <v>0.109</v>
      </c>
      <c r="AQ810" s="11">
        <v>0.23699999999999999</v>
      </c>
      <c r="AR810" s="2">
        <v>15</v>
      </c>
      <c r="AS810" s="7">
        <v>2.8304557033682421E-4</v>
      </c>
      <c r="AT810" s="2">
        <v>1001</v>
      </c>
      <c r="AU810" s="2">
        <v>1149</v>
      </c>
      <c r="AV810" s="2">
        <v>1243</v>
      </c>
      <c r="AW810" s="3">
        <v>0.29499999999999998</v>
      </c>
      <c r="AX810" s="3">
        <v>0.33900000000000002</v>
      </c>
      <c r="AY810" s="3">
        <v>0.36599999999999999</v>
      </c>
      <c r="AZ810" s="37">
        <v>1405</v>
      </c>
      <c r="BA810" s="37">
        <v>33.6</v>
      </c>
      <c r="BB810" s="43">
        <v>1344.336</v>
      </c>
      <c r="BC810" s="44">
        <v>1397.0664520599528</v>
      </c>
      <c r="BD810" s="44">
        <v>1465.597547940047</v>
      </c>
      <c r="BE810" s="44">
        <v>209</v>
      </c>
      <c r="BF810">
        <v>4416</v>
      </c>
      <c r="BG810" s="13">
        <v>0.30442391304347827</v>
      </c>
      <c r="BH810" s="13">
        <v>0.31636468570198206</v>
      </c>
      <c r="BI810" s="13">
        <v>0.331883502703815</v>
      </c>
      <c r="BJ810" s="13">
        <v>4.732789855072464E-2</v>
      </c>
    </row>
    <row r="811" spans="1:62" hidden="1">
      <c r="A811" s="1" t="s">
        <v>168</v>
      </c>
      <c r="B811" s="1" t="s">
        <v>92</v>
      </c>
      <c r="C811" s="1" t="s">
        <v>93</v>
      </c>
      <c r="D811" s="1" t="s">
        <v>89</v>
      </c>
      <c r="E811" s="2">
        <v>13304</v>
      </c>
      <c r="F811" s="14">
        <v>0.1846061334936861</v>
      </c>
      <c r="G811" s="3">
        <v>0.89400000000000002</v>
      </c>
      <c r="H811" s="3">
        <v>0.84099999999999997</v>
      </c>
      <c r="I811" s="2">
        <v>5575</v>
      </c>
      <c r="J811" s="2">
        <v>2.37</v>
      </c>
      <c r="K811" s="2">
        <v>5238</v>
      </c>
      <c r="L811" s="2">
        <v>627</v>
      </c>
      <c r="M811" s="2">
        <v>927</v>
      </c>
      <c r="N811" s="2">
        <v>4548</v>
      </c>
      <c r="O811" s="3">
        <v>0.83099999999999996</v>
      </c>
      <c r="P811" s="3">
        <v>0.16900000000000001</v>
      </c>
      <c r="Q811" s="2">
        <v>59</v>
      </c>
      <c r="R811" s="2">
        <v>51</v>
      </c>
      <c r="S811" s="2">
        <v>8</v>
      </c>
      <c r="T811" s="2">
        <v>1.1000000000000001</v>
      </c>
      <c r="U811" s="2">
        <v>611</v>
      </c>
      <c r="V811" s="2">
        <v>5401</v>
      </c>
      <c r="W811" s="3">
        <v>0.89800000000000002</v>
      </c>
      <c r="X811" s="3">
        <v>0.10199999999999999</v>
      </c>
      <c r="Y811" s="2">
        <v>148</v>
      </c>
      <c r="Z811" s="2">
        <v>46</v>
      </c>
      <c r="AA811" s="2">
        <v>118</v>
      </c>
      <c r="AB811" s="2">
        <v>249</v>
      </c>
      <c r="AC811" s="2">
        <v>702</v>
      </c>
      <c r="AD811" s="2">
        <v>618</v>
      </c>
      <c r="AE811" s="2">
        <v>1107</v>
      </c>
      <c r="AF811" s="2">
        <v>772</v>
      </c>
      <c r="AG811" s="2">
        <v>841</v>
      </c>
      <c r="AH811" s="2">
        <v>580</v>
      </c>
      <c r="AI811" s="2">
        <v>614</v>
      </c>
      <c r="AJ811" s="2">
        <v>248</v>
      </c>
      <c r="AK811" s="2">
        <v>12</v>
      </c>
      <c r="AL811" s="2">
        <v>6055</v>
      </c>
      <c r="AM811" s="3">
        <v>0.44700000000000001</v>
      </c>
      <c r="AN811" s="2">
        <v>146.5</v>
      </c>
      <c r="AO811" s="2">
        <v>30586</v>
      </c>
      <c r="AP811" s="3">
        <v>8.7999999999999995E-2</v>
      </c>
      <c r="AQ811" s="11">
        <v>0.16900000000000001</v>
      </c>
      <c r="AR811" s="2">
        <v>10.3</v>
      </c>
      <c r="AS811" s="7">
        <v>1.8515089798185522E-4</v>
      </c>
      <c r="AT811" s="2">
        <v>193</v>
      </c>
      <c r="AU811" s="2">
        <v>584</v>
      </c>
      <c r="AV811" s="2">
        <v>4461</v>
      </c>
      <c r="AW811" s="3">
        <v>3.6999999999999998E-2</v>
      </c>
      <c r="AX811" s="3">
        <v>0.111</v>
      </c>
      <c r="AY811" s="3">
        <v>0.85199999999999998</v>
      </c>
      <c r="AZ811" s="37">
        <v>2072</v>
      </c>
      <c r="BA811" s="37">
        <v>37</v>
      </c>
      <c r="BB811" s="43">
        <v>2025.75</v>
      </c>
      <c r="BC811" s="44">
        <v>1985.663583051821</v>
      </c>
      <c r="BD811" s="44">
        <v>1949.586416948179</v>
      </c>
      <c r="BE811" s="44">
        <v>51</v>
      </c>
      <c r="BF811">
        <v>6012</v>
      </c>
      <c r="BG811" s="13">
        <v>0.3369510978043912</v>
      </c>
      <c r="BH811" s="13">
        <v>0.3302833637810747</v>
      </c>
      <c r="BI811" s="13">
        <v>0.32428250448239837</v>
      </c>
      <c r="BJ811" s="13">
        <v>8.4830339321357289E-3</v>
      </c>
    </row>
    <row r="812" spans="1:62" hidden="1">
      <c r="A812" s="1" t="s">
        <v>180</v>
      </c>
      <c r="B812" s="1" t="s">
        <v>92</v>
      </c>
      <c r="C812" s="1" t="s">
        <v>93</v>
      </c>
      <c r="D812" s="1" t="s">
        <v>89</v>
      </c>
      <c r="E812" s="2">
        <v>7954</v>
      </c>
      <c r="F812" s="14">
        <v>0.17073170731707318</v>
      </c>
      <c r="G812" s="3">
        <v>0.94399999999999995</v>
      </c>
      <c r="H812" s="3">
        <v>0.91600000000000004</v>
      </c>
      <c r="I812" s="2">
        <v>3267</v>
      </c>
      <c r="J812" s="2">
        <v>2.42</v>
      </c>
      <c r="K812" s="2">
        <v>3318</v>
      </c>
      <c r="L812" s="2">
        <v>88</v>
      </c>
      <c r="M812" s="2">
        <v>453</v>
      </c>
      <c r="N812" s="2">
        <v>2781</v>
      </c>
      <c r="O812" s="4">
        <v>0.86</v>
      </c>
      <c r="P812" s="4">
        <v>0.14000000000000001</v>
      </c>
      <c r="Q812" s="2">
        <v>25</v>
      </c>
      <c r="R812" s="2">
        <v>19</v>
      </c>
      <c r="S812" s="2">
        <v>6</v>
      </c>
      <c r="T812" s="2">
        <v>0.8</v>
      </c>
      <c r="U812" s="2">
        <v>84</v>
      </c>
      <c r="V812" s="2">
        <v>3412</v>
      </c>
      <c r="W812" s="3">
        <v>0.97299999999999998</v>
      </c>
      <c r="X812" s="3">
        <v>2.4E-2</v>
      </c>
      <c r="Y812" s="2">
        <v>277</v>
      </c>
      <c r="Z812" s="2">
        <v>130</v>
      </c>
      <c r="AA812" s="2">
        <v>157</v>
      </c>
      <c r="AB812" s="2">
        <v>229</v>
      </c>
      <c r="AC812" s="2">
        <v>543</v>
      </c>
      <c r="AD812" s="2">
        <v>434</v>
      </c>
      <c r="AE812" s="2">
        <v>426</v>
      </c>
      <c r="AF812" s="2">
        <v>322</v>
      </c>
      <c r="AG812" s="2">
        <v>380</v>
      </c>
      <c r="AH812" s="2">
        <v>302</v>
      </c>
      <c r="AI812" s="2">
        <v>247</v>
      </c>
      <c r="AJ812" s="2">
        <v>66</v>
      </c>
      <c r="AK812" s="2" t="s">
        <v>90</v>
      </c>
      <c r="AL812" s="2">
        <v>3513</v>
      </c>
      <c r="AM812" s="3">
        <v>0.48099999999999998</v>
      </c>
      <c r="AN812" s="2">
        <v>140.9</v>
      </c>
      <c r="AO812" s="2">
        <v>22433</v>
      </c>
      <c r="AP812" s="3">
        <v>0.127</v>
      </c>
      <c r="AQ812" s="12">
        <v>0.21</v>
      </c>
      <c r="AR812" s="2">
        <v>8.4</v>
      </c>
      <c r="AS812" s="7">
        <v>0</v>
      </c>
      <c r="AT812" s="2">
        <v>81</v>
      </c>
      <c r="AU812" s="2">
        <v>750</v>
      </c>
      <c r="AV812" s="2">
        <v>2487</v>
      </c>
      <c r="AW812" s="3">
        <v>2.4E-2</v>
      </c>
      <c r="AX812" s="3">
        <v>0.22600000000000001</v>
      </c>
      <c r="AY812" s="4">
        <v>0.75</v>
      </c>
      <c r="AZ812" s="37">
        <v>1452</v>
      </c>
      <c r="BA812" s="37">
        <v>44.3</v>
      </c>
      <c r="BB812" s="43">
        <v>1432.6619999999998</v>
      </c>
      <c r="BC812" s="44">
        <v>1133.7273067722581</v>
      </c>
      <c r="BD812" s="44">
        <v>910.61069322774222</v>
      </c>
      <c r="BE812" s="44">
        <v>19</v>
      </c>
      <c r="BF812">
        <v>3496</v>
      </c>
      <c r="BG812" s="13">
        <v>0.40980034324942788</v>
      </c>
      <c r="BH812" s="13">
        <v>0.32429270788680153</v>
      </c>
      <c r="BI812" s="13">
        <v>0.26047216625507502</v>
      </c>
      <c r="BJ812" s="13">
        <v>5.434782608695652E-3</v>
      </c>
    </row>
    <row r="813" spans="1:62" hidden="1">
      <c r="A813" s="1" t="s">
        <v>219</v>
      </c>
      <c r="B813" s="1" t="s">
        <v>92</v>
      </c>
      <c r="C813" s="1" t="s">
        <v>93</v>
      </c>
      <c r="D813" s="1" t="s">
        <v>89</v>
      </c>
      <c r="E813" s="2">
        <v>21175</v>
      </c>
      <c r="F813" s="14">
        <v>0.14550177095631642</v>
      </c>
      <c r="G813" s="3">
        <v>0.77400000000000002</v>
      </c>
      <c r="H813" s="4">
        <v>0.69</v>
      </c>
      <c r="I813" s="2">
        <v>8520</v>
      </c>
      <c r="J813" s="2">
        <v>2.46</v>
      </c>
      <c r="K813" s="2">
        <v>6732</v>
      </c>
      <c r="L813" s="2">
        <v>2015</v>
      </c>
      <c r="M813" s="2">
        <v>2089</v>
      </c>
      <c r="N813" s="2">
        <v>6177</v>
      </c>
      <c r="O813" s="3">
        <v>0.747</v>
      </c>
      <c r="P813" s="3">
        <v>0.253</v>
      </c>
      <c r="Q813" s="2">
        <v>281</v>
      </c>
      <c r="R813" s="2">
        <v>261</v>
      </c>
      <c r="S813" s="2">
        <v>20</v>
      </c>
      <c r="T813" s="2">
        <v>3.3</v>
      </c>
      <c r="U813" s="2">
        <v>2025</v>
      </c>
      <c r="V813" s="2">
        <v>7032</v>
      </c>
      <c r="W813" s="3">
        <v>0.77400000000000002</v>
      </c>
      <c r="X813" s="3">
        <v>0.223</v>
      </c>
      <c r="Y813" s="2">
        <v>495</v>
      </c>
      <c r="Z813" s="2">
        <v>474</v>
      </c>
      <c r="AA813" s="2">
        <v>447</v>
      </c>
      <c r="AB813" s="2">
        <v>453</v>
      </c>
      <c r="AC813" s="2">
        <v>738</v>
      </c>
      <c r="AD813" s="2">
        <v>969</v>
      </c>
      <c r="AE813" s="2">
        <v>1548</v>
      </c>
      <c r="AF813" s="2">
        <v>827</v>
      </c>
      <c r="AG813" s="2">
        <v>1157</v>
      </c>
      <c r="AH813" s="2">
        <v>1113</v>
      </c>
      <c r="AI813" s="2">
        <v>651</v>
      </c>
      <c r="AJ813" s="2">
        <v>318</v>
      </c>
      <c r="AK813" s="2">
        <v>13</v>
      </c>
      <c r="AL813" s="2">
        <v>9203</v>
      </c>
      <c r="AM813" s="3">
        <v>0.443</v>
      </c>
      <c r="AN813" s="2">
        <v>128.69999999999999</v>
      </c>
      <c r="AO813" s="2">
        <v>25184</v>
      </c>
      <c r="AP813" s="3">
        <v>9.5000000000000001E-2</v>
      </c>
      <c r="AQ813" s="11">
        <v>0.20699999999999999</v>
      </c>
      <c r="AR813" s="2">
        <v>15.6</v>
      </c>
      <c r="AS813" s="7">
        <v>1.5642775881683731E-3</v>
      </c>
      <c r="AT813" s="2">
        <v>1020</v>
      </c>
      <c r="AU813" s="2">
        <v>2208</v>
      </c>
      <c r="AV813" s="2">
        <v>3504</v>
      </c>
      <c r="AW813" s="3">
        <v>0.152</v>
      </c>
      <c r="AX813" s="3">
        <v>0.32800000000000001</v>
      </c>
      <c r="AY813" s="4">
        <v>0.52</v>
      </c>
      <c r="AZ813" s="37">
        <v>2844</v>
      </c>
      <c r="BA813" s="37">
        <v>33.299999999999997</v>
      </c>
      <c r="BB813" s="43">
        <v>2752.5779999999995</v>
      </c>
      <c r="BC813" s="44">
        <v>2715.8266132388248</v>
      </c>
      <c r="BD813" s="44">
        <v>3327.5953867611756</v>
      </c>
      <c r="BE813" s="44">
        <v>261</v>
      </c>
      <c r="BF813">
        <v>9057</v>
      </c>
      <c r="BG813" s="13">
        <v>0.30391719112288834</v>
      </c>
      <c r="BH813" s="13">
        <v>0.29985940302957104</v>
      </c>
      <c r="BI813" s="13">
        <v>0.36740591661269467</v>
      </c>
      <c r="BJ813" s="13">
        <v>2.8817489234845974E-2</v>
      </c>
    </row>
    <row r="814" spans="1:62" hidden="1">
      <c r="A814" s="1" t="s">
        <v>96</v>
      </c>
      <c r="B814" s="1" t="s">
        <v>92</v>
      </c>
      <c r="C814" s="1" t="s">
        <v>93</v>
      </c>
      <c r="D814" s="1" t="s">
        <v>89</v>
      </c>
      <c r="E814" s="2">
        <v>13971</v>
      </c>
      <c r="F814" s="14">
        <v>0.13170138143296828</v>
      </c>
      <c r="G814" s="3">
        <v>0.55800000000000005</v>
      </c>
      <c r="H814" s="3">
        <v>0.45200000000000001</v>
      </c>
      <c r="I814" s="2">
        <v>5388</v>
      </c>
      <c r="J814" s="2">
        <v>2.58</v>
      </c>
      <c r="K814" s="2">
        <v>4397</v>
      </c>
      <c r="L814" s="2">
        <v>1517</v>
      </c>
      <c r="M814" s="2">
        <v>1611</v>
      </c>
      <c r="N814" s="2">
        <v>3639</v>
      </c>
      <c r="O814" s="3">
        <v>0.69299999999999995</v>
      </c>
      <c r="P814" s="3">
        <v>0.307</v>
      </c>
      <c r="Q814" s="2">
        <v>132</v>
      </c>
      <c r="R814" s="2">
        <v>132</v>
      </c>
      <c r="S814" s="2">
        <v>0</v>
      </c>
      <c r="T814" s="2">
        <v>2.4</v>
      </c>
      <c r="U814" s="2">
        <v>1539</v>
      </c>
      <c r="V814" s="2">
        <v>4537</v>
      </c>
      <c r="W814" s="3">
        <v>0.746</v>
      </c>
      <c r="X814" s="3">
        <v>0.253</v>
      </c>
      <c r="Y814" s="2">
        <v>133</v>
      </c>
      <c r="Z814" s="2">
        <v>132</v>
      </c>
      <c r="AA814" s="2">
        <v>264</v>
      </c>
      <c r="AB814" s="2">
        <v>260</v>
      </c>
      <c r="AC814" s="2">
        <v>1414</v>
      </c>
      <c r="AD814" s="2">
        <v>1298</v>
      </c>
      <c r="AE814" s="2">
        <v>922</v>
      </c>
      <c r="AF814" s="2">
        <v>625</v>
      </c>
      <c r="AG814" s="2">
        <v>427</v>
      </c>
      <c r="AH814" s="2">
        <v>320</v>
      </c>
      <c r="AI814" s="2">
        <v>237</v>
      </c>
      <c r="AJ814" s="2">
        <v>60</v>
      </c>
      <c r="AK814" s="2">
        <v>13</v>
      </c>
      <c r="AL814" s="2">
        <v>6105</v>
      </c>
      <c r="AM814" s="3">
        <v>0.34499999999999997</v>
      </c>
      <c r="AN814" s="2">
        <v>120.9</v>
      </c>
      <c r="AO814" s="2">
        <v>23700</v>
      </c>
      <c r="AP814" s="3">
        <v>9.4E-2</v>
      </c>
      <c r="AQ814" s="11">
        <v>0.17499999999999999</v>
      </c>
      <c r="AR814" s="2">
        <v>14.2</v>
      </c>
      <c r="AS814" s="7">
        <v>2.2040996253030638E-4</v>
      </c>
      <c r="AT814" s="2">
        <v>1279</v>
      </c>
      <c r="AU814" s="2">
        <v>1667</v>
      </c>
      <c r="AV814" s="2">
        <v>1451</v>
      </c>
      <c r="AW814" s="3">
        <v>0.29099999999999998</v>
      </c>
      <c r="AX814" s="3">
        <v>0.379</v>
      </c>
      <c r="AY814" s="4">
        <v>0.33</v>
      </c>
      <c r="AZ814" s="37">
        <v>743</v>
      </c>
      <c r="BA814" s="37">
        <v>13.7</v>
      </c>
      <c r="BB814" s="43">
        <v>719.24999999999989</v>
      </c>
      <c r="BC814" s="44">
        <v>2889.3635763845059</v>
      </c>
      <c r="BD814" s="44">
        <v>2335.3864236154941</v>
      </c>
      <c r="BE814" s="44">
        <v>132</v>
      </c>
      <c r="BF814">
        <v>6076</v>
      </c>
      <c r="BG814" s="13">
        <v>0.11837557603686634</v>
      </c>
      <c r="BH814" s="13">
        <v>0.47553712580390156</v>
      </c>
      <c r="BI814" s="13">
        <v>0.38436247919939009</v>
      </c>
      <c r="BJ814" s="13">
        <v>2.1724818959842001E-2</v>
      </c>
    </row>
    <row r="815" spans="1:62" hidden="1">
      <c r="A815" s="1" t="s">
        <v>119</v>
      </c>
      <c r="B815" s="1" t="s">
        <v>92</v>
      </c>
      <c r="C815" s="1" t="s">
        <v>88</v>
      </c>
      <c r="D815" s="1" t="s">
        <v>89</v>
      </c>
      <c r="E815" s="2">
        <v>16386</v>
      </c>
      <c r="F815" s="14">
        <v>0.1540339314048578</v>
      </c>
      <c r="G815" s="3">
        <v>0.85499999999999998</v>
      </c>
      <c r="H815" s="3">
        <v>0.78500000000000003</v>
      </c>
      <c r="I815" s="2">
        <v>6955</v>
      </c>
      <c r="J815" s="2">
        <v>2.34</v>
      </c>
      <c r="K815" s="2">
        <v>6186</v>
      </c>
      <c r="L815" s="2">
        <v>1018</v>
      </c>
      <c r="M815" s="2">
        <v>1364</v>
      </c>
      <c r="N815" s="2">
        <v>5501</v>
      </c>
      <c r="O815" s="3">
        <v>0.80100000000000005</v>
      </c>
      <c r="P815" s="3">
        <v>0.19900000000000001</v>
      </c>
      <c r="Q815" s="2">
        <v>439</v>
      </c>
      <c r="R815" s="2">
        <v>414</v>
      </c>
      <c r="S815" s="2">
        <v>25</v>
      </c>
      <c r="T815" s="2">
        <v>6.3</v>
      </c>
      <c r="U815" s="2">
        <v>1009</v>
      </c>
      <c r="V815" s="2">
        <v>6381</v>
      </c>
      <c r="W815" s="3">
        <v>0.85699999999999998</v>
      </c>
      <c r="X815" s="3">
        <v>0.13600000000000001</v>
      </c>
      <c r="Y815" s="2">
        <v>835</v>
      </c>
      <c r="Z815" s="2">
        <v>664</v>
      </c>
      <c r="AA815" s="2">
        <v>407</v>
      </c>
      <c r="AB815" s="2">
        <v>569</v>
      </c>
      <c r="AC815" s="2">
        <v>984</v>
      </c>
      <c r="AD815" s="2">
        <v>645</v>
      </c>
      <c r="AE815" s="2">
        <v>1024</v>
      </c>
      <c r="AF815" s="2">
        <v>468</v>
      </c>
      <c r="AG815" s="2">
        <v>586</v>
      </c>
      <c r="AH815" s="2">
        <v>754</v>
      </c>
      <c r="AI815" s="2">
        <v>465</v>
      </c>
      <c r="AJ815" s="2">
        <v>85</v>
      </c>
      <c r="AK815" s="2" t="s">
        <v>90</v>
      </c>
      <c r="AL815" s="2">
        <v>7486</v>
      </c>
      <c r="AM815" s="3">
        <v>0.441</v>
      </c>
      <c r="AN815" s="2">
        <v>115.9</v>
      </c>
      <c r="AO815" s="2">
        <v>22175</v>
      </c>
      <c r="AP815" s="3">
        <v>0.13900000000000001</v>
      </c>
      <c r="AQ815" s="11">
        <v>0.318</v>
      </c>
      <c r="AR815" s="2">
        <v>19.3</v>
      </c>
      <c r="AS815" s="7">
        <v>2.037298229117693E-3</v>
      </c>
      <c r="AT815" s="2">
        <v>2335</v>
      </c>
      <c r="AU815" s="2">
        <v>1925</v>
      </c>
      <c r="AV815" s="2">
        <v>1926</v>
      </c>
      <c r="AW815" s="3">
        <v>0.377</v>
      </c>
      <c r="AX815" s="3">
        <v>0.311</v>
      </c>
      <c r="AY815" s="3">
        <v>0.311</v>
      </c>
      <c r="AZ815" s="37">
        <v>2226</v>
      </c>
      <c r="BA815" s="37">
        <v>31.8</v>
      </c>
      <c r="BB815" s="43">
        <v>2183.0700000000002</v>
      </c>
      <c r="BC815" s="44">
        <v>2747.9260532205817</v>
      </c>
      <c r="BD815" s="44">
        <v>2045.0039467794186</v>
      </c>
      <c r="BE815" s="44">
        <v>414</v>
      </c>
      <c r="BF815">
        <v>7390</v>
      </c>
      <c r="BG815" s="13">
        <v>0.29540866035182684</v>
      </c>
      <c r="BH815" s="13">
        <v>0.37184385023282568</v>
      </c>
      <c r="BI815" s="13">
        <v>0.27672583853578059</v>
      </c>
      <c r="BJ815" s="13">
        <v>5.6021650879566981E-2</v>
      </c>
    </row>
    <row r="816" spans="1:62" hidden="1">
      <c r="A816" s="1" t="s">
        <v>231</v>
      </c>
      <c r="B816" s="1" t="s">
        <v>92</v>
      </c>
      <c r="C816" s="1" t="s">
        <v>93</v>
      </c>
      <c r="D816" s="1" t="s">
        <v>89</v>
      </c>
      <c r="E816" s="2">
        <v>9478</v>
      </c>
      <c r="F816" s="14">
        <v>0.1729267778012239</v>
      </c>
      <c r="G816" s="3">
        <v>0.86899999999999999</v>
      </c>
      <c r="H816" s="3">
        <v>0.79100000000000004</v>
      </c>
      <c r="I816" s="2">
        <v>3766</v>
      </c>
      <c r="J816" s="2">
        <v>2.4700000000000002</v>
      </c>
      <c r="K816" s="2">
        <v>3237</v>
      </c>
      <c r="L816" s="2">
        <v>666</v>
      </c>
      <c r="M816" s="2">
        <v>819</v>
      </c>
      <c r="N816" s="2">
        <v>2900</v>
      </c>
      <c r="O816" s="4">
        <v>0.78</v>
      </c>
      <c r="P816" s="4">
        <v>0.22</v>
      </c>
      <c r="Q816" s="2">
        <v>18</v>
      </c>
      <c r="R816" s="2">
        <v>0</v>
      </c>
      <c r="S816" s="2">
        <v>18</v>
      </c>
      <c r="T816" s="2">
        <v>0.5</v>
      </c>
      <c r="U816" s="2">
        <v>676</v>
      </c>
      <c r="V816" s="2">
        <v>3379</v>
      </c>
      <c r="W816" s="4">
        <v>0.81</v>
      </c>
      <c r="X816" s="3">
        <v>0.16200000000000001</v>
      </c>
      <c r="Y816" s="2">
        <v>345</v>
      </c>
      <c r="Z816" s="2">
        <v>240</v>
      </c>
      <c r="AA816" s="2">
        <v>231</v>
      </c>
      <c r="AB816" s="2">
        <v>211</v>
      </c>
      <c r="AC816" s="2">
        <v>412</v>
      </c>
      <c r="AD816" s="2">
        <v>548</v>
      </c>
      <c r="AE816" s="2">
        <v>560</v>
      </c>
      <c r="AF816" s="2">
        <v>405</v>
      </c>
      <c r="AG816" s="2">
        <v>433</v>
      </c>
      <c r="AH816" s="2">
        <v>269</v>
      </c>
      <c r="AI816" s="2">
        <v>461</v>
      </c>
      <c r="AJ816" s="2">
        <v>100</v>
      </c>
      <c r="AK816" s="2">
        <v>15</v>
      </c>
      <c r="AL816" s="2">
        <v>4230</v>
      </c>
      <c r="AM816" s="3">
        <v>0.46200000000000002</v>
      </c>
      <c r="AN816" s="2">
        <v>136.4</v>
      </c>
      <c r="AO816" s="2">
        <v>25873</v>
      </c>
      <c r="AP816" s="3">
        <v>0.114</v>
      </c>
      <c r="AQ816" s="11">
        <v>0.221</v>
      </c>
      <c r="AR816" s="2">
        <v>13.1</v>
      </c>
      <c r="AS816" s="7">
        <v>1.7756732761171944E-3</v>
      </c>
      <c r="AT816" s="2">
        <v>344</v>
      </c>
      <c r="AU816" s="2">
        <v>771</v>
      </c>
      <c r="AV816" s="2">
        <v>2122</v>
      </c>
      <c r="AW816" s="3">
        <v>0.106</v>
      </c>
      <c r="AX816" s="3">
        <v>0.23799999999999999</v>
      </c>
      <c r="AY816" s="3">
        <v>0.65600000000000003</v>
      </c>
      <c r="AZ816" s="37">
        <v>1372</v>
      </c>
      <c r="BA816" s="37">
        <v>36.4</v>
      </c>
      <c r="BB816" s="43">
        <v>1353.7159999999999</v>
      </c>
      <c r="BC816" s="44">
        <v>1184.7966031066189</v>
      </c>
      <c r="BD816" s="44">
        <v>1516.4873968933812</v>
      </c>
      <c r="BE816" s="44">
        <v>0</v>
      </c>
      <c r="BF816">
        <v>4055</v>
      </c>
      <c r="BG816" s="13">
        <v>0.33383871763255235</v>
      </c>
      <c r="BH816" s="13">
        <v>0.29218165304725496</v>
      </c>
      <c r="BI816" s="13">
        <v>0.37397962932019263</v>
      </c>
      <c r="BJ816" s="13">
        <v>0</v>
      </c>
    </row>
    <row r="817" spans="1:62" hidden="1">
      <c r="A817" s="1" t="s">
        <v>149</v>
      </c>
      <c r="B817" s="1" t="s">
        <v>92</v>
      </c>
      <c r="C817" s="1" t="s">
        <v>93</v>
      </c>
      <c r="D817" s="1" t="s">
        <v>89</v>
      </c>
      <c r="E817" s="2">
        <v>14043</v>
      </c>
      <c r="F817" s="14">
        <v>0.15708894110944954</v>
      </c>
      <c r="G817" s="3">
        <v>0.77900000000000003</v>
      </c>
      <c r="H817" s="3">
        <v>0.67800000000000005</v>
      </c>
      <c r="I817" s="2">
        <v>5637</v>
      </c>
      <c r="J817" s="2">
        <v>2.46</v>
      </c>
      <c r="K817" s="2">
        <v>4645</v>
      </c>
      <c r="L817" s="2">
        <v>1092</v>
      </c>
      <c r="M817" s="2">
        <v>1190</v>
      </c>
      <c r="N817" s="2">
        <v>4379</v>
      </c>
      <c r="O817" s="3">
        <v>0.78600000000000003</v>
      </c>
      <c r="P817" s="3">
        <v>0.214</v>
      </c>
      <c r="Q817" s="2">
        <v>116</v>
      </c>
      <c r="R817" s="2">
        <v>89</v>
      </c>
      <c r="S817" s="2">
        <v>27</v>
      </c>
      <c r="T817" s="2">
        <v>2.1</v>
      </c>
      <c r="U817" s="2">
        <v>1107</v>
      </c>
      <c r="V817" s="2">
        <v>4856</v>
      </c>
      <c r="W817" s="3">
        <v>0.81100000000000005</v>
      </c>
      <c r="X817" s="3">
        <v>0.185</v>
      </c>
      <c r="Y817" s="2">
        <v>156</v>
      </c>
      <c r="Z817" s="2">
        <v>173</v>
      </c>
      <c r="AA817" s="2">
        <v>303</v>
      </c>
      <c r="AB817" s="2">
        <v>349</v>
      </c>
      <c r="AC817" s="2">
        <v>1040</v>
      </c>
      <c r="AD817" s="2">
        <v>744</v>
      </c>
      <c r="AE817" s="2">
        <v>1083</v>
      </c>
      <c r="AF817" s="2">
        <v>413</v>
      </c>
      <c r="AG817" s="2">
        <v>648</v>
      </c>
      <c r="AH817" s="2">
        <v>453</v>
      </c>
      <c r="AI817" s="2">
        <v>496</v>
      </c>
      <c r="AJ817" s="2">
        <v>167</v>
      </c>
      <c r="AK817" s="2">
        <v>9</v>
      </c>
      <c r="AL817" s="2">
        <v>6034</v>
      </c>
      <c r="AM817" s="3">
        <v>0.436</v>
      </c>
      <c r="AN817" s="2">
        <v>114.5</v>
      </c>
      <c r="AO817" s="2">
        <v>21190</v>
      </c>
      <c r="AP817" s="3">
        <v>0.156</v>
      </c>
      <c r="AQ817" s="11">
        <v>0.309</v>
      </c>
      <c r="AR817" s="2">
        <v>31.5</v>
      </c>
      <c r="AS817" s="7">
        <v>0</v>
      </c>
      <c r="AT817" s="2">
        <v>2173</v>
      </c>
      <c r="AU817" s="2">
        <v>1615</v>
      </c>
      <c r="AV817" s="2">
        <v>857</v>
      </c>
      <c r="AW817" s="3">
        <v>0.46800000000000003</v>
      </c>
      <c r="AX817" s="3">
        <v>0.34799999999999998</v>
      </c>
      <c r="AY817" s="3">
        <v>0.184</v>
      </c>
      <c r="AZ817" s="37">
        <v>1694</v>
      </c>
      <c r="BA817" s="37">
        <v>29.9</v>
      </c>
      <c r="BB817" s="43">
        <v>1665.1309999999999</v>
      </c>
      <c r="BC817" s="44">
        <v>2055.8841464878983</v>
      </c>
      <c r="BD817" s="44">
        <v>2152.9848535121023</v>
      </c>
      <c r="BE817" s="44">
        <v>89</v>
      </c>
      <c r="BF817">
        <v>5963</v>
      </c>
      <c r="BG817" s="13">
        <v>0.27924383699480126</v>
      </c>
      <c r="BH817" s="13">
        <v>0.34477346075597826</v>
      </c>
      <c r="BI817" s="13">
        <v>0.36105732911489224</v>
      </c>
      <c r="BJ817" s="13">
        <v>1.4925373134328358E-2</v>
      </c>
    </row>
    <row r="818" spans="1:62" hidden="1">
      <c r="A818" s="1" t="s">
        <v>91</v>
      </c>
      <c r="B818" s="1" t="s">
        <v>92</v>
      </c>
      <c r="C818" s="1" t="s">
        <v>93</v>
      </c>
      <c r="D818" s="1" t="s">
        <v>89</v>
      </c>
      <c r="E818" s="2">
        <v>4684</v>
      </c>
      <c r="F818" s="14">
        <v>0.14432109308283519</v>
      </c>
      <c r="G818" s="3">
        <v>0.749</v>
      </c>
      <c r="H818" s="4">
        <v>0.63</v>
      </c>
      <c r="I818" s="2">
        <v>1977</v>
      </c>
      <c r="J818" s="2">
        <v>2.36</v>
      </c>
      <c r="K818" s="2">
        <v>1662</v>
      </c>
      <c r="L818" s="2">
        <v>415</v>
      </c>
      <c r="M818" s="2">
        <v>571</v>
      </c>
      <c r="N818" s="2">
        <v>1377</v>
      </c>
      <c r="O818" s="3">
        <v>0.70699999999999996</v>
      </c>
      <c r="P818" s="3">
        <v>0.29299999999999998</v>
      </c>
      <c r="Q818" s="2">
        <v>13</v>
      </c>
      <c r="R818" s="2">
        <v>12</v>
      </c>
      <c r="S818" s="2">
        <v>1</v>
      </c>
      <c r="T818" s="2">
        <v>0.7</v>
      </c>
      <c r="U818" s="2">
        <v>431</v>
      </c>
      <c r="V818" s="2">
        <v>1742</v>
      </c>
      <c r="W818" s="3">
        <v>0.80200000000000005</v>
      </c>
      <c r="X818" s="3">
        <v>0.19800000000000001</v>
      </c>
      <c r="Y818" s="2">
        <v>225</v>
      </c>
      <c r="Z818" s="2">
        <v>203</v>
      </c>
      <c r="AA818" s="2">
        <v>193</v>
      </c>
      <c r="AB818" s="2">
        <v>211</v>
      </c>
      <c r="AC818" s="2">
        <v>293</v>
      </c>
      <c r="AD818" s="2">
        <v>389</v>
      </c>
      <c r="AE818" s="2">
        <v>293</v>
      </c>
      <c r="AF818" s="2">
        <v>120</v>
      </c>
      <c r="AG818" s="2">
        <v>142</v>
      </c>
      <c r="AH818" s="2">
        <v>63</v>
      </c>
      <c r="AI818" s="2">
        <v>46</v>
      </c>
      <c r="AJ818" s="2">
        <v>8</v>
      </c>
      <c r="AK818" s="2">
        <v>6</v>
      </c>
      <c r="AL818" s="2">
        <v>2192</v>
      </c>
      <c r="AM818" s="3">
        <v>0.40799999999999997</v>
      </c>
      <c r="AN818" s="2">
        <v>119.6</v>
      </c>
      <c r="AO818" s="2">
        <v>25009</v>
      </c>
      <c r="AP818" s="3">
        <v>0.105</v>
      </c>
      <c r="AQ818" s="11">
        <v>0.27800000000000002</v>
      </c>
      <c r="AR818" s="2">
        <v>16.100000000000001</v>
      </c>
      <c r="AS818" s="7">
        <v>0</v>
      </c>
      <c r="AT818" s="2">
        <v>493</v>
      </c>
      <c r="AU818" s="2">
        <v>583</v>
      </c>
      <c r="AV818" s="2">
        <v>586</v>
      </c>
      <c r="AW818" s="3">
        <v>0.29699999999999999</v>
      </c>
      <c r="AX818" s="3">
        <v>0.35099999999999998</v>
      </c>
      <c r="AY818" s="3">
        <v>0.35299999999999998</v>
      </c>
      <c r="AZ818" s="37">
        <v>269</v>
      </c>
      <c r="BA818" s="37">
        <v>13.6</v>
      </c>
      <c r="BB818" s="43">
        <v>264.928</v>
      </c>
      <c r="BC818" s="44">
        <v>1123.6316928519386</v>
      </c>
      <c r="BD818" s="44">
        <v>772.44030714806161</v>
      </c>
      <c r="BE818" s="44">
        <v>12</v>
      </c>
      <c r="BF818">
        <v>2173</v>
      </c>
      <c r="BG818" s="13">
        <v>0.1219180855959503</v>
      </c>
      <c r="BH818" s="13">
        <v>0.51708775556923081</v>
      </c>
      <c r="BI818" s="13">
        <v>0.35547183946068184</v>
      </c>
      <c r="BJ818" s="13">
        <v>5.5223193741371374E-3</v>
      </c>
    </row>
    <row r="819" spans="1:62" hidden="1">
      <c r="A819" s="1" t="s">
        <v>118</v>
      </c>
      <c r="B819" s="1" t="s">
        <v>92</v>
      </c>
      <c r="C819" s="1" t="s">
        <v>93</v>
      </c>
      <c r="D819" s="1" t="s">
        <v>89</v>
      </c>
      <c r="E819" s="2">
        <v>7340</v>
      </c>
      <c r="F819" s="14">
        <v>0.16362397820163488</v>
      </c>
      <c r="G819" s="3">
        <v>0.92800000000000005</v>
      </c>
      <c r="H819" s="3">
        <v>0.89300000000000002</v>
      </c>
      <c r="I819" s="2">
        <v>3123</v>
      </c>
      <c r="J819" s="2">
        <v>2.33</v>
      </c>
      <c r="K819" s="2">
        <v>3097</v>
      </c>
      <c r="L819" s="2">
        <v>127</v>
      </c>
      <c r="M819" s="2">
        <v>412</v>
      </c>
      <c r="N819" s="2">
        <v>2675</v>
      </c>
      <c r="O819" s="3">
        <v>0.86699999999999999</v>
      </c>
      <c r="P819" s="3">
        <v>0.13300000000000001</v>
      </c>
      <c r="Q819" s="2">
        <v>33</v>
      </c>
      <c r="R819" s="2">
        <v>25</v>
      </c>
      <c r="S819" s="2">
        <v>8</v>
      </c>
      <c r="T819" s="2">
        <v>1.1000000000000001</v>
      </c>
      <c r="U819" s="2">
        <v>127</v>
      </c>
      <c r="V819" s="2">
        <v>3197</v>
      </c>
      <c r="W819" s="3">
        <v>0.96099999999999997</v>
      </c>
      <c r="X819" s="3">
        <v>3.7999999999999999E-2</v>
      </c>
      <c r="Y819" s="2">
        <v>238</v>
      </c>
      <c r="Z819" s="2">
        <v>203</v>
      </c>
      <c r="AA819" s="2">
        <v>265</v>
      </c>
      <c r="AB819" s="2">
        <v>248</v>
      </c>
      <c r="AC819" s="2">
        <v>493</v>
      </c>
      <c r="AD819" s="2">
        <v>343</v>
      </c>
      <c r="AE819" s="2">
        <v>349</v>
      </c>
      <c r="AF819" s="2">
        <v>263</v>
      </c>
      <c r="AG819" s="2">
        <v>361</v>
      </c>
      <c r="AH819" s="2">
        <v>255</v>
      </c>
      <c r="AI819" s="2">
        <v>245</v>
      </c>
      <c r="AJ819" s="2">
        <v>80</v>
      </c>
      <c r="AK819" s="2" t="s">
        <v>90</v>
      </c>
      <c r="AL819" s="2">
        <v>3343</v>
      </c>
      <c r="AM819" s="3">
        <v>0.48299999999999998</v>
      </c>
      <c r="AN819" s="2">
        <v>135.5</v>
      </c>
      <c r="AO819" s="2">
        <v>22829</v>
      </c>
      <c r="AP819" s="3">
        <v>0.115</v>
      </c>
      <c r="AQ819" s="11">
        <v>0.24399999999999999</v>
      </c>
      <c r="AR819" s="2">
        <v>13.5</v>
      </c>
      <c r="AS819" s="7">
        <v>3.1279324366593683E-4</v>
      </c>
      <c r="AT819" s="2">
        <v>312</v>
      </c>
      <c r="AU819" s="2">
        <v>1106</v>
      </c>
      <c r="AV819" s="2">
        <v>1679</v>
      </c>
      <c r="AW819" s="3">
        <v>0.10100000000000001</v>
      </c>
      <c r="AX819" s="3">
        <v>0.35699999999999998</v>
      </c>
      <c r="AY819" s="3">
        <v>0.54200000000000004</v>
      </c>
      <c r="AZ819" s="37">
        <v>1216</v>
      </c>
      <c r="BA819" s="37">
        <v>38.9</v>
      </c>
      <c r="BB819" s="43">
        <v>1200.8430000000001</v>
      </c>
      <c r="BC819" s="44">
        <v>1245.3367105399345</v>
      </c>
      <c r="BD819" s="44">
        <v>852.82028946006562</v>
      </c>
      <c r="BE819" s="44">
        <v>25</v>
      </c>
      <c r="BF819">
        <v>3324</v>
      </c>
      <c r="BG819" s="13">
        <v>0.36126444043321304</v>
      </c>
      <c r="BH819" s="13">
        <v>0.37465003325509461</v>
      </c>
      <c r="BI819" s="13">
        <v>0.25656446734659016</v>
      </c>
      <c r="BJ819" s="13">
        <v>7.521058965102286E-3</v>
      </c>
    </row>
    <row r="820" spans="1:62" hidden="1">
      <c r="A820" s="1" t="s">
        <v>244</v>
      </c>
      <c r="B820" s="1" t="s">
        <v>92</v>
      </c>
      <c r="C820" s="1" t="s">
        <v>93</v>
      </c>
      <c r="D820" s="1" t="s">
        <v>89</v>
      </c>
      <c r="E820" s="2">
        <v>19419</v>
      </c>
      <c r="F820" s="14">
        <v>0.15526031206550286</v>
      </c>
      <c r="G820" s="3">
        <v>0.875</v>
      </c>
      <c r="H820" s="3">
        <v>0.81599999999999995</v>
      </c>
      <c r="I820" s="2">
        <v>8111</v>
      </c>
      <c r="J820" s="2">
        <v>2.37</v>
      </c>
      <c r="K820" s="2">
        <v>6781</v>
      </c>
      <c r="L820" s="2">
        <v>1623</v>
      </c>
      <c r="M820" s="2">
        <v>1951</v>
      </c>
      <c r="N820" s="2">
        <v>6003</v>
      </c>
      <c r="O820" s="3">
        <v>0.755</v>
      </c>
      <c r="P820" s="3">
        <v>0.245</v>
      </c>
      <c r="Q820" s="2">
        <v>202</v>
      </c>
      <c r="R820" s="2">
        <v>181</v>
      </c>
      <c r="S820" s="2">
        <v>21</v>
      </c>
      <c r="T820" s="2">
        <v>2.5</v>
      </c>
      <c r="U820" s="2">
        <v>1647</v>
      </c>
      <c r="V820" s="2">
        <v>7079</v>
      </c>
      <c r="W820" s="3">
        <v>0.80500000000000005</v>
      </c>
      <c r="X820" s="3">
        <v>0.187</v>
      </c>
      <c r="Y820" s="2">
        <v>437</v>
      </c>
      <c r="Z820" s="2">
        <v>384</v>
      </c>
      <c r="AA820" s="2">
        <v>387</v>
      </c>
      <c r="AB820" s="2">
        <v>592</v>
      </c>
      <c r="AC820" s="2">
        <v>1020</v>
      </c>
      <c r="AD820" s="2">
        <v>1001</v>
      </c>
      <c r="AE820" s="2">
        <v>1311</v>
      </c>
      <c r="AF820" s="2">
        <v>759</v>
      </c>
      <c r="AG820" s="2">
        <v>851</v>
      </c>
      <c r="AH820" s="2">
        <v>863</v>
      </c>
      <c r="AI820" s="2">
        <v>1019</v>
      </c>
      <c r="AJ820" s="2">
        <v>229</v>
      </c>
      <c r="AK820" s="2">
        <v>31</v>
      </c>
      <c r="AL820" s="2">
        <v>8884</v>
      </c>
      <c r="AM820" s="3">
        <v>0.47399999999999998</v>
      </c>
      <c r="AN820" s="2">
        <v>129.19999999999999</v>
      </c>
      <c r="AO820" s="2">
        <v>24081</v>
      </c>
      <c r="AP820" s="3">
        <v>0.112</v>
      </c>
      <c r="AQ820" s="11">
        <v>0.22800000000000001</v>
      </c>
      <c r="AR820" s="2">
        <v>18</v>
      </c>
      <c r="AS820" s="7">
        <v>7.0631445119367139E-4</v>
      </c>
      <c r="AT820" s="2">
        <v>1541</v>
      </c>
      <c r="AU820" s="2">
        <v>2235</v>
      </c>
      <c r="AV820" s="2">
        <v>3005</v>
      </c>
      <c r="AW820" s="3">
        <v>0.22700000000000001</v>
      </c>
      <c r="AX820" s="4">
        <v>0.33</v>
      </c>
      <c r="AY820" s="3">
        <v>0.443</v>
      </c>
      <c r="AZ820" s="37">
        <v>3068</v>
      </c>
      <c r="BA820" s="37">
        <v>37.799999999999997</v>
      </c>
      <c r="BB820" s="43">
        <v>3006.6119999999996</v>
      </c>
      <c r="BC820" s="44">
        <v>2492.3979536915203</v>
      </c>
      <c r="BD820" s="44">
        <v>3045.9900463084805</v>
      </c>
      <c r="BE820" s="44">
        <v>181</v>
      </c>
      <c r="BF820">
        <v>8726</v>
      </c>
      <c r="BG820" s="13">
        <v>0.34455787302314916</v>
      </c>
      <c r="BH820" s="13">
        <v>0.28562891974461613</v>
      </c>
      <c r="BI820" s="13">
        <v>0.34907059893519143</v>
      </c>
      <c r="BJ820" s="13">
        <v>2.074260829704332E-2</v>
      </c>
    </row>
    <row r="821" spans="1:62" hidden="1">
      <c r="A821" s="1" t="s">
        <v>348</v>
      </c>
      <c r="B821" s="1" t="s">
        <v>92</v>
      </c>
      <c r="C821" s="1" t="s">
        <v>93</v>
      </c>
      <c r="D821" s="1" t="s">
        <v>89</v>
      </c>
      <c r="E821" s="2">
        <v>15153</v>
      </c>
      <c r="F821" s="14">
        <v>0.17593875800171582</v>
      </c>
      <c r="G821" s="3">
        <v>0.89500000000000002</v>
      </c>
      <c r="H821" s="3">
        <v>0.84799999999999998</v>
      </c>
      <c r="I821" s="2">
        <v>6172</v>
      </c>
      <c r="J821" s="2">
        <v>2.4300000000000002</v>
      </c>
      <c r="K821" s="2">
        <v>5521</v>
      </c>
      <c r="L821" s="2">
        <v>912</v>
      </c>
      <c r="M821" s="2">
        <v>1067</v>
      </c>
      <c r="N821" s="2">
        <v>5037</v>
      </c>
      <c r="O821" s="3">
        <v>0.82499999999999996</v>
      </c>
      <c r="P821" s="3">
        <v>0.17499999999999999</v>
      </c>
      <c r="Q821" s="2">
        <v>23</v>
      </c>
      <c r="R821" s="2">
        <v>9</v>
      </c>
      <c r="S821" s="2">
        <v>14</v>
      </c>
      <c r="T821" s="2">
        <v>0.4</v>
      </c>
      <c r="U821" s="2">
        <v>935</v>
      </c>
      <c r="V821" s="2">
        <v>5674</v>
      </c>
      <c r="W821" s="3">
        <v>0.85799999999999998</v>
      </c>
      <c r="X821" s="3">
        <v>0.14099999999999999</v>
      </c>
      <c r="Y821" s="2">
        <v>235</v>
      </c>
      <c r="Z821" s="2">
        <v>303</v>
      </c>
      <c r="AA821" s="2">
        <v>334</v>
      </c>
      <c r="AB821" s="2">
        <v>228</v>
      </c>
      <c r="AC821" s="2">
        <v>643</v>
      </c>
      <c r="AD821" s="2">
        <v>682</v>
      </c>
      <c r="AE821" s="2">
        <v>1140</v>
      </c>
      <c r="AF821" s="2">
        <v>670</v>
      </c>
      <c r="AG821" s="2">
        <v>815</v>
      </c>
      <c r="AH821" s="2">
        <v>544</v>
      </c>
      <c r="AI821" s="2">
        <v>752</v>
      </c>
      <c r="AJ821" s="2">
        <v>296</v>
      </c>
      <c r="AK821" s="2">
        <v>7</v>
      </c>
      <c r="AL821" s="2">
        <v>6649</v>
      </c>
      <c r="AM821" s="3">
        <v>0.45600000000000002</v>
      </c>
      <c r="AN821" s="2">
        <v>134.9</v>
      </c>
      <c r="AO821" s="2">
        <v>27833</v>
      </c>
      <c r="AP821" s="3">
        <v>8.8999999999999996E-2</v>
      </c>
      <c r="AQ821" s="11">
        <v>0.16900000000000001</v>
      </c>
      <c r="AR821" s="2">
        <v>7.3</v>
      </c>
      <c r="AS821" s="7">
        <v>1.7624250969333803E-4</v>
      </c>
      <c r="AT821" s="2">
        <v>239</v>
      </c>
      <c r="AU821" s="2">
        <v>1416</v>
      </c>
      <c r="AV821" s="2">
        <v>3866</v>
      </c>
      <c r="AW821" s="3">
        <v>4.2999999999999997E-2</v>
      </c>
      <c r="AX821" s="3">
        <v>0.25600000000000001</v>
      </c>
      <c r="AY821" s="4">
        <v>0.7</v>
      </c>
      <c r="AZ821" s="37">
        <v>2813</v>
      </c>
      <c r="BA821" s="37">
        <v>45.4</v>
      </c>
      <c r="BB821" s="43">
        <v>2771.2159999999999</v>
      </c>
      <c r="BC821" s="44">
        <v>1488.2217838268753</v>
      </c>
      <c r="BD821" s="44">
        <v>2340.5622161731249</v>
      </c>
      <c r="BE821" s="44">
        <v>9</v>
      </c>
      <c r="BF821">
        <v>6609</v>
      </c>
      <c r="BG821" s="13">
        <v>0.41930942653956726</v>
      </c>
      <c r="BH821" s="13">
        <v>0.22518108395020053</v>
      </c>
      <c r="BI821" s="13">
        <v>0.35414771011849372</v>
      </c>
      <c r="BJ821" s="13">
        <v>1.3617793917385383E-3</v>
      </c>
    </row>
    <row r="822" spans="1:62" hidden="1">
      <c r="A822" s="1" t="s">
        <v>104</v>
      </c>
      <c r="B822" s="1" t="s">
        <v>92</v>
      </c>
      <c r="C822" s="1" t="s">
        <v>93</v>
      </c>
      <c r="D822" s="1" t="s">
        <v>89</v>
      </c>
      <c r="E822" s="2">
        <v>16950</v>
      </c>
      <c r="F822" s="14">
        <v>9.8407079646017692E-2</v>
      </c>
      <c r="G822" s="4">
        <v>0.57999999999999996</v>
      </c>
      <c r="H822" s="3">
        <v>0.35699999999999998</v>
      </c>
      <c r="I822" s="2">
        <v>5993</v>
      </c>
      <c r="J822" s="2">
        <v>2.74</v>
      </c>
      <c r="K822" s="2">
        <v>4154</v>
      </c>
      <c r="L822" s="2">
        <v>2175</v>
      </c>
      <c r="M822" s="2">
        <v>1826</v>
      </c>
      <c r="N822" s="2">
        <v>4084</v>
      </c>
      <c r="O822" s="3">
        <v>0.69099999999999995</v>
      </c>
      <c r="P822" s="3">
        <v>0.309</v>
      </c>
      <c r="Q822" s="2">
        <v>222</v>
      </c>
      <c r="R822" s="2">
        <v>220</v>
      </c>
      <c r="S822" s="2">
        <v>2</v>
      </c>
      <c r="T822" s="2">
        <v>3.8</v>
      </c>
      <c r="U822" s="2">
        <v>2268</v>
      </c>
      <c r="V822" s="2">
        <v>4394</v>
      </c>
      <c r="W822" s="3">
        <v>0.65700000000000003</v>
      </c>
      <c r="X822" s="3">
        <v>0.33900000000000002</v>
      </c>
      <c r="Y822" s="2">
        <v>215</v>
      </c>
      <c r="Z822" s="2">
        <v>550</v>
      </c>
      <c r="AA822" s="2">
        <v>828</v>
      </c>
      <c r="AB822" s="2">
        <v>404</v>
      </c>
      <c r="AC822" s="2">
        <v>780</v>
      </c>
      <c r="AD822" s="2">
        <v>763</v>
      </c>
      <c r="AE822" s="2">
        <v>581</v>
      </c>
      <c r="AF822" s="2">
        <v>338</v>
      </c>
      <c r="AG822" s="2">
        <v>650</v>
      </c>
      <c r="AH822" s="2">
        <v>582</v>
      </c>
      <c r="AI822" s="2">
        <v>686</v>
      </c>
      <c r="AJ822" s="2">
        <v>318</v>
      </c>
      <c r="AK822" s="2">
        <v>32</v>
      </c>
      <c r="AL822" s="2">
        <v>6727</v>
      </c>
      <c r="AM822" s="3">
        <v>0.41599999999999998</v>
      </c>
      <c r="AN822" s="2">
        <v>115.2</v>
      </c>
      <c r="AO822" s="2">
        <v>17925</v>
      </c>
      <c r="AP822" s="3">
        <v>0.17100000000000001</v>
      </c>
      <c r="AQ822" s="11">
        <v>0.36599999999999999</v>
      </c>
      <c r="AR822" s="2">
        <v>28.4</v>
      </c>
      <c r="AS822" s="7">
        <v>6.8274920345926264E-4</v>
      </c>
      <c r="AT822" s="2">
        <v>2373</v>
      </c>
      <c r="AU822" s="2">
        <v>1351</v>
      </c>
      <c r="AV822" s="2">
        <v>430</v>
      </c>
      <c r="AW822" s="3">
        <v>0.57099999999999995</v>
      </c>
      <c r="AX822" s="3">
        <v>0.32500000000000001</v>
      </c>
      <c r="AY822" s="3">
        <v>0.104</v>
      </c>
      <c r="AZ822" s="37">
        <v>856</v>
      </c>
      <c r="BA822" s="37">
        <v>14.3</v>
      </c>
      <c r="BB822" s="43">
        <v>845.13000000000011</v>
      </c>
      <c r="BC822" s="44">
        <v>2828.6415663962593</v>
      </c>
      <c r="BD822" s="44">
        <v>2768.2284336037405</v>
      </c>
      <c r="BE822" s="44">
        <v>220</v>
      </c>
      <c r="BF822">
        <v>6662</v>
      </c>
      <c r="BG822" s="13">
        <v>0.12685830081056743</v>
      </c>
      <c r="BH822" s="13">
        <v>0.4245934503747012</v>
      </c>
      <c r="BI822" s="13">
        <v>0.41552513263340446</v>
      </c>
      <c r="BJ822" s="13">
        <v>3.3023116181326931E-2</v>
      </c>
    </row>
    <row r="823" spans="1:62" hidden="1">
      <c r="A823" s="1" t="s">
        <v>170</v>
      </c>
      <c r="B823" s="1" t="s">
        <v>92</v>
      </c>
      <c r="C823" s="1" t="s">
        <v>93</v>
      </c>
      <c r="D823" s="1" t="s">
        <v>89</v>
      </c>
      <c r="E823" s="2">
        <v>20308</v>
      </c>
      <c r="F823" s="14">
        <v>0.15151664368721687</v>
      </c>
      <c r="G823" s="3">
        <v>0.80200000000000005</v>
      </c>
      <c r="H823" s="3">
        <v>0.69099999999999995</v>
      </c>
      <c r="I823" s="2">
        <v>8221</v>
      </c>
      <c r="J823" s="2">
        <v>2.4500000000000002</v>
      </c>
      <c r="K823" s="2">
        <v>6806</v>
      </c>
      <c r="L823" s="2">
        <v>1832</v>
      </c>
      <c r="M823" s="2">
        <v>2354</v>
      </c>
      <c r="N823" s="2">
        <v>5716</v>
      </c>
      <c r="O823" s="3">
        <v>0.70799999999999996</v>
      </c>
      <c r="P823" s="3">
        <v>0.29199999999999998</v>
      </c>
      <c r="Q823" s="2">
        <v>269</v>
      </c>
      <c r="R823" s="2">
        <v>255</v>
      </c>
      <c r="S823" s="2">
        <v>14</v>
      </c>
      <c r="T823" s="2">
        <v>3.3</v>
      </c>
      <c r="U823" s="2">
        <v>1874</v>
      </c>
      <c r="V823" s="2">
        <v>7013</v>
      </c>
      <c r="W823" s="3">
        <v>0.78100000000000003</v>
      </c>
      <c r="X823" s="3">
        <v>0.20899999999999999</v>
      </c>
      <c r="Y823" s="2">
        <v>352</v>
      </c>
      <c r="Z823" s="2">
        <v>256</v>
      </c>
      <c r="AA823" s="2">
        <v>166</v>
      </c>
      <c r="AB823" s="2">
        <v>322</v>
      </c>
      <c r="AC823" s="2">
        <v>992</v>
      </c>
      <c r="AD823" s="2">
        <v>1090</v>
      </c>
      <c r="AE823" s="2">
        <v>1838</v>
      </c>
      <c r="AF823" s="2">
        <v>975</v>
      </c>
      <c r="AG823" s="2">
        <v>1119</v>
      </c>
      <c r="AH823" s="2">
        <v>578</v>
      </c>
      <c r="AI823" s="2">
        <v>1097</v>
      </c>
      <c r="AJ823" s="2">
        <v>237</v>
      </c>
      <c r="AK823" s="2">
        <v>13</v>
      </c>
      <c r="AL823" s="2">
        <v>9035</v>
      </c>
      <c r="AM823" s="3">
        <v>0.45300000000000001</v>
      </c>
      <c r="AN823" s="2">
        <v>135.4</v>
      </c>
      <c r="AO823" s="2">
        <v>25900</v>
      </c>
      <c r="AP823" s="3">
        <v>0.105</v>
      </c>
      <c r="AQ823" s="11">
        <v>0.23899999999999999</v>
      </c>
      <c r="AR823" s="2">
        <v>19.100000000000001</v>
      </c>
      <c r="AS823" s="7">
        <v>5.7036931413089972E-4</v>
      </c>
      <c r="AT823" s="2">
        <v>853</v>
      </c>
      <c r="AU823" s="2">
        <v>2340</v>
      </c>
      <c r="AV823" s="2">
        <v>3613</v>
      </c>
      <c r="AW823" s="3">
        <v>0.125</v>
      </c>
      <c r="AX823" s="3">
        <v>0.34399999999999997</v>
      </c>
      <c r="AY823" s="3">
        <v>0.53100000000000003</v>
      </c>
      <c r="AZ823" s="37">
        <v>2584</v>
      </c>
      <c r="BA823" s="37">
        <v>31.2</v>
      </c>
      <c r="BB823" s="43">
        <v>2517.84</v>
      </c>
      <c r="BC823" s="44">
        <v>2934.6623804331807</v>
      </c>
      <c r="BD823" s="44">
        <v>3179.4976195668191</v>
      </c>
      <c r="BE823" s="44">
        <v>255</v>
      </c>
      <c r="BF823">
        <v>8887</v>
      </c>
      <c r="BG823" s="13">
        <v>0.28331720490604256</v>
      </c>
      <c r="BH823" s="13">
        <v>0.33021968948274794</v>
      </c>
      <c r="BI823" s="13">
        <v>0.35776950822176429</v>
      </c>
      <c r="BJ823" s="13">
        <v>2.8693597389445259E-2</v>
      </c>
    </row>
    <row r="824" spans="1:62" hidden="1">
      <c r="A824" s="1" t="s">
        <v>305</v>
      </c>
      <c r="B824" s="1" t="s">
        <v>92</v>
      </c>
      <c r="C824" s="1" t="s">
        <v>93</v>
      </c>
      <c r="D824" s="1" t="s">
        <v>89</v>
      </c>
      <c r="E824" s="2">
        <v>18049</v>
      </c>
      <c r="F824" s="14">
        <v>0.15180896448556708</v>
      </c>
      <c r="G824" s="3">
        <v>0.83699999999999997</v>
      </c>
      <c r="H824" s="3">
        <v>0.752</v>
      </c>
      <c r="I824" s="2">
        <v>7660</v>
      </c>
      <c r="J824" s="2">
        <v>2.34</v>
      </c>
      <c r="K824" s="2">
        <v>5477</v>
      </c>
      <c r="L824" s="2">
        <v>2431</v>
      </c>
      <c r="M824" s="2">
        <v>2299</v>
      </c>
      <c r="N824" s="2">
        <v>5189</v>
      </c>
      <c r="O824" s="3">
        <v>0.69299999999999995</v>
      </c>
      <c r="P824" s="3">
        <v>0.307</v>
      </c>
      <c r="Q824" s="2">
        <v>128</v>
      </c>
      <c r="R824" s="2">
        <v>115</v>
      </c>
      <c r="S824" s="2">
        <v>13</v>
      </c>
      <c r="T824" s="2">
        <v>1.7</v>
      </c>
      <c r="U824" s="2">
        <v>2481</v>
      </c>
      <c r="V824" s="2">
        <v>5767</v>
      </c>
      <c r="W824" s="3">
        <v>0.69299999999999995</v>
      </c>
      <c r="X824" s="3">
        <v>0.29799999999999999</v>
      </c>
      <c r="Y824" s="2">
        <v>325</v>
      </c>
      <c r="Z824" s="2">
        <v>246</v>
      </c>
      <c r="AA824" s="2">
        <v>299</v>
      </c>
      <c r="AB824" s="2">
        <v>684</v>
      </c>
      <c r="AC824" s="2">
        <v>767</v>
      </c>
      <c r="AD824" s="2">
        <v>802</v>
      </c>
      <c r="AE824" s="2">
        <v>1193</v>
      </c>
      <c r="AF824" s="2">
        <v>676</v>
      </c>
      <c r="AG824" s="2">
        <v>959</v>
      </c>
      <c r="AH824" s="2">
        <v>1125</v>
      </c>
      <c r="AI824" s="2">
        <v>1004</v>
      </c>
      <c r="AJ824" s="2">
        <v>276</v>
      </c>
      <c r="AK824" s="2">
        <v>55</v>
      </c>
      <c r="AL824" s="2">
        <v>8411</v>
      </c>
      <c r="AM824" s="3">
        <v>0.47299999999999998</v>
      </c>
      <c r="AN824" s="2">
        <v>121.8</v>
      </c>
      <c r="AO824" s="2">
        <v>24297</v>
      </c>
      <c r="AP824" s="4">
        <v>0.12</v>
      </c>
      <c r="AQ824" s="11">
        <v>0.26500000000000001</v>
      </c>
      <c r="AR824" s="2">
        <v>17.8</v>
      </c>
      <c r="AS824" s="7">
        <v>1.387203051846714E-3</v>
      </c>
      <c r="AT824" s="2">
        <v>1479</v>
      </c>
      <c r="AU824" s="2">
        <v>1769</v>
      </c>
      <c r="AV824" s="2">
        <v>2229</v>
      </c>
      <c r="AW824" s="4">
        <v>0.27</v>
      </c>
      <c r="AX824" s="3">
        <v>0.32300000000000001</v>
      </c>
      <c r="AY824" s="3">
        <v>0.40699999999999997</v>
      </c>
      <c r="AZ824" s="37">
        <v>2501</v>
      </c>
      <c r="BA824" s="37">
        <v>32.6</v>
      </c>
      <c r="BB824" s="43">
        <v>2441.0880000000002</v>
      </c>
      <c r="BC824" s="44">
        <v>2109.1585026521579</v>
      </c>
      <c r="BD824" s="44">
        <v>3582.7534973478423</v>
      </c>
      <c r="BE824" s="44">
        <v>115</v>
      </c>
      <c r="BF824">
        <v>8248</v>
      </c>
      <c r="BG824" s="13">
        <v>0.29596120271580989</v>
      </c>
      <c r="BH824" s="13">
        <v>0.25571756821679897</v>
      </c>
      <c r="BI824" s="13">
        <v>0.43437845506157158</v>
      </c>
      <c r="BJ824" s="13">
        <v>1.3942774005819593E-2</v>
      </c>
    </row>
    <row r="825" spans="1:62" hidden="1">
      <c r="A825" s="1" t="s">
        <v>296</v>
      </c>
      <c r="B825" s="1" t="s">
        <v>92</v>
      </c>
      <c r="C825" s="1" t="s">
        <v>93</v>
      </c>
      <c r="D825" s="1" t="s">
        <v>89</v>
      </c>
      <c r="E825" s="2">
        <v>14873</v>
      </c>
      <c r="F825" s="14">
        <v>0.14751563235392995</v>
      </c>
      <c r="G825" s="3">
        <v>0.877</v>
      </c>
      <c r="H825" s="3">
        <v>0.82199999999999995</v>
      </c>
      <c r="I825" s="2">
        <v>6080</v>
      </c>
      <c r="J825" s="2">
        <v>2.4300000000000002</v>
      </c>
      <c r="K825" s="2">
        <v>4986</v>
      </c>
      <c r="L825" s="2">
        <v>1310</v>
      </c>
      <c r="M825" s="2">
        <v>1389</v>
      </c>
      <c r="N825" s="2">
        <v>4624</v>
      </c>
      <c r="O825" s="3">
        <v>0.76900000000000002</v>
      </c>
      <c r="P825" s="3">
        <v>0.23100000000000001</v>
      </c>
      <c r="Q825" s="2">
        <v>106</v>
      </c>
      <c r="R825" s="2">
        <v>86</v>
      </c>
      <c r="S825" s="2">
        <v>20</v>
      </c>
      <c r="T825" s="2">
        <v>1.8</v>
      </c>
      <c r="U825" s="2">
        <v>1295</v>
      </c>
      <c r="V825" s="2">
        <v>5196</v>
      </c>
      <c r="W825" s="3">
        <v>0.79500000000000004</v>
      </c>
      <c r="X825" s="3">
        <v>0.19800000000000001</v>
      </c>
      <c r="Y825" s="2">
        <v>239</v>
      </c>
      <c r="Z825" s="2">
        <v>244</v>
      </c>
      <c r="AA825" s="2">
        <v>357</v>
      </c>
      <c r="AB825" s="2">
        <v>444</v>
      </c>
      <c r="AC825" s="2">
        <v>792</v>
      </c>
      <c r="AD825" s="2">
        <v>601</v>
      </c>
      <c r="AE825" s="2">
        <v>942</v>
      </c>
      <c r="AF825" s="2">
        <v>455</v>
      </c>
      <c r="AG825" s="2">
        <v>574</v>
      </c>
      <c r="AH825" s="2">
        <v>1119</v>
      </c>
      <c r="AI825" s="2">
        <v>703</v>
      </c>
      <c r="AJ825" s="2">
        <v>90</v>
      </c>
      <c r="AK825" s="2">
        <v>27</v>
      </c>
      <c r="AL825" s="2">
        <v>6587</v>
      </c>
      <c r="AM825" s="4">
        <v>0.47</v>
      </c>
      <c r="AN825" s="2">
        <v>126.1</v>
      </c>
      <c r="AO825" s="2">
        <v>23337</v>
      </c>
      <c r="AP825" s="3">
        <v>0.10299999999999999</v>
      </c>
      <c r="AQ825" s="11">
        <v>0.22800000000000001</v>
      </c>
      <c r="AR825" s="2">
        <v>21.4</v>
      </c>
      <c r="AS825" s="7">
        <v>1.9245573518090838E-4</v>
      </c>
      <c r="AT825" s="2">
        <v>1139</v>
      </c>
      <c r="AU825" s="2">
        <v>1968</v>
      </c>
      <c r="AV825" s="2">
        <v>1879</v>
      </c>
      <c r="AW825" s="3">
        <v>0.22800000000000001</v>
      </c>
      <c r="AX825" s="3">
        <v>0.39500000000000002</v>
      </c>
      <c r="AY825" s="3">
        <v>0.377</v>
      </c>
      <c r="AZ825" s="37">
        <v>2356</v>
      </c>
      <c r="BA825" s="37">
        <v>38.6</v>
      </c>
      <c r="BB825" s="43">
        <v>2321.018</v>
      </c>
      <c r="BC825" s="44">
        <v>1702.5395374705267</v>
      </c>
      <c r="BD825" s="44">
        <v>2381.4424625294732</v>
      </c>
      <c r="BE825" s="44">
        <v>86</v>
      </c>
      <c r="BF825">
        <v>6491</v>
      </c>
      <c r="BG825" s="13">
        <v>0.35757479587120627</v>
      </c>
      <c r="BH825" s="13">
        <v>0.26229233361123505</v>
      </c>
      <c r="BI825" s="13">
        <v>0.36688375635949366</v>
      </c>
      <c r="BJ825" s="13">
        <v>1.3249114158065014E-2</v>
      </c>
    </row>
    <row r="826" spans="1:62" hidden="1">
      <c r="A826" s="1" t="s">
        <v>289</v>
      </c>
      <c r="B826" s="1" t="s">
        <v>92</v>
      </c>
      <c r="C826" s="1" t="s">
        <v>93</v>
      </c>
      <c r="D826" s="1" t="s">
        <v>89</v>
      </c>
      <c r="E826" s="2">
        <v>11493</v>
      </c>
      <c r="F826" s="14">
        <v>0.16627512398851474</v>
      </c>
      <c r="G826" s="4">
        <v>0.88</v>
      </c>
      <c r="H826" s="3">
        <v>0.83199999999999996</v>
      </c>
      <c r="I826" s="2">
        <v>4499</v>
      </c>
      <c r="J826" s="2">
        <v>2.54</v>
      </c>
      <c r="K826" s="2">
        <v>4283</v>
      </c>
      <c r="L826" s="2">
        <v>481</v>
      </c>
      <c r="M826" s="2">
        <v>806</v>
      </c>
      <c r="N826" s="2">
        <v>3652</v>
      </c>
      <c r="O826" s="3">
        <v>0.81899999999999995</v>
      </c>
      <c r="P826" s="3">
        <v>0.18099999999999999</v>
      </c>
      <c r="Q826" s="2">
        <v>51</v>
      </c>
      <c r="R826" s="2">
        <v>40</v>
      </c>
      <c r="S826" s="2">
        <v>11</v>
      </c>
      <c r="T826" s="2">
        <v>1.1000000000000001</v>
      </c>
      <c r="U826" s="2">
        <v>450</v>
      </c>
      <c r="V826" s="2">
        <v>4380</v>
      </c>
      <c r="W826" s="3">
        <v>0.90700000000000003</v>
      </c>
      <c r="X826" s="3">
        <v>9.2999999999999999E-2</v>
      </c>
      <c r="Y826" s="2">
        <v>396</v>
      </c>
      <c r="Z826" s="2">
        <v>113</v>
      </c>
      <c r="AA826" s="2">
        <v>166</v>
      </c>
      <c r="AB826" s="2">
        <v>277</v>
      </c>
      <c r="AC826" s="2">
        <v>491</v>
      </c>
      <c r="AD826" s="2">
        <v>566</v>
      </c>
      <c r="AE826" s="2">
        <v>815</v>
      </c>
      <c r="AF826" s="2">
        <v>466</v>
      </c>
      <c r="AG826" s="2">
        <v>526</v>
      </c>
      <c r="AH826" s="2">
        <v>538</v>
      </c>
      <c r="AI826" s="2">
        <v>397</v>
      </c>
      <c r="AJ826" s="2">
        <v>131</v>
      </c>
      <c r="AK826" s="2">
        <v>11</v>
      </c>
      <c r="AL826" s="2">
        <v>4893</v>
      </c>
      <c r="AM826" s="3">
        <v>0.45100000000000001</v>
      </c>
      <c r="AN826" s="2">
        <v>135.80000000000001</v>
      </c>
      <c r="AO826" s="2">
        <v>30166</v>
      </c>
      <c r="AP826" s="4">
        <v>0.08</v>
      </c>
      <c r="AQ826" s="11">
        <v>0.157</v>
      </c>
      <c r="AR826" s="2">
        <v>5.8</v>
      </c>
      <c r="AS826" s="7">
        <v>4.5662100456621003E-4</v>
      </c>
      <c r="AT826" s="2">
        <v>312</v>
      </c>
      <c r="AU826" s="2">
        <v>1308</v>
      </c>
      <c r="AV826" s="2">
        <v>2663</v>
      </c>
      <c r="AW826" s="3">
        <v>7.2999999999999995E-2</v>
      </c>
      <c r="AX826" s="3">
        <v>0.30499999999999999</v>
      </c>
      <c r="AY826" s="3">
        <v>0.622</v>
      </c>
      <c r="AZ826" s="37">
        <v>2000</v>
      </c>
      <c r="BA826" s="37">
        <v>44.4</v>
      </c>
      <c r="BB826" s="43">
        <v>1979.3520000000001</v>
      </c>
      <c r="BC826" s="44">
        <v>1278.8166670887269</v>
      </c>
      <c r="BD826" s="44">
        <v>1531.8313329112732</v>
      </c>
      <c r="BE826" s="44">
        <v>40</v>
      </c>
      <c r="BF826">
        <v>4830</v>
      </c>
      <c r="BG826" s="13">
        <v>0.40980372670807458</v>
      </c>
      <c r="BH826" s="13">
        <v>0.26476535550491243</v>
      </c>
      <c r="BI826" s="13">
        <v>0.31714934428804831</v>
      </c>
      <c r="BJ826" s="13">
        <v>8.2815734989648039E-3</v>
      </c>
    </row>
    <row r="827" spans="1:62" hidden="1">
      <c r="A827" s="1" t="s">
        <v>100</v>
      </c>
      <c r="B827" s="1" t="s">
        <v>92</v>
      </c>
      <c r="C827" s="1" t="s">
        <v>93</v>
      </c>
      <c r="D827" s="1" t="s">
        <v>89</v>
      </c>
      <c r="E827" s="2">
        <v>26024</v>
      </c>
      <c r="F827" s="14">
        <v>0.14924684906240393</v>
      </c>
      <c r="G827" s="3">
        <v>0.73299999999999998</v>
      </c>
      <c r="H827" s="3">
        <v>0.64200000000000002</v>
      </c>
      <c r="I827" s="2">
        <v>10153</v>
      </c>
      <c r="J827" s="2">
        <v>2.54</v>
      </c>
      <c r="K827" s="2">
        <v>9304</v>
      </c>
      <c r="L827" s="2">
        <v>1303</v>
      </c>
      <c r="M827" s="2">
        <v>2380</v>
      </c>
      <c r="N827" s="2">
        <v>7574</v>
      </c>
      <c r="O827" s="3">
        <v>0.76100000000000001</v>
      </c>
      <c r="P827" s="3">
        <v>0.23899999999999999</v>
      </c>
      <c r="Q827" s="2">
        <v>159</v>
      </c>
      <c r="R827" s="2">
        <v>153</v>
      </c>
      <c r="S827" s="2">
        <v>6</v>
      </c>
      <c r="T827" s="2">
        <v>1.6</v>
      </c>
      <c r="U827" s="2">
        <v>1333</v>
      </c>
      <c r="V827" s="2">
        <v>9690</v>
      </c>
      <c r="W827" s="3">
        <v>0.873</v>
      </c>
      <c r="X827" s="4">
        <v>0.12</v>
      </c>
      <c r="Y827" s="2">
        <v>579</v>
      </c>
      <c r="Z827" s="2">
        <v>556</v>
      </c>
      <c r="AA827" s="2">
        <v>434</v>
      </c>
      <c r="AB827" s="2">
        <v>515</v>
      </c>
      <c r="AC827" s="2">
        <v>1059</v>
      </c>
      <c r="AD827" s="2">
        <v>1952</v>
      </c>
      <c r="AE827" s="2">
        <v>2727</v>
      </c>
      <c r="AF827" s="2">
        <v>1126</v>
      </c>
      <c r="AG827" s="2">
        <v>786</v>
      </c>
      <c r="AH827" s="2">
        <v>730</v>
      </c>
      <c r="AI827" s="2">
        <v>579</v>
      </c>
      <c r="AJ827" s="2">
        <v>110</v>
      </c>
      <c r="AK827" s="2" t="s">
        <v>90</v>
      </c>
      <c r="AL827" s="2">
        <v>11153</v>
      </c>
      <c r="AM827" s="3">
        <v>0.42099999999999999</v>
      </c>
      <c r="AN827" s="2">
        <v>142.19999999999999</v>
      </c>
      <c r="AO827" s="2">
        <v>26475</v>
      </c>
      <c r="AP827" s="3">
        <v>7.9000000000000001E-2</v>
      </c>
      <c r="AQ827" s="11">
        <v>0.17699999999999999</v>
      </c>
      <c r="AR827" s="2">
        <v>15.5</v>
      </c>
      <c r="AS827" s="7">
        <v>6.1919504643962852E-4</v>
      </c>
      <c r="AT827" s="2">
        <v>646</v>
      </c>
      <c r="AU827" s="2">
        <v>1579</v>
      </c>
      <c r="AV827" s="2">
        <v>7079</v>
      </c>
      <c r="AW827" s="3">
        <v>6.9000000000000006E-2</v>
      </c>
      <c r="AX827" s="4">
        <v>0.17</v>
      </c>
      <c r="AY827" s="3">
        <v>0.76100000000000001</v>
      </c>
      <c r="AZ827" s="37">
        <v>2743</v>
      </c>
      <c r="BA827" s="37">
        <v>27</v>
      </c>
      <c r="BB827" s="43">
        <v>2687.5800000000004</v>
      </c>
      <c r="BC827" s="44">
        <v>4802.0891807337393</v>
      </c>
      <c r="BD827" s="44">
        <v>3380.3308192662603</v>
      </c>
      <c r="BE827" s="44">
        <v>153</v>
      </c>
      <c r="BF827">
        <v>11023</v>
      </c>
      <c r="BG827" s="13">
        <v>0.24381565816928244</v>
      </c>
      <c r="BH827" s="13">
        <v>0.43564267266023216</v>
      </c>
      <c r="BI827" s="13">
        <v>0.30666160022373767</v>
      </c>
      <c r="BJ827" s="13">
        <v>1.3880068946747709E-2</v>
      </c>
    </row>
    <row r="828" spans="1:62" hidden="1">
      <c r="A828" s="1" t="s">
        <v>127</v>
      </c>
      <c r="B828" s="1" t="s">
        <v>92</v>
      </c>
      <c r="C828" s="1" t="s">
        <v>93</v>
      </c>
      <c r="D828" s="1" t="s">
        <v>89</v>
      </c>
      <c r="E828" s="2">
        <v>25301</v>
      </c>
      <c r="F828" s="14">
        <v>0.15252361566736491</v>
      </c>
      <c r="G828" s="3">
        <v>0.92400000000000004</v>
      </c>
      <c r="H828" s="3">
        <v>0.877</v>
      </c>
      <c r="I828" s="2">
        <v>10325</v>
      </c>
      <c r="J828" s="2">
        <v>2.4300000000000002</v>
      </c>
      <c r="K828" s="2">
        <v>9743</v>
      </c>
      <c r="L828" s="2">
        <v>889</v>
      </c>
      <c r="M828" s="2">
        <v>1938</v>
      </c>
      <c r="N828" s="2">
        <v>8219</v>
      </c>
      <c r="O828" s="3">
        <v>0.80900000000000005</v>
      </c>
      <c r="P828" s="3">
        <v>0.191</v>
      </c>
      <c r="Q828" s="2">
        <v>188</v>
      </c>
      <c r="R828" s="2">
        <v>150</v>
      </c>
      <c r="S828" s="2">
        <v>38</v>
      </c>
      <c r="T828" s="2">
        <v>1.8</v>
      </c>
      <c r="U828" s="2">
        <v>877</v>
      </c>
      <c r="V828" s="2">
        <v>10090</v>
      </c>
      <c r="W828" s="4">
        <v>0.9</v>
      </c>
      <c r="X828" s="3">
        <v>7.8E-2</v>
      </c>
      <c r="Y828" s="2">
        <v>1657</v>
      </c>
      <c r="Z828" s="2">
        <v>904</v>
      </c>
      <c r="AA828" s="2">
        <v>795</v>
      </c>
      <c r="AB828" s="2">
        <v>470</v>
      </c>
      <c r="AC828" s="2">
        <v>1030</v>
      </c>
      <c r="AD828" s="2">
        <v>1028</v>
      </c>
      <c r="AE828" s="2">
        <v>1295</v>
      </c>
      <c r="AF828" s="2">
        <v>860</v>
      </c>
      <c r="AG828" s="2">
        <v>1282</v>
      </c>
      <c r="AH828" s="2">
        <v>890</v>
      </c>
      <c r="AI828" s="2">
        <v>852</v>
      </c>
      <c r="AJ828" s="2">
        <v>261</v>
      </c>
      <c r="AK828" s="2">
        <v>20</v>
      </c>
      <c r="AL828" s="2">
        <v>11344</v>
      </c>
      <c r="AM828" s="3">
        <v>0.47699999999999998</v>
      </c>
      <c r="AN828" s="2">
        <v>135.1</v>
      </c>
      <c r="AO828" s="2" t="s">
        <v>128</v>
      </c>
      <c r="AP828" s="3">
        <v>9.9000000000000005E-2</v>
      </c>
      <c r="AQ828" s="11">
        <v>0.20499999999999999</v>
      </c>
      <c r="AR828" s="2">
        <v>12.3</v>
      </c>
      <c r="AS828" s="7">
        <v>1.0901883052527254E-3</v>
      </c>
      <c r="AT828" s="2">
        <v>1802</v>
      </c>
      <c r="AU828" s="2">
        <v>2846</v>
      </c>
      <c r="AV828" s="2">
        <v>5095</v>
      </c>
      <c r="AW828" s="3">
        <v>0.185</v>
      </c>
      <c r="AX828" s="3">
        <v>0.29199999999999998</v>
      </c>
      <c r="AY828" s="3">
        <v>0.52300000000000002</v>
      </c>
      <c r="AZ828" s="37">
        <v>3909</v>
      </c>
      <c r="BA828" s="37">
        <v>37.700000000000003</v>
      </c>
      <c r="BB828" s="43">
        <v>3829.1889999999999</v>
      </c>
      <c r="BC828" s="44">
        <v>3926.6473585744579</v>
      </c>
      <c r="BD828" s="44">
        <v>3061.1636414255418</v>
      </c>
      <c r="BE828" s="44">
        <v>150</v>
      </c>
      <c r="BF828">
        <v>10967</v>
      </c>
      <c r="BG828" s="13">
        <v>0.34915555758183642</v>
      </c>
      <c r="BH828" s="13">
        <v>0.35804206789226389</v>
      </c>
      <c r="BI828" s="13">
        <v>0.27912497870206454</v>
      </c>
      <c r="BJ828" s="13">
        <v>1.3677395823835143E-2</v>
      </c>
    </row>
    <row r="829" spans="1:62" hidden="1">
      <c r="A829" s="1" t="s">
        <v>197</v>
      </c>
      <c r="B829" s="1" t="s">
        <v>92</v>
      </c>
      <c r="C829" s="1" t="s">
        <v>93</v>
      </c>
      <c r="D829" s="1" t="s">
        <v>89</v>
      </c>
      <c r="E829" s="2">
        <v>4595</v>
      </c>
      <c r="F829" s="14">
        <v>0.15973884657236126</v>
      </c>
      <c r="G829" s="3">
        <v>0.93700000000000006</v>
      </c>
      <c r="H829" s="4">
        <v>0.9</v>
      </c>
      <c r="I829" s="2">
        <v>1723</v>
      </c>
      <c r="J829" s="2">
        <v>2.59</v>
      </c>
      <c r="K829" s="2">
        <v>1674</v>
      </c>
      <c r="L829" s="2">
        <v>86</v>
      </c>
      <c r="M829" s="2">
        <v>260</v>
      </c>
      <c r="N829" s="2">
        <v>1434</v>
      </c>
      <c r="O829" s="3">
        <v>0.84699999999999998</v>
      </c>
      <c r="P829" s="3">
        <v>0.153</v>
      </c>
      <c r="Q829" s="2">
        <v>13</v>
      </c>
      <c r="R829" s="2">
        <v>8</v>
      </c>
      <c r="S829" s="2">
        <v>5</v>
      </c>
      <c r="T829" s="2">
        <v>0.8</v>
      </c>
      <c r="U829" s="2">
        <v>89</v>
      </c>
      <c r="V829" s="2">
        <v>1730</v>
      </c>
      <c r="W829" s="3">
        <v>0.94499999999999995</v>
      </c>
      <c r="X829" s="3">
        <v>4.9000000000000002E-2</v>
      </c>
      <c r="Y829" s="2">
        <v>372</v>
      </c>
      <c r="Z829" s="2">
        <v>170</v>
      </c>
      <c r="AA829" s="2">
        <v>141</v>
      </c>
      <c r="AB829" s="2">
        <v>54</v>
      </c>
      <c r="AC829" s="2">
        <v>98</v>
      </c>
      <c r="AD829" s="2">
        <v>139</v>
      </c>
      <c r="AE829" s="2">
        <v>210</v>
      </c>
      <c r="AF829" s="2">
        <v>189</v>
      </c>
      <c r="AG829" s="2">
        <v>198</v>
      </c>
      <c r="AH829" s="2">
        <v>127</v>
      </c>
      <c r="AI829" s="2">
        <v>119</v>
      </c>
      <c r="AJ829" s="2">
        <v>30</v>
      </c>
      <c r="AK829" s="2" t="s">
        <v>90</v>
      </c>
      <c r="AL829" s="2">
        <v>1847</v>
      </c>
      <c r="AM829" s="3">
        <v>0.48499999999999999</v>
      </c>
      <c r="AN829" s="2">
        <v>147.1</v>
      </c>
      <c r="AO829" s="2">
        <v>25147</v>
      </c>
      <c r="AP829" s="3">
        <v>0.10199999999999999</v>
      </c>
      <c r="AQ829" s="11">
        <v>0.17299999999999999</v>
      </c>
      <c r="AR829" s="2">
        <v>5.5</v>
      </c>
      <c r="AS829" s="7">
        <v>7.5144508670520228E-3</v>
      </c>
      <c r="AT829" s="2">
        <v>258</v>
      </c>
      <c r="AU829" s="2">
        <v>361</v>
      </c>
      <c r="AV829" s="2">
        <v>1055</v>
      </c>
      <c r="AW829" s="3">
        <v>0.154</v>
      </c>
      <c r="AX829" s="3">
        <v>0.216</v>
      </c>
      <c r="AY829" s="4">
        <v>0.63</v>
      </c>
      <c r="AZ829" s="37">
        <v>743</v>
      </c>
      <c r="BA829" s="37">
        <v>42.9</v>
      </c>
      <c r="BB829" s="43">
        <v>726.726</v>
      </c>
      <c r="BC829" s="44">
        <v>568.51852406417095</v>
      </c>
      <c r="BD829" s="44">
        <v>515.75547593582894</v>
      </c>
      <c r="BE829" s="44">
        <v>8</v>
      </c>
      <c r="BF829">
        <v>1819</v>
      </c>
      <c r="BG829" s="13">
        <v>0.39951951621770204</v>
      </c>
      <c r="BH829" s="13">
        <v>0.31254454319085812</v>
      </c>
      <c r="BI829" s="13">
        <v>0.28353791970084052</v>
      </c>
      <c r="BJ829" s="13">
        <v>4.3980208905992305E-3</v>
      </c>
    </row>
    <row r="830" spans="1:62" hidden="1">
      <c r="A830" s="1" t="s">
        <v>153</v>
      </c>
      <c r="B830" s="1" t="s">
        <v>92</v>
      </c>
      <c r="C830" s="1" t="s">
        <v>93</v>
      </c>
      <c r="D830" s="1" t="s">
        <v>89</v>
      </c>
      <c r="E830" s="2">
        <v>11967</v>
      </c>
      <c r="F830" s="14">
        <v>0.14331077128770786</v>
      </c>
      <c r="G830" s="3">
        <v>0.89800000000000002</v>
      </c>
      <c r="H830" s="3">
        <v>0.83299999999999996</v>
      </c>
      <c r="I830" s="2">
        <v>4796</v>
      </c>
      <c r="J830" s="2">
        <v>2.4700000000000002</v>
      </c>
      <c r="K830" s="2">
        <v>4456</v>
      </c>
      <c r="L830" s="2">
        <v>473</v>
      </c>
      <c r="M830" s="2">
        <v>880</v>
      </c>
      <c r="N830" s="2">
        <v>3846</v>
      </c>
      <c r="O830" s="3">
        <v>0.81399999999999995</v>
      </c>
      <c r="P830" s="3">
        <v>0.186</v>
      </c>
      <c r="Q830" s="2">
        <v>137</v>
      </c>
      <c r="R830" s="2">
        <v>129</v>
      </c>
      <c r="S830" s="2">
        <v>8</v>
      </c>
      <c r="T830" s="2">
        <v>2.9</v>
      </c>
      <c r="U830" s="2">
        <v>473</v>
      </c>
      <c r="V830" s="2">
        <v>4635</v>
      </c>
      <c r="W830" s="3">
        <v>0.89700000000000002</v>
      </c>
      <c r="X830" s="3">
        <v>9.1999999999999998E-2</v>
      </c>
      <c r="Y830" s="2">
        <v>587</v>
      </c>
      <c r="Z830" s="2">
        <v>162</v>
      </c>
      <c r="AA830" s="2">
        <v>254</v>
      </c>
      <c r="AB830" s="2">
        <v>285</v>
      </c>
      <c r="AC830" s="2">
        <v>585</v>
      </c>
      <c r="AD830" s="2">
        <v>578</v>
      </c>
      <c r="AE830" s="2">
        <v>630</v>
      </c>
      <c r="AF830" s="2">
        <v>469</v>
      </c>
      <c r="AG830" s="2">
        <v>598</v>
      </c>
      <c r="AH830" s="2">
        <v>434</v>
      </c>
      <c r="AI830" s="2">
        <v>449</v>
      </c>
      <c r="AJ830" s="2">
        <v>148</v>
      </c>
      <c r="AK830" s="2">
        <v>17</v>
      </c>
      <c r="AL830" s="2">
        <v>5196</v>
      </c>
      <c r="AM830" s="4">
        <v>0.47</v>
      </c>
      <c r="AN830" s="2">
        <v>135.69999999999999</v>
      </c>
      <c r="AO830" s="2">
        <v>24291</v>
      </c>
      <c r="AP830" s="3">
        <v>0.104</v>
      </c>
      <c r="AQ830" s="11">
        <v>0.19900000000000001</v>
      </c>
      <c r="AR830" s="2">
        <v>12.4</v>
      </c>
      <c r="AS830" s="7">
        <v>1.2944983818770227E-3</v>
      </c>
      <c r="AT830" s="2">
        <v>625</v>
      </c>
      <c r="AU830" s="2">
        <v>1624</v>
      </c>
      <c r="AV830" s="2">
        <v>2207</v>
      </c>
      <c r="AW830" s="4">
        <v>0.14000000000000001</v>
      </c>
      <c r="AX830" s="3">
        <v>0.36399999999999999</v>
      </c>
      <c r="AY830" s="3">
        <v>0.495</v>
      </c>
      <c r="AZ830" s="37">
        <v>1894</v>
      </c>
      <c r="BA830" s="37">
        <v>39.4</v>
      </c>
      <c r="BB830" s="43">
        <v>1862.0439999999999</v>
      </c>
      <c r="BC830" s="44">
        <v>1739.5668042264326</v>
      </c>
      <c r="BD830" s="44">
        <v>1377.3891957735675</v>
      </c>
      <c r="BE830" s="44">
        <v>129</v>
      </c>
      <c r="BF830">
        <v>5108</v>
      </c>
      <c r="BG830" s="13">
        <v>0.3645348472983555</v>
      </c>
      <c r="BH830" s="13">
        <v>0.34055732267549582</v>
      </c>
      <c r="BI830" s="13">
        <v>0.26965332728534996</v>
      </c>
      <c r="BJ830" s="13">
        <v>2.5254502740798747E-2</v>
      </c>
    </row>
    <row r="831" spans="1:62" hidden="1">
      <c r="A831" s="1" t="s">
        <v>319</v>
      </c>
      <c r="B831" s="1" t="s">
        <v>92</v>
      </c>
      <c r="C831" s="1" t="s">
        <v>93</v>
      </c>
      <c r="D831" s="1" t="s">
        <v>89</v>
      </c>
      <c r="E831" s="2">
        <v>17680</v>
      </c>
      <c r="F831" s="14">
        <v>0.14751131221719457</v>
      </c>
      <c r="G831" s="3">
        <v>0.92400000000000004</v>
      </c>
      <c r="H831" s="3">
        <v>0.88200000000000001</v>
      </c>
      <c r="I831" s="2">
        <v>7291</v>
      </c>
      <c r="J831" s="2">
        <v>2.4</v>
      </c>
      <c r="K831" s="2">
        <v>6304</v>
      </c>
      <c r="L831" s="2">
        <v>1043</v>
      </c>
      <c r="M831" s="2">
        <v>1195</v>
      </c>
      <c r="N831" s="2">
        <v>6013</v>
      </c>
      <c r="O831" s="3">
        <v>0.83399999999999996</v>
      </c>
      <c r="P831" s="3">
        <v>0.16600000000000001</v>
      </c>
      <c r="Q831" s="2">
        <v>82</v>
      </c>
      <c r="R831" s="2">
        <v>74</v>
      </c>
      <c r="S831" s="2">
        <v>8</v>
      </c>
      <c r="T831" s="2">
        <v>1.1000000000000001</v>
      </c>
      <c r="U831" s="2">
        <v>1068</v>
      </c>
      <c r="V831" s="2">
        <v>6522</v>
      </c>
      <c r="W831" s="3">
        <v>0.85899999999999999</v>
      </c>
      <c r="X831" s="3">
        <v>0.14099999999999999</v>
      </c>
      <c r="Y831" s="2">
        <v>273</v>
      </c>
      <c r="Z831" s="2">
        <v>248</v>
      </c>
      <c r="AA831" s="2">
        <v>322</v>
      </c>
      <c r="AB831" s="2">
        <v>432</v>
      </c>
      <c r="AC831" s="2">
        <v>948</v>
      </c>
      <c r="AD831" s="2">
        <v>826</v>
      </c>
      <c r="AE831" s="2">
        <v>894</v>
      </c>
      <c r="AF831" s="2">
        <v>754</v>
      </c>
      <c r="AG831" s="2">
        <v>943</v>
      </c>
      <c r="AH831" s="2">
        <v>729</v>
      </c>
      <c r="AI831" s="2">
        <v>999</v>
      </c>
      <c r="AJ831" s="2">
        <v>439</v>
      </c>
      <c r="AK831" s="2">
        <v>10</v>
      </c>
      <c r="AL831" s="2">
        <v>7817</v>
      </c>
      <c r="AM831" s="3">
        <v>0.47599999999999998</v>
      </c>
      <c r="AN831" s="2">
        <v>133</v>
      </c>
      <c r="AO831" s="2">
        <v>26115</v>
      </c>
      <c r="AP831" s="3">
        <v>8.6999999999999994E-2</v>
      </c>
      <c r="AQ831" s="11">
        <v>0.17199999999999999</v>
      </c>
      <c r="AR831" s="2">
        <v>8.6999999999999993</v>
      </c>
      <c r="AS831" s="7">
        <v>1.3799448022079118E-3</v>
      </c>
      <c r="AT831" s="2">
        <v>442</v>
      </c>
      <c r="AU831" s="2">
        <v>1572</v>
      </c>
      <c r="AV831" s="2">
        <v>4290</v>
      </c>
      <c r="AW831" s="4">
        <v>7.0000000000000007E-2</v>
      </c>
      <c r="AX831" s="3">
        <v>0.249</v>
      </c>
      <c r="AY831" s="3">
        <v>0.68100000000000005</v>
      </c>
      <c r="AZ831" s="37">
        <v>3257</v>
      </c>
      <c r="BA831" s="37">
        <v>44.7</v>
      </c>
      <c r="BB831" s="43">
        <v>3221.9760000000001</v>
      </c>
      <c r="BC831" s="44">
        <v>1844.0767382401336</v>
      </c>
      <c r="BD831" s="44">
        <v>2449.9472617598658</v>
      </c>
      <c r="BE831" s="44">
        <v>74</v>
      </c>
      <c r="BF831">
        <v>7590</v>
      </c>
      <c r="BG831" s="13">
        <v>0.42450276679841897</v>
      </c>
      <c r="BH831" s="13">
        <v>0.24296136208697414</v>
      </c>
      <c r="BI831" s="13">
        <v>0.32278620049537099</v>
      </c>
      <c r="BJ831" s="13">
        <v>9.7496706192358364E-3</v>
      </c>
    </row>
    <row r="832" spans="1:62" hidden="1">
      <c r="A832" s="1" t="s">
        <v>136</v>
      </c>
      <c r="B832" s="1" t="s">
        <v>92</v>
      </c>
      <c r="C832" s="1" t="s">
        <v>88</v>
      </c>
      <c r="D832" s="1" t="s">
        <v>89</v>
      </c>
      <c r="E832" s="2">
        <v>24171</v>
      </c>
      <c r="F832" s="14">
        <v>0.18162260560175417</v>
      </c>
      <c r="G832" s="3">
        <v>0.90400000000000003</v>
      </c>
      <c r="H832" s="3">
        <v>0.86799999999999999</v>
      </c>
      <c r="I832" s="2">
        <v>10758</v>
      </c>
      <c r="J832" s="2">
        <v>2.21</v>
      </c>
      <c r="K832" s="2">
        <v>9594</v>
      </c>
      <c r="L832" s="2">
        <v>1245</v>
      </c>
      <c r="M832" s="2">
        <v>2096</v>
      </c>
      <c r="N832" s="2">
        <v>8430</v>
      </c>
      <c r="O832" s="3">
        <v>0.80100000000000005</v>
      </c>
      <c r="P832" s="3">
        <v>0.19900000000000001</v>
      </c>
      <c r="Q832" s="2">
        <v>137</v>
      </c>
      <c r="R832" s="2">
        <v>98</v>
      </c>
      <c r="S832" s="2">
        <v>39</v>
      </c>
      <c r="T832" s="2">
        <v>1.3</v>
      </c>
      <c r="U832" s="2">
        <v>1237</v>
      </c>
      <c r="V832" s="2">
        <v>10078</v>
      </c>
      <c r="W832" s="3">
        <v>0.88100000000000001</v>
      </c>
      <c r="X832" s="3">
        <v>0.108</v>
      </c>
      <c r="Y832" s="2">
        <v>540</v>
      </c>
      <c r="Z832" s="2">
        <v>372</v>
      </c>
      <c r="AA832" s="2">
        <v>508</v>
      </c>
      <c r="AB832" s="2">
        <v>769</v>
      </c>
      <c r="AC832" s="2">
        <v>1969</v>
      </c>
      <c r="AD832" s="2">
        <v>1492</v>
      </c>
      <c r="AE832" s="2">
        <v>1587</v>
      </c>
      <c r="AF832" s="2">
        <v>879</v>
      </c>
      <c r="AG832" s="2">
        <v>1170</v>
      </c>
      <c r="AH832" s="2">
        <v>817</v>
      </c>
      <c r="AI832" s="2">
        <v>1026</v>
      </c>
      <c r="AJ832" s="2">
        <v>416</v>
      </c>
      <c r="AK832" s="2">
        <v>41</v>
      </c>
      <c r="AL832" s="2">
        <v>11586</v>
      </c>
      <c r="AM832" s="3">
        <v>0.44600000000000001</v>
      </c>
      <c r="AN832" s="2">
        <v>126.1</v>
      </c>
      <c r="AO832" s="2">
        <v>22314</v>
      </c>
      <c r="AP832" s="3">
        <v>0.14199999999999999</v>
      </c>
      <c r="AQ832" s="11">
        <v>0.26500000000000001</v>
      </c>
      <c r="AR832" s="2">
        <v>15.1</v>
      </c>
      <c r="AS832" s="7">
        <v>5.9535622147251438E-4</v>
      </c>
      <c r="AT832" s="2">
        <v>1299</v>
      </c>
      <c r="AU832" s="2">
        <v>2283</v>
      </c>
      <c r="AV832" s="2">
        <v>6012</v>
      </c>
      <c r="AW832" s="3">
        <v>0.13500000000000001</v>
      </c>
      <c r="AX832" s="3">
        <v>0.23799999999999999</v>
      </c>
      <c r="AY832" s="3">
        <v>0.627</v>
      </c>
      <c r="AZ832" s="37">
        <v>3712</v>
      </c>
      <c r="BA832" s="37">
        <v>34.4</v>
      </c>
      <c r="BB832" s="43">
        <v>3620.9439999999995</v>
      </c>
      <c r="BC832" s="44">
        <v>3989.610265437791</v>
      </c>
      <c r="BD832" s="44">
        <v>3606.4457345622095</v>
      </c>
      <c r="BE832" s="44">
        <v>98</v>
      </c>
      <c r="BF832">
        <v>11315</v>
      </c>
      <c r="BG832" s="13">
        <v>0.32001272646928852</v>
      </c>
      <c r="BH832" s="13">
        <v>0.35259480914165187</v>
      </c>
      <c r="BI832" s="13">
        <v>0.31873139501212633</v>
      </c>
      <c r="BJ832" s="13">
        <v>8.6610693769332749E-3</v>
      </c>
    </row>
    <row r="833" spans="1:62" hidden="1">
      <c r="A833" s="1" t="s">
        <v>95</v>
      </c>
      <c r="B833" s="1" t="s">
        <v>92</v>
      </c>
      <c r="C833" s="1" t="s">
        <v>93</v>
      </c>
      <c r="D833" s="1" t="s">
        <v>89</v>
      </c>
      <c r="E833" s="2">
        <v>18712</v>
      </c>
      <c r="F833" s="14">
        <v>0.14546814878153058</v>
      </c>
      <c r="G833" s="4">
        <v>0.71</v>
      </c>
      <c r="H833" s="3">
        <v>0.59199999999999997</v>
      </c>
      <c r="I833" s="2">
        <v>7237</v>
      </c>
      <c r="J833" s="2">
        <v>2.57</v>
      </c>
      <c r="K833" s="2">
        <v>6511</v>
      </c>
      <c r="L833" s="2">
        <v>1178</v>
      </c>
      <c r="M833" s="2">
        <v>1818</v>
      </c>
      <c r="N833" s="2">
        <v>5329</v>
      </c>
      <c r="O833" s="3">
        <v>0.746</v>
      </c>
      <c r="P833" s="3">
        <v>0.254</v>
      </c>
      <c r="Q833" s="2">
        <v>110</v>
      </c>
      <c r="R833" s="2">
        <v>104</v>
      </c>
      <c r="S833" s="2">
        <v>6</v>
      </c>
      <c r="T833" s="2">
        <v>1.5</v>
      </c>
      <c r="U833" s="2">
        <v>1192</v>
      </c>
      <c r="V833" s="2">
        <v>6724</v>
      </c>
      <c r="W833" s="3">
        <v>0.83799999999999997</v>
      </c>
      <c r="X833" s="3">
        <v>0.14899999999999999</v>
      </c>
      <c r="Y833" s="2">
        <v>261</v>
      </c>
      <c r="Z833" s="2">
        <v>321</v>
      </c>
      <c r="AA833" s="2">
        <v>623</v>
      </c>
      <c r="AB833" s="2">
        <v>751</v>
      </c>
      <c r="AC833" s="2">
        <v>1257</v>
      </c>
      <c r="AD833" s="2">
        <v>1225</v>
      </c>
      <c r="AE833" s="2">
        <v>1419</v>
      </c>
      <c r="AF833" s="2">
        <v>727</v>
      </c>
      <c r="AG833" s="2">
        <v>606</v>
      </c>
      <c r="AH833" s="2">
        <v>312</v>
      </c>
      <c r="AI833" s="2">
        <v>491</v>
      </c>
      <c r="AJ833" s="2">
        <v>73</v>
      </c>
      <c r="AK833" s="2">
        <v>11</v>
      </c>
      <c r="AL833" s="2">
        <v>8077</v>
      </c>
      <c r="AM833" s="3">
        <v>0.41299999999999998</v>
      </c>
      <c r="AN833" s="2">
        <v>142.69999999999999</v>
      </c>
      <c r="AO833" s="2">
        <v>27298</v>
      </c>
      <c r="AP833" s="3">
        <v>7.8E-2</v>
      </c>
      <c r="AQ833" s="11">
        <v>0.216</v>
      </c>
      <c r="AR833" s="2">
        <v>18.5</v>
      </c>
      <c r="AS833" s="7">
        <v>4.46162998215348E-4</v>
      </c>
      <c r="AT833" s="2">
        <v>1274</v>
      </c>
      <c r="AU833" s="2">
        <v>1430</v>
      </c>
      <c r="AV833" s="2">
        <v>3807</v>
      </c>
      <c r="AW833" s="3">
        <v>0.19600000000000001</v>
      </c>
      <c r="AX833" s="4">
        <v>0.22</v>
      </c>
      <c r="AY833" s="3">
        <v>0.58499999999999996</v>
      </c>
      <c r="AZ833" s="37">
        <v>1280</v>
      </c>
      <c r="BA833" s="37">
        <v>17.7</v>
      </c>
      <c r="BB833" s="43">
        <v>1265.019</v>
      </c>
      <c r="BC833" s="44">
        <v>3946.0888621407194</v>
      </c>
      <c r="BD833" s="44">
        <v>2600.8921378592804</v>
      </c>
      <c r="BE833" s="44">
        <v>104</v>
      </c>
      <c r="BF833">
        <v>7916</v>
      </c>
      <c r="BG833" s="13">
        <v>0.15980533097524002</v>
      </c>
      <c r="BH833" s="13">
        <v>0.49849530850691248</v>
      </c>
      <c r="BI833" s="13">
        <v>0.32856141205902989</v>
      </c>
      <c r="BJ833" s="13">
        <v>1.3137948458817585E-2</v>
      </c>
    </row>
    <row r="834" spans="1:62" hidden="1">
      <c r="A834" s="1" t="s">
        <v>102</v>
      </c>
      <c r="B834" s="1" t="s">
        <v>92</v>
      </c>
      <c r="C834" s="1" t="s">
        <v>93</v>
      </c>
      <c r="D834" s="1" t="s">
        <v>89</v>
      </c>
      <c r="E834" s="2">
        <v>36534</v>
      </c>
      <c r="F834" s="14">
        <v>0.13157606613018011</v>
      </c>
      <c r="G834" s="3">
        <v>0.64200000000000002</v>
      </c>
      <c r="H834" s="3">
        <v>0.47399999999999998</v>
      </c>
      <c r="I834" s="2">
        <v>13881</v>
      </c>
      <c r="J834" s="2">
        <v>2.61</v>
      </c>
      <c r="K834" s="2">
        <v>10556</v>
      </c>
      <c r="L834" s="2">
        <v>3947</v>
      </c>
      <c r="M834" s="2">
        <v>4258</v>
      </c>
      <c r="N834" s="2">
        <v>9366</v>
      </c>
      <c r="O834" s="3">
        <v>0.68700000000000006</v>
      </c>
      <c r="P834" s="3">
        <v>0.313</v>
      </c>
      <c r="Q834" s="2">
        <v>921</v>
      </c>
      <c r="R834" s="2">
        <v>855</v>
      </c>
      <c r="S834" s="2">
        <v>66</v>
      </c>
      <c r="T834" s="2">
        <v>6.7</v>
      </c>
      <c r="U834" s="2">
        <v>4045</v>
      </c>
      <c r="V834" s="2">
        <v>11143</v>
      </c>
      <c r="W834" s="4">
        <v>0.73</v>
      </c>
      <c r="X834" s="3">
        <v>0.26500000000000001</v>
      </c>
      <c r="Y834" s="2">
        <v>1090</v>
      </c>
      <c r="Z834" s="2">
        <v>858</v>
      </c>
      <c r="AA834" s="2">
        <v>1286</v>
      </c>
      <c r="AB834" s="2">
        <v>988</v>
      </c>
      <c r="AC834" s="2">
        <v>2098</v>
      </c>
      <c r="AD834" s="2">
        <v>1926</v>
      </c>
      <c r="AE834" s="2">
        <v>2427</v>
      </c>
      <c r="AF834" s="2">
        <v>1184</v>
      </c>
      <c r="AG834" s="2">
        <v>1146</v>
      </c>
      <c r="AH834" s="2">
        <v>749</v>
      </c>
      <c r="AI834" s="2">
        <v>1257</v>
      </c>
      <c r="AJ834" s="2">
        <v>321</v>
      </c>
      <c r="AK834" s="2">
        <v>29</v>
      </c>
      <c r="AL834" s="2">
        <v>15359</v>
      </c>
      <c r="AM834" s="4">
        <v>0.43</v>
      </c>
      <c r="AN834" s="2">
        <v>116.4</v>
      </c>
      <c r="AO834" s="2">
        <v>19941</v>
      </c>
      <c r="AP834" s="4">
        <v>0.15</v>
      </c>
      <c r="AQ834" s="11">
        <v>0.33300000000000002</v>
      </c>
      <c r="AR834" s="2">
        <v>24.6</v>
      </c>
      <c r="AS834" s="7">
        <v>4.4871219599748721E-4</v>
      </c>
      <c r="AT834" s="2">
        <v>4930</v>
      </c>
      <c r="AU834" s="2">
        <v>2741</v>
      </c>
      <c r="AV834" s="2">
        <v>2885</v>
      </c>
      <c r="AW834" s="3">
        <v>0.46700000000000003</v>
      </c>
      <c r="AX834" s="4">
        <v>0.26</v>
      </c>
      <c r="AY834" s="3">
        <v>0.27300000000000002</v>
      </c>
      <c r="AZ834" s="37">
        <v>2451</v>
      </c>
      <c r="BA834" s="37">
        <v>17.600000000000001</v>
      </c>
      <c r="BB834" s="43">
        <v>2397.8240000000001</v>
      </c>
      <c r="BC834" s="44">
        <v>6469.6899301689737</v>
      </c>
      <c r="BD834" s="44">
        <v>5465.4860698310258</v>
      </c>
      <c r="BE834" s="44">
        <v>855</v>
      </c>
      <c r="BF834">
        <v>15188</v>
      </c>
      <c r="BG834" s="13">
        <v>0.15787621806689492</v>
      </c>
      <c r="BH834" s="13">
        <v>0.42597379050361955</v>
      </c>
      <c r="BI834" s="13">
        <v>0.35985554844818446</v>
      </c>
      <c r="BJ834" s="13">
        <v>5.6294442981301027E-2</v>
      </c>
    </row>
    <row r="835" spans="1:62" hidden="1">
      <c r="A835" s="1" t="s">
        <v>122</v>
      </c>
      <c r="B835" s="1" t="s">
        <v>92</v>
      </c>
      <c r="C835" s="1" t="s">
        <v>93</v>
      </c>
      <c r="D835" s="1" t="s">
        <v>89</v>
      </c>
      <c r="E835" s="2">
        <v>12684</v>
      </c>
      <c r="F835" s="14">
        <v>0.15074109113844214</v>
      </c>
      <c r="G835" s="3">
        <v>0.81200000000000006</v>
      </c>
      <c r="H835" s="3">
        <v>0.69599999999999995</v>
      </c>
      <c r="I835" s="2">
        <v>4931</v>
      </c>
      <c r="J835" s="2">
        <v>2.5499999999999998</v>
      </c>
      <c r="K835" s="2">
        <v>4466</v>
      </c>
      <c r="L835" s="2">
        <v>603</v>
      </c>
      <c r="M835" s="2">
        <v>975</v>
      </c>
      <c r="N835" s="2">
        <v>3904</v>
      </c>
      <c r="O835" s="4">
        <v>0.8</v>
      </c>
      <c r="P835" s="4">
        <v>0.2</v>
      </c>
      <c r="Q835" s="2">
        <v>193</v>
      </c>
      <c r="R835" s="2">
        <v>191</v>
      </c>
      <c r="S835" s="2">
        <v>2</v>
      </c>
      <c r="T835" s="2">
        <v>3.9</v>
      </c>
      <c r="U835" s="2">
        <v>599</v>
      </c>
      <c r="V835" s="2">
        <v>4629</v>
      </c>
      <c r="W835" s="3">
        <v>0.88200000000000001</v>
      </c>
      <c r="X835" s="3">
        <v>0.114</v>
      </c>
      <c r="Y835" s="2">
        <v>282</v>
      </c>
      <c r="Z835" s="2">
        <v>244</v>
      </c>
      <c r="AA835" s="2">
        <v>184</v>
      </c>
      <c r="AB835" s="2">
        <v>238</v>
      </c>
      <c r="AC835" s="2">
        <v>568</v>
      </c>
      <c r="AD835" s="2">
        <v>633</v>
      </c>
      <c r="AE835" s="2">
        <v>1034</v>
      </c>
      <c r="AF835" s="2">
        <v>378</v>
      </c>
      <c r="AG835" s="2">
        <v>530</v>
      </c>
      <c r="AH835" s="2">
        <v>657</v>
      </c>
      <c r="AI835" s="2">
        <v>465</v>
      </c>
      <c r="AJ835" s="2">
        <v>67</v>
      </c>
      <c r="AK835" s="2">
        <v>16</v>
      </c>
      <c r="AL835" s="2">
        <v>5296</v>
      </c>
      <c r="AM835" s="3">
        <v>0.44800000000000001</v>
      </c>
      <c r="AN835" s="2">
        <v>138.4</v>
      </c>
      <c r="AO835" s="2">
        <v>24463</v>
      </c>
      <c r="AP835" s="3">
        <v>9.1999999999999998E-2</v>
      </c>
      <c r="AQ835" s="11">
        <v>0.22500000000000001</v>
      </c>
      <c r="AR835" s="2">
        <v>13</v>
      </c>
      <c r="AS835" s="7">
        <v>1.5122056599697559E-3</v>
      </c>
      <c r="AT835" s="2">
        <v>801</v>
      </c>
      <c r="AU835" s="2">
        <v>1286</v>
      </c>
      <c r="AV835" s="2">
        <v>2379</v>
      </c>
      <c r="AW835" s="3">
        <v>0.17899999999999999</v>
      </c>
      <c r="AX835" s="3">
        <v>0.28799999999999998</v>
      </c>
      <c r="AY835" s="3">
        <v>0.53300000000000003</v>
      </c>
      <c r="AZ835" s="37">
        <v>1659</v>
      </c>
      <c r="BA835" s="37">
        <v>33.6</v>
      </c>
      <c r="BB835" s="43">
        <v>1639.3440000000001</v>
      </c>
      <c r="BC835" s="44">
        <v>1893.9995552203127</v>
      </c>
      <c r="BD835" s="44">
        <v>1503.6564447796873</v>
      </c>
      <c r="BE835" s="44">
        <v>191</v>
      </c>
      <c r="BF835">
        <v>5228</v>
      </c>
      <c r="BG835" s="13">
        <v>0.31357000765110943</v>
      </c>
      <c r="BH835" s="13">
        <v>0.36227994552798637</v>
      </c>
      <c r="BI835" s="13">
        <v>0.28761599938402588</v>
      </c>
      <c r="BJ835" s="13">
        <v>3.6534047436878346E-2</v>
      </c>
    </row>
    <row r="836" spans="1:62" hidden="1">
      <c r="A836" s="1" t="s">
        <v>145</v>
      </c>
      <c r="B836" s="1" t="s">
        <v>92</v>
      </c>
      <c r="C836" s="1" t="s">
        <v>93</v>
      </c>
      <c r="D836" s="1" t="s">
        <v>89</v>
      </c>
      <c r="E836" s="2">
        <v>16583</v>
      </c>
      <c r="F836" s="14">
        <v>0.14810347946692395</v>
      </c>
      <c r="G836" s="3">
        <v>0.83499999999999996</v>
      </c>
      <c r="H836" s="3">
        <v>0.76100000000000001</v>
      </c>
      <c r="I836" s="2">
        <v>6632</v>
      </c>
      <c r="J836" s="2">
        <v>2.48</v>
      </c>
      <c r="K836" s="2">
        <v>5968</v>
      </c>
      <c r="L836" s="2">
        <v>833</v>
      </c>
      <c r="M836" s="2">
        <v>1468</v>
      </c>
      <c r="N836" s="2">
        <v>5045</v>
      </c>
      <c r="O836" s="3">
        <v>0.77500000000000002</v>
      </c>
      <c r="P836" s="3">
        <v>0.22500000000000001</v>
      </c>
      <c r="Q836" s="2">
        <v>341</v>
      </c>
      <c r="R836" s="2">
        <v>308</v>
      </c>
      <c r="S836" s="2">
        <v>33</v>
      </c>
      <c r="T836" s="2">
        <v>5.0999999999999996</v>
      </c>
      <c r="U836" s="2">
        <v>840</v>
      </c>
      <c r="V836" s="2">
        <v>6184</v>
      </c>
      <c r="W836" s="3">
        <v>0.872</v>
      </c>
      <c r="X836" s="3">
        <v>0.11799999999999999</v>
      </c>
      <c r="Y836" s="2">
        <v>522</v>
      </c>
      <c r="Z836" s="2">
        <v>383</v>
      </c>
      <c r="AA836" s="2">
        <v>275</v>
      </c>
      <c r="AB836" s="2">
        <v>360</v>
      </c>
      <c r="AC836" s="2">
        <v>754</v>
      </c>
      <c r="AD836" s="2">
        <v>808</v>
      </c>
      <c r="AE836" s="2">
        <v>1006</v>
      </c>
      <c r="AF836" s="2">
        <v>764</v>
      </c>
      <c r="AG836" s="2">
        <v>815</v>
      </c>
      <c r="AH836" s="2">
        <v>722</v>
      </c>
      <c r="AI836" s="2">
        <v>627</v>
      </c>
      <c r="AJ836" s="2">
        <v>108</v>
      </c>
      <c r="AK836" s="2">
        <v>13</v>
      </c>
      <c r="AL836" s="2">
        <v>7157</v>
      </c>
      <c r="AM836" s="3">
        <v>0.46400000000000002</v>
      </c>
      <c r="AN836" s="2">
        <v>126.3</v>
      </c>
      <c r="AO836" s="2">
        <v>23627</v>
      </c>
      <c r="AP836" s="3">
        <v>0.112</v>
      </c>
      <c r="AQ836" s="11">
        <v>0.22900000000000001</v>
      </c>
      <c r="AR836" s="2">
        <v>18.600000000000001</v>
      </c>
      <c r="AS836" s="7">
        <v>4.8512289780077621E-4</v>
      </c>
      <c r="AT836" s="2">
        <v>1263</v>
      </c>
      <c r="AU836" s="2">
        <v>2435</v>
      </c>
      <c r="AV836" s="2">
        <v>2270</v>
      </c>
      <c r="AW836" s="3">
        <v>0.21199999999999999</v>
      </c>
      <c r="AX836" s="3">
        <v>0.40799999999999997</v>
      </c>
      <c r="AY836" s="4">
        <v>0.38</v>
      </c>
      <c r="AZ836" s="37">
        <v>2392</v>
      </c>
      <c r="BA836" s="37">
        <v>36</v>
      </c>
      <c r="BB836" s="43">
        <v>2344.6799999999998</v>
      </c>
      <c r="BC836" s="44">
        <v>2428.5925895830042</v>
      </c>
      <c r="BD836" s="44">
        <v>1942.7274104169956</v>
      </c>
      <c r="BE836" s="44">
        <v>308</v>
      </c>
      <c r="BF836">
        <v>7024</v>
      </c>
      <c r="BG836" s="13">
        <v>0.33380979498861046</v>
      </c>
      <c r="BH836" s="13">
        <v>0.34575634817525686</v>
      </c>
      <c r="BI836" s="13">
        <v>0.27658419852178184</v>
      </c>
      <c r="BJ836" s="13">
        <v>4.3849658314350795E-2</v>
      </c>
    </row>
    <row r="837" spans="1:62" hidden="1">
      <c r="A837" s="1" t="s">
        <v>110</v>
      </c>
      <c r="B837" s="1" t="s">
        <v>92</v>
      </c>
      <c r="C837" s="1" t="s">
        <v>93</v>
      </c>
      <c r="D837" s="1" t="s">
        <v>89</v>
      </c>
      <c r="E837" s="2">
        <v>23096</v>
      </c>
      <c r="F837" s="14">
        <v>0.14002424662279184</v>
      </c>
      <c r="G837" s="3">
        <v>0.65800000000000003</v>
      </c>
      <c r="H837" s="3">
        <v>0.57199999999999995</v>
      </c>
      <c r="I837" s="2">
        <v>8995</v>
      </c>
      <c r="J837" s="2">
        <v>2.56</v>
      </c>
      <c r="K837" s="2">
        <v>7738</v>
      </c>
      <c r="L837" s="2">
        <v>1947</v>
      </c>
      <c r="M837" s="2">
        <v>2665</v>
      </c>
      <c r="N837" s="2">
        <v>6162</v>
      </c>
      <c r="O837" s="3">
        <v>0.69799999999999995</v>
      </c>
      <c r="P837" s="3">
        <v>0.30199999999999999</v>
      </c>
      <c r="Q837" s="2">
        <v>467</v>
      </c>
      <c r="R837" s="2">
        <v>465</v>
      </c>
      <c r="S837" s="2">
        <v>2</v>
      </c>
      <c r="T837" s="2">
        <v>5.2</v>
      </c>
      <c r="U837" s="2">
        <v>1953</v>
      </c>
      <c r="V837" s="2">
        <v>8009</v>
      </c>
      <c r="W837" s="4">
        <v>0.8</v>
      </c>
      <c r="X837" s="3">
        <v>0.19500000000000001</v>
      </c>
      <c r="Y837" s="2">
        <v>615</v>
      </c>
      <c r="Z837" s="2">
        <v>766</v>
      </c>
      <c r="AA837" s="2">
        <v>416</v>
      </c>
      <c r="AB837" s="2">
        <v>442</v>
      </c>
      <c r="AC837" s="2">
        <v>1173</v>
      </c>
      <c r="AD837" s="2">
        <v>1311</v>
      </c>
      <c r="AE837" s="2">
        <v>2024</v>
      </c>
      <c r="AF837" s="2">
        <v>773</v>
      </c>
      <c r="AG837" s="2">
        <v>909</v>
      </c>
      <c r="AH837" s="2">
        <v>686</v>
      </c>
      <c r="AI837" s="2">
        <v>762</v>
      </c>
      <c r="AJ837" s="2">
        <v>157</v>
      </c>
      <c r="AK837" s="2">
        <v>8</v>
      </c>
      <c r="AL837" s="2">
        <v>10042</v>
      </c>
      <c r="AM837" s="3">
        <v>0.38900000000000001</v>
      </c>
      <c r="AN837" s="2">
        <v>129.1</v>
      </c>
      <c r="AO837" s="2">
        <v>26105</v>
      </c>
      <c r="AP837" s="3">
        <v>8.2000000000000003E-2</v>
      </c>
      <c r="AQ837" s="11">
        <v>0.186</v>
      </c>
      <c r="AR837" s="2">
        <v>14.5</v>
      </c>
      <c r="AS837" s="7">
        <v>4.9943813210138598E-4</v>
      </c>
      <c r="AT837" s="2">
        <v>1582</v>
      </c>
      <c r="AU837" s="2">
        <v>2009</v>
      </c>
      <c r="AV837" s="2">
        <v>4147</v>
      </c>
      <c r="AW837" s="3">
        <v>0.20399999999999999</v>
      </c>
      <c r="AX837" s="4">
        <v>0.26</v>
      </c>
      <c r="AY837" s="3">
        <v>0.53600000000000003</v>
      </c>
      <c r="AZ837" s="37">
        <v>2356</v>
      </c>
      <c r="BA837" s="37">
        <v>26.1</v>
      </c>
      <c r="BB837" s="43">
        <v>2303.8470000000002</v>
      </c>
      <c r="BC837" s="44">
        <v>3963.1020581775119</v>
      </c>
      <c r="BD837" s="44">
        <v>3230.0509418224888</v>
      </c>
      <c r="BE837" s="44">
        <v>465</v>
      </c>
      <c r="BF837">
        <v>9962</v>
      </c>
      <c r="BG837" s="13">
        <v>0.23126350130495887</v>
      </c>
      <c r="BH837" s="13">
        <v>0.39782192914851555</v>
      </c>
      <c r="BI837" s="13">
        <v>0.32423719552524483</v>
      </c>
      <c r="BJ837" s="13">
        <v>4.6677374021280867E-2</v>
      </c>
    </row>
    <row r="838" spans="1:62" hidden="1">
      <c r="A838" s="1" t="s">
        <v>242</v>
      </c>
      <c r="B838" s="1" t="s">
        <v>92</v>
      </c>
      <c r="C838" s="1" t="s">
        <v>93</v>
      </c>
      <c r="D838" s="1" t="s">
        <v>89</v>
      </c>
      <c r="E838" s="2">
        <v>11610</v>
      </c>
      <c r="F838" s="14">
        <v>0.15434969853574504</v>
      </c>
      <c r="G838" s="3">
        <v>0.89600000000000002</v>
      </c>
      <c r="H838" s="3">
        <v>0.85899999999999999</v>
      </c>
      <c r="I838" s="2">
        <v>4817</v>
      </c>
      <c r="J838" s="2">
        <v>2.4</v>
      </c>
      <c r="K838" s="2">
        <v>4329</v>
      </c>
      <c r="L838" s="2">
        <v>504</v>
      </c>
      <c r="M838" s="2">
        <v>1010</v>
      </c>
      <c r="N838" s="2">
        <v>3690</v>
      </c>
      <c r="O838" s="3">
        <v>0.78500000000000003</v>
      </c>
      <c r="P838" s="3">
        <v>0.215</v>
      </c>
      <c r="Q838" s="2">
        <v>161</v>
      </c>
      <c r="R838" s="2">
        <v>127</v>
      </c>
      <c r="S838" s="2">
        <v>34</v>
      </c>
      <c r="T838" s="2">
        <v>3.4</v>
      </c>
      <c r="U838" s="2">
        <v>506</v>
      </c>
      <c r="V838" s="2">
        <v>4531</v>
      </c>
      <c r="W838" s="3">
        <v>0.89800000000000002</v>
      </c>
      <c r="X838" s="4">
        <v>0.1</v>
      </c>
      <c r="Y838" s="2">
        <v>183</v>
      </c>
      <c r="Z838" s="2">
        <v>96</v>
      </c>
      <c r="AA838" s="2">
        <v>336</v>
      </c>
      <c r="AB838" s="2">
        <v>266</v>
      </c>
      <c r="AC838" s="2">
        <v>610</v>
      </c>
      <c r="AD838" s="2">
        <v>550</v>
      </c>
      <c r="AE838" s="2">
        <v>697</v>
      </c>
      <c r="AF838" s="2">
        <v>474</v>
      </c>
      <c r="AG838" s="2">
        <v>590</v>
      </c>
      <c r="AH838" s="2">
        <v>534</v>
      </c>
      <c r="AI838" s="2">
        <v>525</v>
      </c>
      <c r="AJ838" s="2">
        <v>280</v>
      </c>
      <c r="AK838" s="2">
        <v>16</v>
      </c>
      <c r="AL838" s="2">
        <v>5157</v>
      </c>
      <c r="AM838" s="3">
        <v>0.47199999999999998</v>
      </c>
      <c r="AN838" s="2">
        <v>136.69999999999999</v>
      </c>
      <c r="AO838" s="2">
        <v>23508</v>
      </c>
      <c r="AP838" s="3">
        <v>0.124</v>
      </c>
      <c r="AQ838" s="11">
        <v>0.25600000000000001</v>
      </c>
      <c r="AR838" s="2">
        <v>10.7</v>
      </c>
      <c r="AS838" s="7">
        <v>2.2070183182520413E-3</v>
      </c>
      <c r="AT838" s="2">
        <v>172</v>
      </c>
      <c r="AU838" s="2">
        <v>872</v>
      </c>
      <c r="AV838" s="2">
        <v>3285</v>
      </c>
      <c r="AW838" s="4">
        <v>0.04</v>
      </c>
      <c r="AX838" s="3">
        <v>0.20100000000000001</v>
      </c>
      <c r="AY838" s="3">
        <v>0.75900000000000001</v>
      </c>
      <c r="AZ838" s="37">
        <v>2104</v>
      </c>
      <c r="BA838" s="37">
        <v>43.5</v>
      </c>
      <c r="BB838" s="43">
        <v>2044.5</v>
      </c>
      <c r="BC838" s="44">
        <v>1442.2154686662882</v>
      </c>
      <c r="BD838" s="44">
        <v>1423.2845313337118</v>
      </c>
      <c r="BE838" s="44">
        <v>127</v>
      </c>
      <c r="BF838">
        <v>5037</v>
      </c>
      <c r="BG838" s="13">
        <v>0.40589636688505065</v>
      </c>
      <c r="BH838" s="13">
        <v>0.28632429395796866</v>
      </c>
      <c r="BI838" s="13">
        <v>0.2825659184700639</v>
      </c>
      <c r="BJ838" s="13">
        <v>2.5213420686916815E-2</v>
      </c>
    </row>
    <row r="839" spans="1:62" hidden="1">
      <c r="A839" s="1" t="s">
        <v>121</v>
      </c>
      <c r="B839" s="1" t="s">
        <v>92</v>
      </c>
      <c r="C839" s="1" t="s">
        <v>88</v>
      </c>
      <c r="D839" s="1" t="s">
        <v>89</v>
      </c>
      <c r="E839" s="2">
        <v>36601</v>
      </c>
      <c r="F839" s="14">
        <v>0.16472227534766809</v>
      </c>
      <c r="G839" s="3">
        <v>0.79900000000000004</v>
      </c>
      <c r="H839" s="3">
        <v>0.72899999999999998</v>
      </c>
      <c r="I839" s="2">
        <v>16087</v>
      </c>
      <c r="J839" s="2">
        <v>2.2400000000000002</v>
      </c>
      <c r="K839" s="2">
        <v>12552</v>
      </c>
      <c r="L839" s="2">
        <v>4501</v>
      </c>
      <c r="M839" s="2">
        <v>4638</v>
      </c>
      <c r="N839" s="2">
        <v>11166</v>
      </c>
      <c r="O839" s="3">
        <v>0.70699999999999996</v>
      </c>
      <c r="P839" s="3">
        <v>0.29299999999999998</v>
      </c>
      <c r="Q839" s="2">
        <v>745</v>
      </c>
      <c r="R839" s="2">
        <v>601</v>
      </c>
      <c r="S839" s="2">
        <v>144</v>
      </c>
      <c r="T839" s="2">
        <v>4.7</v>
      </c>
      <c r="U839" s="2">
        <v>4492</v>
      </c>
      <c r="V839" s="2">
        <v>13260</v>
      </c>
      <c r="W839" s="3">
        <v>0.746</v>
      </c>
      <c r="X839" s="3">
        <v>0.253</v>
      </c>
      <c r="Y839" s="2">
        <v>2855</v>
      </c>
      <c r="Z839" s="2">
        <v>1236</v>
      </c>
      <c r="AA839" s="2">
        <v>1279</v>
      </c>
      <c r="AB839" s="2">
        <v>1691</v>
      </c>
      <c r="AC839" s="2">
        <v>2199</v>
      </c>
      <c r="AD839" s="2">
        <v>1636</v>
      </c>
      <c r="AE839" s="2">
        <v>2188</v>
      </c>
      <c r="AF839" s="2">
        <v>785</v>
      </c>
      <c r="AG839" s="2">
        <v>1307</v>
      </c>
      <c r="AH839" s="2">
        <v>1015</v>
      </c>
      <c r="AI839" s="2">
        <v>1438</v>
      </c>
      <c r="AJ839" s="2">
        <v>244</v>
      </c>
      <c r="AK839" s="2">
        <v>83</v>
      </c>
      <c r="AL839" s="2">
        <v>17956</v>
      </c>
      <c r="AM839" s="3">
        <v>0.42499999999999999</v>
      </c>
      <c r="AN839" s="2">
        <v>103.2</v>
      </c>
      <c r="AO839" s="2">
        <v>21434</v>
      </c>
      <c r="AP839" s="3">
        <v>0.189</v>
      </c>
      <c r="AQ839" s="11">
        <v>0.36599999999999999</v>
      </c>
      <c r="AR839" s="2">
        <v>29.4</v>
      </c>
      <c r="AS839" s="7">
        <v>1.1312217194570137E-3</v>
      </c>
      <c r="AT839" s="2">
        <v>6259</v>
      </c>
      <c r="AU839" s="2">
        <v>2837</v>
      </c>
      <c r="AV839" s="2">
        <v>3456</v>
      </c>
      <c r="AW839" s="3">
        <v>0.499</v>
      </c>
      <c r="AX839" s="3">
        <v>0.22600000000000001</v>
      </c>
      <c r="AY839" s="3">
        <v>0.27500000000000002</v>
      </c>
      <c r="AZ839" s="37">
        <v>3972</v>
      </c>
      <c r="BA839" s="37">
        <v>24.5</v>
      </c>
      <c r="BB839" s="43">
        <v>3871.98</v>
      </c>
      <c r="BC839" s="44">
        <v>6437.9675887963003</v>
      </c>
      <c r="BD839" s="44">
        <v>6841.0524112037001</v>
      </c>
      <c r="BE839" s="44">
        <v>601</v>
      </c>
      <c r="BF839">
        <v>17752</v>
      </c>
      <c r="BG839" s="13">
        <v>0.21811514195583595</v>
      </c>
      <c r="BH839" s="13">
        <v>0.36266153609713275</v>
      </c>
      <c r="BI839" s="13">
        <v>0.38536798170367847</v>
      </c>
      <c r="BJ839" s="13">
        <v>3.3855340243352863E-2</v>
      </c>
    </row>
    <row r="840" spans="1:62" hidden="1">
      <c r="A840" s="1" t="s">
        <v>189</v>
      </c>
      <c r="B840" s="1" t="s">
        <v>92</v>
      </c>
      <c r="C840" s="1" t="s">
        <v>93</v>
      </c>
      <c r="D840" s="1" t="s">
        <v>89</v>
      </c>
      <c r="E840" s="2">
        <v>15428</v>
      </c>
      <c r="F840" s="14">
        <v>0.17390458905885403</v>
      </c>
      <c r="G840" s="3">
        <v>0.93300000000000005</v>
      </c>
      <c r="H840" s="3">
        <v>0.89700000000000002</v>
      </c>
      <c r="I840" s="2">
        <v>6527</v>
      </c>
      <c r="J840" s="2">
        <v>2.2999999999999998</v>
      </c>
      <c r="K840" s="2">
        <v>6049</v>
      </c>
      <c r="L840" s="2">
        <v>705</v>
      </c>
      <c r="M840" s="2">
        <v>1277</v>
      </c>
      <c r="N840" s="2">
        <v>5192</v>
      </c>
      <c r="O840" s="3">
        <v>0.80300000000000005</v>
      </c>
      <c r="P840" s="3">
        <v>0.19700000000000001</v>
      </c>
      <c r="Q840" s="2">
        <v>118</v>
      </c>
      <c r="R840" s="2">
        <v>114</v>
      </c>
      <c r="S840" s="2">
        <v>4</v>
      </c>
      <c r="T840" s="2">
        <v>1.8</v>
      </c>
      <c r="U840" s="2">
        <v>710</v>
      </c>
      <c r="V840" s="2">
        <v>6255</v>
      </c>
      <c r="W840" s="3">
        <v>0.89800000000000002</v>
      </c>
      <c r="X840" s="3">
        <v>0.10199999999999999</v>
      </c>
      <c r="Y840" s="2">
        <v>133</v>
      </c>
      <c r="Z840" s="2">
        <v>104</v>
      </c>
      <c r="AA840" s="2">
        <v>170</v>
      </c>
      <c r="AB840" s="2">
        <v>226</v>
      </c>
      <c r="AC840" s="2">
        <v>862</v>
      </c>
      <c r="AD840" s="2">
        <v>779</v>
      </c>
      <c r="AE840" s="2">
        <v>1065</v>
      </c>
      <c r="AF840" s="2">
        <v>762</v>
      </c>
      <c r="AG840" s="2">
        <v>983</v>
      </c>
      <c r="AH840" s="2">
        <v>867</v>
      </c>
      <c r="AI840" s="2">
        <v>788</v>
      </c>
      <c r="AJ840" s="2">
        <v>306</v>
      </c>
      <c r="AK840" s="2">
        <v>12</v>
      </c>
      <c r="AL840" s="2">
        <v>7057</v>
      </c>
      <c r="AM840" s="3">
        <v>0.46600000000000003</v>
      </c>
      <c r="AN840" s="2">
        <v>140</v>
      </c>
      <c r="AO840" s="2">
        <v>24877</v>
      </c>
      <c r="AP840" s="3">
        <v>0.11899999999999999</v>
      </c>
      <c r="AQ840" s="11">
        <v>0.20599999999999999</v>
      </c>
      <c r="AR840" s="2">
        <v>10.6</v>
      </c>
      <c r="AS840" s="7">
        <v>0</v>
      </c>
      <c r="AT840" s="2">
        <v>153</v>
      </c>
      <c r="AU840" s="2">
        <v>977</v>
      </c>
      <c r="AV840" s="2">
        <v>4919</v>
      </c>
      <c r="AW840" s="3">
        <v>2.5000000000000001E-2</v>
      </c>
      <c r="AX840" s="3">
        <v>0.16200000000000001</v>
      </c>
      <c r="AY840" s="3">
        <v>0.81299999999999994</v>
      </c>
      <c r="AZ840" s="37">
        <v>2532</v>
      </c>
      <c r="BA840" s="37">
        <v>38.799999999999997</v>
      </c>
      <c r="BB840" s="43">
        <v>2509.9719999999998</v>
      </c>
      <c r="BC840" s="44">
        <v>2219.4865421797977</v>
      </c>
      <c r="BD840" s="44">
        <v>2121.5414578202026</v>
      </c>
      <c r="BE840" s="44">
        <v>114</v>
      </c>
      <c r="BF840">
        <v>6965</v>
      </c>
      <c r="BG840" s="13">
        <v>0.36036927494615933</v>
      </c>
      <c r="BH840" s="13">
        <v>0.31866282012631697</v>
      </c>
      <c r="BI840" s="13">
        <v>0.30460035288157972</v>
      </c>
      <c r="BJ840" s="13">
        <v>1.6367552045944006E-2</v>
      </c>
    </row>
    <row r="841" spans="1:62" hidden="1">
      <c r="A841" s="1" t="s">
        <v>105</v>
      </c>
      <c r="B841" s="1" t="s">
        <v>92</v>
      </c>
      <c r="C841" s="1" t="s">
        <v>88</v>
      </c>
      <c r="D841" s="1" t="s">
        <v>89</v>
      </c>
      <c r="E841" s="2">
        <v>47509</v>
      </c>
      <c r="F841" s="14">
        <v>0.1000021048643415</v>
      </c>
      <c r="G841" s="3">
        <v>0.60299999999999998</v>
      </c>
      <c r="H841" s="3">
        <v>0.39100000000000001</v>
      </c>
      <c r="I841" s="2">
        <v>17520</v>
      </c>
      <c r="J841" s="2">
        <v>2.69</v>
      </c>
      <c r="K841" s="2">
        <v>11994</v>
      </c>
      <c r="L841" s="2">
        <v>6499</v>
      </c>
      <c r="M841" s="2">
        <v>5895</v>
      </c>
      <c r="N841" s="2">
        <v>11331</v>
      </c>
      <c r="O841" s="3">
        <v>0.65800000000000003</v>
      </c>
      <c r="P841" s="3">
        <v>0.34200000000000003</v>
      </c>
      <c r="Q841" s="2">
        <v>1426</v>
      </c>
      <c r="R841" s="2">
        <v>1399</v>
      </c>
      <c r="S841" s="2">
        <v>27</v>
      </c>
      <c r="T841" s="2">
        <v>8.1999999999999993</v>
      </c>
      <c r="U841" s="2">
        <v>6434</v>
      </c>
      <c r="V841" s="2">
        <v>12843</v>
      </c>
      <c r="W841" s="3">
        <v>0.66500000000000004</v>
      </c>
      <c r="X841" s="3">
        <v>0.33300000000000002</v>
      </c>
      <c r="Y841" s="2">
        <v>1205</v>
      </c>
      <c r="Z841" s="2">
        <v>1642</v>
      </c>
      <c r="AA841" s="2">
        <v>1877</v>
      </c>
      <c r="AB841" s="2">
        <v>1610</v>
      </c>
      <c r="AC841" s="2">
        <v>3024</v>
      </c>
      <c r="AD841" s="2">
        <v>2460</v>
      </c>
      <c r="AE841" s="2">
        <v>1261</v>
      </c>
      <c r="AF841" s="2">
        <v>1072</v>
      </c>
      <c r="AG841" s="2">
        <v>1657</v>
      </c>
      <c r="AH841" s="2">
        <v>1678</v>
      </c>
      <c r="AI841" s="2">
        <v>1635</v>
      </c>
      <c r="AJ841" s="2">
        <v>404</v>
      </c>
      <c r="AK841" s="2">
        <v>21</v>
      </c>
      <c r="AL841" s="2">
        <v>19546</v>
      </c>
      <c r="AM841" s="3">
        <v>0.42099999999999999</v>
      </c>
      <c r="AN841" s="2">
        <v>108.3</v>
      </c>
      <c r="AO841" s="2">
        <v>19084</v>
      </c>
      <c r="AP841" s="3">
        <v>0.185</v>
      </c>
      <c r="AQ841" s="11">
        <v>0.39100000000000001</v>
      </c>
      <c r="AR841" s="2">
        <v>33.5</v>
      </c>
      <c r="AS841" s="7">
        <v>1.5572685509616132E-4</v>
      </c>
      <c r="AT841" s="2">
        <v>8186</v>
      </c>
      <c r="AU841" s="2">
        <v>2811</v>
      </c>
      <c r="AV841" s="2">
        <v>997</v>
      </c>
      <c r="AW841" s="3">
        <v>0.68300000000000005</v>
      </c>
      <c r="AX841" s="3">
        <v>0.23400000000000001</v>
      </c>
      <c r="AY841" s="3">
        <v>8.3000000000000004E-2</v>
      </c>
      <c r="AZ841" s="37">
        <v>2442</v>
      </c>
      <c r="BA841" s="37">
        <v>13.9</v>
      </c>
      <c r="BB841" s="43">
        <v>2394.4140000000002</v>
      </c>
      <c r="BC841" s="44">
        <v>8069.6294919042921</v>
      </c>
      <c r="BD841" s="44">
        <v>7413.9565080957072</v>
      </c>
      <c r="BE841" s="44">
        <v>1399</v>
      </c>
      <c r="BF841">
        <v>19277</v>
      </c>
      <c r="BG841" s="13">
        <v>0.12421092493645278</v>
      </c>
      <c r="BH841" s="13">
        <v>0.41861438459844852</v>
      </c>
      <c r="BI841" s="13">
        <v>0.38460115723897426</v>
      </c>
      <c r="BJ841" s="13">
        <v>7.2573533226124393E-2</v>
      </c>
    </row>
    <row r="842" spans="1:62" hidden="1">
      <c r="A842" s="1" t="s">
        <v>113</v>
      </c>
      <c r="B842" s="1" t="s">
        <v>92</v>
      </c>
      <c r="C842" s="1" t="s">
        <v>93</v>
      </c>
      <c r="D842" s="1" t="s">
        <v>89</v>
      </c>
      <c r="E842" s="2">
        <v>18224</v>
      </c>
      <c r="F842" s="14">
        <v>0.13663301141352063</v>
      </c>
      <c r="G842" s="3">
        <v>0.622</v>
      </c>
      <c r="H842" s="3">
        <v>0.45800000000000002</v>
      </c>
      <c r="I842" s="2">
        <v>7111</v>
      </c>
      <c r="J842" s="2">
        <v>2.5499999999999998</v>
      </c>
      <c r="K842" s="2">
        <v>4656</v>
      </c>
      <c r="L842" s="2">
        <v>2497</v>
      </c>
      <c r="M842" s="2">
        <v>2799</v>
      </c>
      <c r="N842" s="2">
        <v>4165</v>
      </c>
      <c r="O842" s="3">
        <v>0.59799999999999998</v>
      </c>
      <c r="P842" s="3">
        <v>0.40200000000000002</v>
      </c>
      <c r="Q842" s="2">
        <v>57</v>
      </c>
      <c r="R842" s="2">
        <v>32</v>
      </c>
      <c r="S842" s="2">
        <v>25</v>
      </c>
      <c r="T842" s="2">
        <v>0.8</v>
      </c>
      <c r="U842" s="2">
        <v>2563</v>
      </c>
      <c r="V842" s="2">
        <v>4995</v>
      </c>
      <c r="W842" s="3">
        <v>0.64400000000000002</v>
      </c>
      <c r="X842" s="4">
        <v>0.33</v>
      </c>
      <c r="Y842" s="2">
        <v>143</v>
      </c>
      <c r="Z842" s="2">
        <v>166</v>
      </c>
      <c r="AA842" s="2">
        <v>342</v>
      </c>
      <c r="AB842" s="2">
        <v>793</v>
      </c>
      <c r="AC842" s="2">
        <v>1385</v>
      </c>
      <c r="AD842" s="2">
        <v>1364</v>
      </c>
      <c r="AE842" s="2">
        <v>1111</v>
      </c>
      <c r="AF842" s="2">
        <v>676</v>
      </c>
      <c r="AG842" s="2">
        <v>697</v>
      </c>
      <c r="AH842" s="2">
        <v>426</v>
      </c>
      <c r="AI842" s="2">
        <v>461</v>
      </c>
      <c r="AJ842" s="2">
        <v>227</v>
      </c>
      <c r="AK842" s="2">
        <v>26</v>
      </c>
      <c r="AL842" s="2">
        <v>7817</v>
      </c>
      <c r="AM842" s="3">
        <v>0.42099999999999999</v>
      </c>
      <c r="AN842" s="2">
        <v>114.8</v>
      </c>
      <c r="AO842" s="2">
        <v>22433</v>
      </c>
      <c r="AP842" s="3">
        <v>0.13200000000000001</v>
      </c>
      <c r="AQ842" s="11">
        <v>0.31900000000000001</v>
      </c>
      <c r="AR842" s="2">
        <v>21.9</v>
      </c>
      <c r="AS842" s="7">
        <v>4.0040040040040042E-4</v>
      </c>
      <c r="AT842" s="2">
        <v>2286</v>
      </c>
      <c r="AU842" s="2">
        <v>917</v>
      </c>
      <c r="AV842" s="2">
        <v>1453</v>
      </c>
      <c r="AW842" s="3">
        <v>0.49099999999999999</v>
      </c>
      <c r="AX842" s="3">
        <v>0.19700000000000001</v>
      </c>
      <c r="AY842" s="3">
        <v>0.312</v>
      </c>
      <c r="AZ842" s="37">
        <v>1084</v>
      </c>
      <c r="BA842" s="37">
        <v>15.2</v>
      </c>
      <c r="BB842" s="43">
        <v>1058.528</v>
      </c>
      <c r="BC842" s="44">
        <v>2922.3720332144394</v>
      </c>
      <c r="BD842" s="44">
        <v>3545.0999667855604</v>
      </c>
      <c r="BE842" s="44">
        <v>32</v>
      </c>
      <c r="BF842">
        <v>7558</v>
      </c>
      <c r="BG842" s="13">
        <v>0.14005398253506218</v>
      </c>
      <c r="BH842" s="13">
        <v>0.38665943810722936</v>
      </c>
      <c r="BI842" s="13">
        <v>0.46905265503910565</v>
      </c>
      <c r="BJ842" s="13">
        <v>4.2339243186028047E-3</v>
      </c>
    </row>
    <row r="843" spans="1:62" hidden="1">
      <c r="A843" s="1" t="s">
        <v>103</v>
      </c>
      <c r="B843" s="1" t="s">
        <v>92</v>
      </c>
      <c r="C843" s="1" t="s">
        <v>93</v>
      </c>
      <c r="D843" s="1" t="s">
        <v>89</v>
      </c>
      <c r="E843" s="2">
        <v>14765</v>
      </c>
      <c r="F843" s="14">
        <v>0.1430409752793769</v>
      </c>
      <c r="G843" s="3">
        <v>0.63900000000000001</v>
      </c>
      <c r="H843" s="3">
        <v>0.53600000000000003</v>
      </c>
      <c r="I843" s="2">
        <v>5729</v>
      </c>
      <c r="J843" s="2">
        <v>2.5499999999999998</v>
      </c>
      <c r="K843" s="2">
        <v>4613</v>
      </c>
      <c r="L843" s="2">
        <v>1441</v>
      </c>
      <c r="M843" s="2">
        <v>1492</v>
      </c>
      <c r="N843" s="2">
        <v>3927</v>
      </c>
      <c r="O843" s="3">
        <v>0.72499999999999998</v>
      </c>
      <c r="P843" s="3">
        <v>0.27500000000000002</v>
      </c>
      <c r="Q843" s="2">
        <v>386</v>
      </c>
      <c r="R843" s="2">
        <v>384</v>
      </c>
      <c r="S843" s="2">
        <v>2</v>
      </c>
      <c r="T843" s="2">
        <v>6.8</v>
      </c>
      <c r="U843" s="2">
        <v>1475</v>
      </c>
      <c r="V843" s="2">
        <v>4757</v>
      </c>
      <c r="W843" s="3">
        <v>0.76300000000000001</v>
      </c>
      <c r="X843" s="3">
        <v>0.23599999999999999</v>
      </c>
      <c r="Y843" s="2">
        <v>45</v>
      </c>
      <c r="Z843" s="2">
        <v>116</v>
      </c>
      <c r="AA843" s="2">
        <v>311</v>
      </c>
      <c r="AB843" s="2">
        <v>371</v>
      </c>
      <c r="AC843" s="2">
        <v>1491</v>
      </c>
      <c r="AD843" s="2">
        <v>836</v>
      </c>
      <c r="AE843" s="2">
        <v>1193</v>
      </c>
      <c r="AF843" s="2">
        <v>510</v>
      </c>
      <c r="AG843" s="2">
        <v>528</v>
      </c>
      <c r="AH843" s="2">
        <v>320</v>
      </c>
      <c r="AI843" s="2">
        <v>295</v>
      </c>
      <c r="AJ843" s="2">
        <v>238</v>
      </c>
      <c r="AK843" s="2">
        <v>16</v>
      </c>
      <c r="AL843" s="2">
        <v>6270</v>
      </c>
      <c r="AM843" s="3">
        <v>0.36299999999999999</v>
      </c>
      <c r="AN843" s="2">
        <v>127.1</v>
      </c>
      <c r="AO843" s="2">
        <v>25975</v>
      </c>
      <c r="AP843" s="3">
        <v>9.1999999999999998E-2</v>
      </c>
      <c r="AQ843" s="12">
        <v>0.2</v>
      </c>
      <c r="AR843" s="2">
        <v>17.100000000000001</v>
      </c>
      <c r="AS843" s="7">
        <v>2.1021652301870928E-4</v>
      </c>
      <c r="AT843" s="2">
        <v>1109</v>
      </c>
      <c r="AU843" s="2">
        <v>1586</v>
      </c>
      <c r="AV843" s="2">
        <v>1918</v>
      </c>
      <c r="AW843" s="4">
        <v>0.24</v>
      </c>
      <c r="AX843" s="3">
        <v>0.34399999999999997</v>
      </c>
      <c r="AY843" s="3">
        <v>0.41599999999999998</v>
      </c>
      <c r="AZ843" s="37">
        <v>1136</v>
      </c>
      <c r="BA843" s="37">
        <v>19.8</v>
      </c>
      <c r="BB843" s="43">
        <v>1072.962</v>
      </c>
      <c r="BC843" s="44">
        <v>2646.4225728126012</v>
      </c>
      <c r="BD843" s="44">
        <v>2128.6154271873993</v>
      </c>
      <c r="BE843" s="44">
        <v>384</v>
      </c>
      <c r="BF843">
        <v>6232</v>
      </c>
      <c r="BG843" s="13">
        <v>0.17216976893453145</v>
      </c>
      <c r="BH843" s="13">
        <v>0.4246506053935496</v>
      </c>
      <c r="BI843" s="13">
        <v>0.34156216739207307</v>
      </c>
      <c r="BJ843" s="13">
        <v>6.1617458279845959E-2</v>
      </c>
    </row>
    <row r="844" spans="1:62" hidden="1">
      <c r="A844" s="1" t="s">
        <v>120</v>
      </c>
      <c r="B844" s="1" t="s">
        <v>92</v>
      </c>
      <c r="C844" s="1" t="s">
        <v>93</v>
      </c>
      <c r="D844" s="1" t="s">
        <v>89</v>
      </c>
      <c r="E844" s="2">
        <v>36696</v>
      </c>
      <c r="F844" s="14">
        <v>0.11551667756703728</v>
      </c>
      <c r="G844" s="3">
        <v>0.56899999999999995</v>
      </c>
      <c r="H844" s="4">
        <v>0.42</v>
      </c>
      <c r="I844" s="2">
        <v>14526</v>
      </c>
      <c r="J844" s="2">
        <v>2.5</v>
      </c>
      <c r="K844" s="2">
        <v>9820</v>
      </c>
      <c r="L844" s="2">
        <v>5698</v>
      </c>
      <c r="M844" s="2">
        <v>5065</v>
      </c>
      <c r="N844" s="2">
        <v>8968</v>
      </c>
      <c r="O844" s="3">
        <v>0.63900000000000001</v>
      </c>
      <c r="P844" s="3">
        <v>0.36099999999999999</v>
      </c>
      <c r="Q844" s="2">
        <v>554</v>
      </c>
      <c r="R844" s="2">
        <v>539</v>
      </c>
      <c r="S844" s="2">
        <v>15</v>
      </c>
      <c r="T844" s="2">
        <v>3.8</v>
      </c>
      <c r="U844" s="2">
        <v>5697</v>
      </c>
      <c r="V844" s="2">
        <v>10333</v>
      </c>
      <c r="W844" s="3">
        <v>0.64200000000000002</v>
      </c>
      <c r="X844" s="3">
        <v>0.35399999999999998</v>
      </c>
      <c r="Y844" s="2">
        <v>722</v>
      </c>
      <c r="Z844" s="2">
        <v>815</v>
      </c>
      <c r="AA844" s="2">
        <v>714</v>
      </c>
      <c r="AB844" s="2">
        <v>801</v>
      </c>
      <c r="AC844" s="2">
        <v>1769</v>
      </c>
      <c r="AD844" s="2">
        <v>2154</v>
      </c>
      <c r="AE844" s="2">
        <v>3064</v>
      </c>
      <c r="AF844" s="2">
        <v>1140</v>
      </c>
      <c r="AG844" s="2">
        <v>1705</v>
      </c>
      <c r="AH844" s="2">
        <v>1756</v>
      </c>
      <c r="AI844" s="2">
        <v>1361</v>
      </c>
      <c r="AJ844" s="2">
        <v>234</v>
      </c>
      <c r="AK844" s="2">
        <v>14</v>
      </c>
      <c r="AL844" s="2">
        <v>16249</v>
      </c>
      <c r="AM844" s="3">
        <v>0.40899999999999997</v>
      </c>
      <c r="AN844" s="2">
        <v>112.3</v>
      </c>
      <c r="AO844" s="2">
        <v>20934</v>
      </c>
      <c r="AP844" s="4">
        <v>0.13</v>
      </c>
      <c r="AQ844" s="11">
        <v>0.28299999999999997</v>
      </c>
      <c r="AR844" s="2">
        <v>26.5</v>
      </c>
      <c r="AS844" s="7">
        <v>1.9355463079454176E-4</v>
      </c>
      <c r="AT844" s="2">
        <v>3766</v>
      </c>
      <c r="AU844" s="2">
        <v>3391</v>
      </c>
      <c r="AV844" s="2">
        <v>2663</v>
      </c>
      <c r="AW844" s="3">
        <v>0.38400000000000001</v>
      </c>
      <c r="AX844" s="3">
        <v>0.34499999999999997</v>
      </c>
      <c r="AY844" s="3">
        <v>0.27100000000000002</v>
      </c>
      <c r="AZ844" s="37">
        <v>2611</v>
      </c>
      <c r="BA844" s="37">
        <v>17.899999999999999</v>
      </c>
      <c r="BB844" s="43">
        <v>2511.9069999999997</v>
      </c>
      <c r="BC844" s="44">
        <v>5857.1860685841466</v>
      </c>
      <c r="BD844" s="44">
        <v>7121.9069314158542</v>
      </c>
      <c r="BE844" s="44">
        <v>539</v>
      </c>
      <c r="BF844">
        <v>16030</v>
      </c>
      <c r="BG844" s="13">
        <v>0.15670037429819086</v>
      </c>
      <c r="BH844" s="13">
        <v>0.3653890248648875</v>
      </c>
      <c r="BI844" s="13">
        <v>0.44428614668845007</v>
      </c>
      <c r="BJ844" s="13">
        <v>3.3624454148471615E-2</v>
      </c>
    </row>
    <row r="845" spans="1:62" hidden="1">
      <c r="A845" s="1" t="s">
        <v>196</v>
      </c>
      <c r="B845" s="1" t="s">
        <v>92</v>
      </c>
      <c r="C845" s="1" t="s">
        <v>93</v>
      </c>
      <c r="D845" s="1" t="s">
        <v>89</v>
      </c>
      <c r="E845" s="2">
        <v>23408</v>
      </c>
      <c r="F845" s="14">
        <v>0.14670198222829803</v>
      </c>
      <c r="G845" s="3">
        <v>0.90500000000000003</v>
      </c>
      <c r="H845" s="3">
        <v>0.83499999999999996</v>
      </c>
      <c r="I845" s="2">
        <v>9389</v>
      </c>
      <c r="J845" s="2">
        <v>2.48</v>
      </c>
      <c r="K845" s="2">
        <v>8813</v>
      </c>
      <c r="L845" s="2">
        <v>818</v>
      </c>
      <c r="M845" s="2">
        <v>1544</v>
      </c>
      <c r="N845" s="2">
        <v>7771</v>
      </c>
      <c r="O845" s="3">
        <v>0.83399999999999996</v>
      </c>
      <c r="P845" s="3">
        <v>0.16600000000000001</v>
      </c>
      <c r="Q845" s="2">
        <v>295</v>
      </c>
      <c r="R845" s="2">
        <v>270</v>
      </c>
      <c r="S845" s="2">
        <v>25</v>
      </c>
      <c r="T845" s="2">
        <v>3.2</v>
      </c>
      <c r="U845" s="2">
        <v>820</v>
      </c>
      <c r="V845" s="2">
        <v>9068</v>
      </c>
      <c r="W845" s="4">
        <v>0.9</v>
      </c>
      <c r="X845" s="3">
        <v>8.1000000000000003E-2</v>
      </c>
      <c r="Y845" s="2">
        <v>405</v>
      </c>
      <c r="Z845" s="2">
        <v>439</v>
      </c>
      <c r="AA845" s="2">
        <v>512</v>
      </c>
      <c r="AB845" s="2">
        <v>823</v>
      </c>
      <c r="AC845" s="2">
        <v>1421</v>
      </c>
      <c r="AD845" s="2">
        <v>961</v>
      </c>
      <c r="AE845" s="2">
        <v>1254</v>
      </c>
      <c r="AF845" s="2">
        <v>1063</v>
      </c>
      <c r="AG845" s="2">
        <v>1099</v>
      </c>
      <c r="AH845" s="2">
        <v>973</v>
      </c>
      <c r="AI845" s="2">
        <v>1022</v>
      </c>
      <c r="AJ845" s="2">
        <v>198</v>
      </c>
      <c r="AK845" s="2">
        <v>5</v>
      </c>
      <c r="AL845" s="2">
        <v>10175</v>
      </c>
      <c r="AM845" s="4">
        <v>0.47</v>
      </c>
      <c r="AN845" s="2">
        <v>139.69999999999999</v>
      </c>
      <c r="AO845" s="2">
        <v>26948</v>
      </c>
      <c r="AP845" s="3">
        <v>7.4999999999999997E-2</v>
      </c>
      <c r="AQ845" s="12">
        <v>0.16</v>
      </c>
      <c r="AR845" s="2">
        <v>13.6</v>
      </c>
      <c r="AS845" s="7">
        <v>3.3083370092633438E-4</v>
      </c>
      <c r="AT845" s="2">
        <v>1068</v>
      </c>
      <c r="AU845" s="2">
        <v>3174</v>
      </c>
      <c r="AV845" s="2">
        <v>4571</v>
      </c>
      <c r="AW845" s="3">
        <v>0.121</v>
      </c>
      <c r="AX845" s="4">
        <v>0.36</v>
      </c>
      <c r="AY845" s="3">
        <v>0.51900000000000002</v>
      </c>
      <c r="AZ845" s="37">
        <v>3943</v>
      </c>
      <c r="BA845" s="37">
        <v>41.9</v>
      </c>
      <c r="BB845" s="43">
        <v>3902.9849999999997</v>
      </c>
      <c r="BC845" s="44">
        <v>3090.6778234960971</v>
      </c>
      <c r="BD845" s="44">
        <v>2624.3371765039033</v>
      </c>
      <c r="BE845" s="44">
        <v>270</v>
      </c>
      <c r="BF845">
        <v>9888</v>
      </c>
      <c r="BG845" s="13">
        <v>0.39471935679611647</v>
      </c>
      <c r="BH845" s="13">
        <v>0.31256855011085122</v>
      </c>
      <c r="BI845" s="13">
        <v>0.26540626785031385</v>
      </c>
      <c r="BJ845" s="13">
        <v>2.7305825242718445E-2</v>
      </c>
    </row>
    <row r="846" spans="1:62" hidden="1">
      <c r="A846" s="1" t="s">
        <v>150</v>
      </c>
      <c r="B846" s="1" t="s">
        <v>92</v>
      </c>
      <c r="C846" s="1" t="s">
        <v>88</v>
      </c>
      <c r="D846" s="1" t="s">
        <v>89</v>
      </c>
      <c r="E846" s="2">
        <v>8842</v>
      </c>
      <c r="F846" s="14">
        <v>0.17326396742818367</v>
      </c>
      <c r="G846" s="3">
        <v>0.90400000000000003</v>
      </c>
      <c r="H846" s="3">
        <v>0.86299999999999999</v>
      </c>
      <c r="I846" s="2">
        <v>3739</v>
      </c>
      <c r="J846" s="2">
        <v>2.2999999999999998</v>
      </c>
      <c r="K846" s="2">
        <v>3498</v>
      </c>
      <c r="L846" s="2">
        <v>319</v>
      </c>
      <c r="M846" s="2">
        <v>631</v>
      </c>
      <c r="N846" s="2">
        <v>3058</v>
      </c>
      <c r="O846" s="3">
        <v>0.82899999999999996</v>
      </c>
      <c r="P846" s="3">
        <v>0.17100000000000001</v>
      </c>
      <c r="Q846" s="2">
        <v>116</v>
      </c>
      <c r="R846" s="2">
        <v>98</v>
      </c>
      <c r="S846" s="2">
        <v>18</v>
      </c>
      <c r="T846" s="2">
        <v>3.2</v>
      </c>
      <c r="U846" s="2">
        <v>321</v>
      </c>
      <c r="V846" s="2">
        <v>3629</v>
      </c>
      <c r="W846" s="3">
        <v>0.91100000000000003</v>
      </c>
      <c r="X846" s="3">
        <v>8.1000000000000003E-2</v>
      </c>
      <c r="Y846" s="2">
        <v>313</v>
      </c>
      <c r="Z846" s="2">
        <v>259</v>
      </c>
      <c r="AA846" s="2">
        <v>298</v>
      </c>
      <c r="AB846" s="2">
        <v>222</v>
      </c>
      <c r="AC846" s="2">
        <v>482</v>
      </c>
      <c r="AD846" s="2">
        <v>443</v>
      </c>
      <c r="AE846" s="2">
        <v>477</v>
      </c>
      <c r="AF846" s="2">
        <v>292</v>
      </c>
      <c r="AG846" s="2">
        <v>375</v>
      </c>
      <c r="AH846" s="2">
        <v>391</v>
      </c>
      <c r="AI846" s="2">
        <v>309</v>
      </c>
      <c r="AJ846" s="2">
        <v>142</v>
      </c>
      <c r="AK846" s="2">
        <v>10</v>
      </c>
      <c r="AL846" s="2">
        <v>4013</v>
      </c>
      <c r="AM846" s="3">
        <v>0.45900000000000002</v>
      </c>
      <c r="AN846" s="2">
        <v>127.6</v>
      </c>
      <c r="AO846" s="2">
        <v>21755</v>
      </c>
      <c r="AP846" s="3">
        <v>0.151</v>
      </c>
      <c r="AQ846" s="11">
        <v>0.29399999999999998</v>
      </c>
      <c r="AR846" s="2">
        <v>17.899999999999999</v>
      </c>
      <c r="AS846" s="7">
        <v>3.0311380545604851E-3</v>
      </c>
      <c r="AT846" s="2">
        <v>590</v>
      </c>
      <c r="AU846" s="2">
        <v>879</v>
      </c>
      <c r="AV846" s="2">
        <v>2029</v>
      </c>
      <c r="AW846" s="3">
        <v>0.16900000000000001</v>
      </c>
      <c r="AX846" s="3">
        <v>0.251</v>
      </c>
      <c r="AY846" s="4">
        <v>0.57999999999999996</v>
      </c>
      <c r="AZ846" s="37">
        <v>1404</v>
      </c>
      <c r="BA846" s="37">
        <v>37.4</v>
      </c>
      <c r="BB846" s="43">
        <v>1379.6859999999999</v>
      </c>
      <c r="BC846" s="44">
        <v>1360.070456348534</v>
      </c>
      <c r="BD846" s="44">
        <v>1112.2435436514663</v>
      </c>
      <c r="BE846" s="44">
        <v>98</v>
      </c>
      <c r="BF846">
        <v>3950</v>
      </c>
      <c r="BG846" s="13">
        <v>0.34928759493670886</v>
      </c>
      <c r="BH846" s="13">
        <v>0.34432163451861619</v>
      </c>
      <c r="BI846" s="13">
        <v>0.28158064396239652</v>
      </c>
      <c r="BJ846" s="13">
        <v>2.4810126582278481E-2</v>
      </c>
    </row>
    <row r="847" spans="1:62" hidden="1">
      <c r="F847"/>
      <c r="AZ847"/>
      <c r="BA847"/>
    </row>
    <row r="848" spans="1:62" ht="18" hidden="1">
      <c r="A848" s="49" t="s">
        <v>408</v>
      </c>
      <c r="B848" s="48"/>
      <c r="C848" s="48"/>
      <c r="F848"/>
      <c r="AZ848"/>
      <c r="BA848"/>
    </row>
    <row r="849" spans="1:62" ht="81" hidden="1" customHeight="1">
      <c r="A849" s="5" t="s">
        <v>25</v>
      </c>
      <c r="B849" s="5" t="s">
        <v>26</v>
      </c>
      <c r="C849" s="5" t="s">
        <v>27</v>
      </c>
      <c r="D849" s="5" t="s">
        <v>28</v>
      </c>
      <c r="E849" s="5" t="s">
        <v>29</v>
      </c>
      <c r="F849" s="35" t="s">
        <v>30</v>
      </c>
      <c r="G849" s="5" t="s">
        <v>31</v>
      </c>
      <c r="H849" s="5" t="s">
        <v>32</v>
      </c>
      <c r="I849" s="10" t="s">
        <v>33</v>
      </c>
      <c r="J849" s="10" t="s">
        <v>34</v>
      </c>
      <c r="K849" s="10" t="s">
        <v>35</v>
      </c>
      <c r="L849" s="10" t="s">
        <v>36</v>
      </c>
      <c r="M849" s="10" t="s">
        <v>37</v>
      </c>
      <c r="N849" s="10" t="s">
        <v>38</v>
      </c>
      <c r="O849" s="10" t="s">
        <v>39</v>
      </c>
      <c r="P849" s="10" t="s">
        <v>40</v>
      </c>
      <c r="Q849" s="10" t="s">
        <v>41</v>
      </c>
      <c r="R849" s="10" t="s">
        <v>42</v>
      </c>
      <c r="S849" s="10" t="s">
        <v>43</v>
      </c>
      <c r="T849" s="10" t="s">
        <v>44</v>
      </c>
      <c r="U849" s="10" t="s">
        <v>45</v>
      </c>
      <c r="V849" s="10" t="s">
        <v>46</v>
      </c>
      <c r="W849" s="10" t="s">
        <v>47</v>
      </c>
      <c r="X849" s="10" t="s">
        <v>48</v>
      </c>
      <c r="Y849" s="8" t="s">
        <v>49</v>
      </c>
      <c r="Z849" s="8" t="s">
        <v>50</v>
      </c>
      <c r="AA849" s="8" t="s">
        <v>51</v>
      </c>
      <c r="AB849" s="8" t="s">
        <v>52</v>
      </c>
      <c r="AC849" s="8" t="s">
        <v>53</v>
      </c>
      <c r="AD849" s="8" t="s">
        <v>54</v>
      </c>
      <c r="AE849" s="8" t="s">
        <v>55</v>
      </c>
      <c r="AF849" s="8" t="s">
        <v>56</v>
      </c>
      <c r="AG849" s="8" t="s">
        <v>57</v>
      </c>
      <c r="AH849" s="8" t="s">
        <v>58</v>
      </c>
      <c r="AI849" s="8" t="s">
        <v>59</v>
      </c>
      <c r="AJ849" s="8" t="s">
        <v>60</v>
      </c>
      <c r="AK849" s="8" t="s">
        <v>61</v>
      </c>
      <c r="AL849" s="8" t="s">
        <v>62</v>
      </c>
      <c r="AM849" s="9" t="s">
        <v>63</v>
      </c>
      <c r="AN849" s="9" t="s">
        <v>64</v>
      </c>
      <c r="AO849" s="9" t="s">
        <v>65</v>
      </c>
      <c r="AP849" s="9" t="s">
        <v>66</v>
      </c>
      <c r="AQ849" s="9" t="s">
        <v>67</v>
      </c>
      <c r="AR849" s="9" t="s">
        <v>68</v>
      </c>
      <c r="AS849" s="19" t="s">
        <v>69</v>
      </c>
      <c r="AT849" s="38" t="s">
        <v>70</v>
      </c>
      <c r="AU849" s="38" t="s">
        <v>71</v>
      </c>
      <c r="AV849" s="38" t="s">
        <v>72</v>
      </c>
      <c r="AW849" s="38" t="s">
        <v>73</v>
      </c>
      <c r="AX849" s="38" t="s">
        <v>74</v>
      </c>
      <c r="AY849" s="38" t="s">
        <v>75</v>
      </c>
      <c r="AZ849" s="36" t="s">
        <v>76</v>
      </c>
      <c r="BA849" s="36" t="s">
        <v>77</v>
      </c>
      <c r="BB849" s="34" t="s">
        <v>78</v>
      </c>
      <c r="BC849" s="21" t="s">
        <v>79</v>
      </c>
      <c r="BD849" s="21" t="s">
        <v>80</v>
      </c>
      <c r="BE849" s="21" t="s">
        <v>81</v>
      </c>
      <c r="BF849" s="21" t="s">
        <v>23</v>
      </c>
      <c r="BG849" s="21" t="s">
        <v>82</v>
      </c>
      <c r="BH849" s="21" t="s">
        <v>83</v>
      </c>
      <c r="BI849" s="39" t="s">
        <v>84</v>
      </c>
      <c r="BJ849" s="39" t="s">
        <v>85</v>
      </c>
    </row>
    <row r="850" spans="1:62" hidden="1">
      <c r="A850" s="1" t="s">
        <v>111</v>
      </c>
      <c r="B850" s="1" t="s">
        <v>87</v>
      </c>
      <c r="C850" s="1" t="s">
        <v>93</v>
      </c>
      <c r="D850" s="1" t="s">
        <v>89</v>
      </c>
      <c r="E850" s="2">
        <v>5020</v>
      </c>
      <c r="F850" s="14">
        <v>0.12808764940239042</v>
      </c>
      <c r="G850" s="4">
        <v>0.95</v>
      </c>
      <c r="H850" s="3">
        <v>0.91800000000000004</v>
      </c>
      <c r="I850" s="2">
        <v>2053</v>
      </c>
      <c r="J850" s="2">
        <v>2.42</v>
      </c>
      <c r="K850" s="2">
        <v>2147</v>
      </c>
      <c r="L850" s="2">
        <v>89</v>
      </c>
      <c r="M850" s="2">
        <v>402</v>
      </c>
      <c r="N850" s="2">
        <v>1637</v>
      </c>
      <c r="O850" s="3">
        <v>0.80300000000000005</v>
      </c>
      <c r="P850" s="3">
        <v>0.19700000000000001</v>
      </c>
      <c r="Q850" s="2">
        <v>66</v>
      </c>
      <c r="R850" s="2">
        <v>64</v>
      </c>
      <c r="S850" s="2">
        <v>2</v>
      </c>
      <c r="T850" s="2">
        <v>3.2</v>
      </c>
      <c r="U850" s="2">
        <v>74</v>
      </c>
      <c r="V850" s="2">
        <v>2264</v>
      </c>
      <c r="W850" s="3">
        <v>0.96799999999999997</v>
      </c>
      <c r="X850" s="3">
        <v>3.2000000000000001E-2</v>
      </c>
      <c r="Y850" s="2">
        <v>911</v>
      </c>
      <c r="Z850" s="2">
        <v>240</v>
      </c>
      <c r="AA850" s="2">
        <v>119</v>
      </c>
      <c r="AB850" s="2">
        <v>143</v>
      </c>
      <c r="AC850" s="2">
        <v>133</v>
      </c>
      <c r="AD850" s="2">
        <v>103</v>
      </c>
      <c r="AE850" s="2">
        <v>95</v>
      </c>
      <c r="AF850" s="2">
        <v>112</v>
      </c>
      <c r="AG850" s="2">
        <v>152</v>
      </c>
      <c r="AH850" s="2">
        <v>162</v>
      </c>
      <c r="AI850" s="2">
        <v>184</v>
      </c>
      <c r="AJ850" s="2">
        <v>19</v>
      </c>
      <c r="AK850" s="2">
        <v>9</v>
      </c>
      <c r="AL850" s="2">
        <v>2382</v>
      </c>
      <c r="AM850" s="3">
        <v>0.49199999999999999</v>
      </c>
      <c r="AN850" s="2">
        <v>126.1</v>
      </c>
      <c r="AO850" s="2">
        <v>18536</v>
      </c>
      <c r="AP850" s="3">
        <v>0.16700000000000001</v>
      </c>
      <c r="AQ850" s="11">
        <v>0.27800000000000002</v>
      </c>
      <c r="AR850" s="2">
        <v>22.5</v>
      </c>
      <c r="AS850" s="7">
        <v>8.8339222614840988E-4</v>
      </c>
      <c r="AT850" s="2">
        <v>551</v>
      </c>
      <c r="AU850" s="2">
        <v>502</v>
      </c>
      <c r="AV850" s="2">
        <v>1094</v>
      </c>
      <c r="AW850" s="3">
        <v>0.25700000000000001</v>
      </c>
      <c r="AX850" s="3">
        <v>0.23400000000000001</v>
      </c>
      <c r="AY850" s="4">
        <v>0.51</v>
      </c>
      <c r="AZ850" s="37">
        <v>893</v>
      </c>
      <c r="BA850" s="37">
        <v>43.4</v>
      </c>
      <c r="BB850" s="43">
        <v>884.92600000000004</v>
      </c>
      <c r="BC850" s="44">
        <v>921.67291506031597</v>
      </c>
      <c r="BD850" s="44">
        <v>467.4010849396841</v>
      </c>
      <c r="BE850" s="44">
        <v>64</v>
      </c>
      <c r="BF850">
        <v>2338</v>
      </c>
      <c r="BG850" s="13">
        <v>0.37849700598802399</v>
      </c>
      <c r="BH850" s="13">
        <v>0.39421424938422411</v>
      </c>
      <c r="BI850" s="13">
        <v>0.19991492084674256</v>
      </c>
      <c r="BJ850" s="13">
        <v>2.7373823781009408E-2</v>
      </c>
    </row>
    <row r="851" spans="1:62" hidden="1">
      <c r="A851" s="1" t="s">
        <v>256</v>
      </c>
      <c r="B851" s="1" t="s">
        <v>87</v>
      </c>
      <c r="C851" s="1" t="s">
        <v>93</v>
      </c>
      <c r="D851" s="1" t="s">
        <v>89</v>
      </c>
      <c r="E851" s="2">
        <v>15155</v>
      </c>
      <c r="F851" s="14">
        <v>0.15321676014516661</v>
      </c>
      <c r="G851" s="3">
        <v>0.94199999999999995</v>
      </c>
      <c r="H851" s="3">
        <v>0.91700000000000004</v>
      </c>
      <c r="I851" s="2">
        <v>6384</v>
      </c>
      <c r="J851" s="2">
        <v>2.35</v>
      </c>
      <c r="K851" s="2">
        <v>5939</v>
      </c>
      <c r="L851" s="2">
        <v>775</v>
      </c>
      <c r="M851" s="2">
        <v>1324</v>
      </c>
      <c r="N851" s="2">
        <v>5032</v>
      </c>
      <c r="O851" s="3">
        <v>0.79200000000000004</v>
      </c>
      <c r="P851" s="3">
        <v>0.20799999999999999</v>
      </c>
      <c r="Q851" s="2">
        <v>245</v>
      </c>
      <c r="R851" s="2">
        <v>229</v>
      </c>
      <c r="S851" s="2">
        <v>16</v>
      </c>
      <c r="T851" s="2">
        <v>3.8</v>
      </c>
      <c r="U851" s="2">
        <v>759</v>
      </c>
      <c r="V851" s="2">
        <v>6154</v>
      </c>
      <c r="W851" s="3">
        <v>0.88900000000000001</v>
      </c>
      <c r="X851" s="4">
        <v>0.11</v>
      </c>
      <c r="Y851" s="2">
        <v>496</v>
      </c>
      <c r="Z851" s="2">
        <v>250</v>
      </c>
      <c r="AA851" s="2">
        <v>466</v>
      </c>
      <c r="AB851" s="2">
        <v>349</v>
      </c>
      <c r="AC851" s="2">
        <v>815</v>
      </c>
      <c r="AD851" s="2">
        <v>680</v>
      </c>
      <c r="AE851" s="2">
        <v>833</v>
      </c>
      <c r="AF851" s="2">
        <v>468</v>
      </c>
      <c r="AG851" s="2">
        <v>789</v>
      </c>
      <c r="AH851" s="2">
        <v>728</v>
      </c>
      <c r="AI851" s="2">
        <v>879</v>
      </c>
      <c r="AJ851" s="2">
        <v>219</v>
      </c>
      <c r="AK851" s="2">
        <v>10</v>
      </c>
      <c r="AL851" s="2">
        <v>6982</v>
      </c>
      <c r="AM851" s="3">
        <v>0.48699999999999999</v>
      </c>
      <c r="AN851" s="2">
        <v>130.1</v>
      </c>
      <c r="AO851" s="2">
        <v>22381</v>
      </c>
      <c r="AP851" s="3">
        <v>0.13100000000000001</v>
      </c>
      <c r="AQ851" s="12">
        <v>0.19</v>
      </c>
      <c r="AR851" s="2">
        <v>12.6</v>
      </c>
      <c r="AS851" s="7">
        <v>0</v>
      </c>
      <c r="AT851" s="2">
        <v>907</v>
      </c>
      <c r="AU851" s="2">
        <v>2107</v>
      </c>
      <c r="AV851" s="2">
        <v>2925</v>
      </c>
      <c r="AW851" s="3">
        <v>0.153</v>
      </c>
      <c r="AX851" s="3">
        <v>0.35499999999999998</v>
      </c>
      <c r="AY851" s="3">
        <v>0.49299999999999999</v>
      </c>
      <c r="AZ851" s="37">
        <v>2853</v>
      </c>
      <c r="BA851" s="37">
        <v>44.7</v>
      </c>
      <c r="BB851" s="43">
        <v>2841.1320000000001</v>
      </c>
      <c r="BC851" s="44">
        <v>1924.8882438961446</v>
      </c>
      <c r="BD851" s="44">
        <v>1917.9797561038554</v>
      </c>
      <c r="BE851" s="44">
        <v>229</v>
      </c>
      <c r="BF851">
        <v>6913</v>
      </c>
      <c r="BG851" s="13">
        <v>0.41098394329524085</v>
      </c>
      <c r="BH851" s="13">
        <v>0.27844470474412619</v>
      </c>
      <c r="BI851" s="13">
        <v>0.27744535745752286</v>
      </c>
      <c r="BJ851" s="13">
        <v>3.312599450311008E-2</v>
      </c>
    </row>
    <row r="852" spans="1:62" hidden="1">
      <c r="A852" s="1" t="s">
        <v>228</v>
      </c>
      <c r="B852" s="1" t="s">
        <v>87</v>
      </c>
      <c r="C852" s="1" t="s">
        <v>93</v>
      </c>
      <c r="D852" s="1" t="s">
        <v>89</v>
      </c>
      <c r="E852" s="2">
        <v>9368</v>
      </c>
      <c r="F852" s="14">
        <v>0.17485055508112723</v>
      </c>
      <c r="G852" s="3">
        <v>0.92300000000000004</v>
      </c>
      <c r="H852" s="3">
        <v>0.90300000000000002</v>
      </c>
      <c r="I852" s="2">
        <v>4073</v>
      </c>
      <c r="J852" s="2">
        <v>2.27</v>
      </c>
      <c r="K852" s="2">
        <v>3811</v>
      </c>
      <c r="L852" s="2">
        <v>480</v>
      </c>
      <c r="M852" s="2">
        <v>1015</v>
      </c>
      <c r="N852" s="2">
        <v>3038</v>
      </c>
      <c r="O852" s="4">
        <v>0.75</v>
      </c>
      <c r="P852" s="4">
        <v>0.25</v>
      </c>
      <c r="Q852" s="2">
        <v>171</v>
      </c>
      <c r="R852" s="2">
        <v>159</v>
      </c>
      <c r="S852" s="2">
        <v>12</v>
      </c>
      <c r="T852" s="2">
        <v>4.2</v>
      </c>
      <c r="U852" s="2">
        <v>471</v>
      </c>
      <c r="V852" s="2">
        <v>3943</v>
      </c>
      <c r="W852" s="3">
        <v>0.89200000000000002</v>
      </c>
      <c r="X852" s="3">
        <v>0.107</v>
      </c>
      <c r="Y852" s="2">
        <v>373</v>
      </c>
      <c r="Z852" s="2">
        <v>215</v>
      </c>
      <c r="AA852" s="2">
        <v>196</v>
      </c>
      <c r="AB852" s="2">
        <v>282</v>
      </c>
      <c r="AC852" s="2">
        <v>446</v>
      </c>
      <c r="AD852" s="2">
        <v>427</v>
      </c>
      <c r="AE852" s="2">
        <v>664</v>
      </c>
      <c r="AF852" s="2">
        <v>489</v>
      </c>
      <c r="AG852" s="2">
        <v>365</v>
      </c>
      <c r="AH852" s="2">
        <v>308</v>
      </c>
      <c r="AI852" s="2">
        <v>500</v>
      </c>
      <c r="AJ852" s="2">
        <v>189</v>
      </c>
      <c r="AK852" s="2">
        <v>18</v>
      </c>
      <c r="AL852" s="2">
        <v>4472</v>
      </c>
      <c r="AM852" s="3">
        <v>0.47299999999999998</v>
      </c>
      <c r="AN852" s="2">
        <v>119.8</v>
      </c>
      <c r="AO852" s="2">
        <v>20761</v>
      </c>
      <c r="AP852" s="3">
        <v>0.16300000000000001</v>
      </c>
      <c r="AQ852" s="11">
        <v>0.22800000000000001</v>
      </c>
      <c r="AR852" s="2">
        <v>15.2</v>
      </c>
      <c r="AS852" s="7">
        <v>2.5361399949277199E-4</v>
      </c>
      <c r="AT852" s="2">
        <v>909</v>
      </c>
      <c r="AU852" s="2">
        <v>1118</v>
      </c>
      <c r="AV852" s="2">
        <v>1784</v>
      </c>
      <c r="AW852" s="3">
        <v>0.23899999999999999</v>
      </c>
      <c r="AX852" s="3">
        <v>0.29299999999999998</v>
      </c>
      <c r="AY852" s="3">
        <v>0.46800000000000003</v>
      </c>
      <c r="AZ852" s="37">
        <v>1711</v>
      </c>
      <c r="BA852" s="37">
        <v>42</v>
      </c>
      <c r="BB852" s="43">
        <v>1702.26</v>
      </c>
      <c r="BC852" s="44">
        <v>1292.7896027078189</v>
      </c>
      <c r="BD852" s="44">
        <v>1259.9503972921809</v>
      </c>
      <c r="BE852" s="44">
        <v>159</v>
      </c>
      <c r="BF852">
        <v>4414</v>
      </c>
      <c r="BG852" s="13">
        <v>0.38565020389669236</v>
      </c>
      <c r="BH852" s="13">
        <v>0.29288391542995446</v>
      </c>
      <c r="BI852" s="13">
        <v>0.28544413169283661</v>
      </c>
      <c r="BJ852" s="13">
        <v>3.6021748980516535E-2</v>
      </c>
    </row>
    <row r="853" spans="1:62" hidden="1">
      <c r="A853" s="1" t="s">
        <v>186</v>
      </c>
      <c r="B853" s="1" t="s">
        <v>87</v>
      </c>
      <c r="C853" s="1" t="s">
        <v>93</v>
      </c>
      <c r="D853" s="1" t="s">
        <v>89</v>
      </c>
      <c r="E853" s="2">
        <v>10412</v>
      </c>
      <c r="F853" s="14">
        <v>0.15645409143296196</v>
      </c>
      <c r="G853" s="3">
        <v>0.92700000000000005</v>
      </c>
      <c r="H853" s="3">
        <v>0.89200000000000002</v>
      </c>
      <c r="I853" s="2">
        <v>4560</v>
      </c>
      <c r="J853" s="2">
        <v>2.25</v>
      </c>
      <c r="K853" s="2">
        <v>3954</v>
      </c>
      <c r="L853" s="2">
        <v>776</v>
      </c>
      <c r="M853" s="2">
        <v>1235</v>
      </c>
      <c r="N853" s="2">
        <v>3317</v>
      </c>
      <c r="O853" s="3">
        <v>0.72899999999999998</v>
      </c>
      <c r="P853" s="3">
        <v>0.27100000000000002</v>
      </c>
      <c r="Q853" s="2">
        <v>371</v>
      </c>
      <c r="R853" s="2">
        <v>358</v>
      </c>
      <c r="S853" s="2">
        <v>13</v>
      </c>
      <c r="T853" s="2">
        <v>8.3000000000000007</v>
      </c>
      <c r="U853" s="2">
        <v>772</v>
      </c>
      <c r="V853" s="2">
        <v>4133</v>
      </c>
      <c r="W853" s="3">
        <v>0.83499999999999996</v>
      </c>
      <c r="X853" s="3">
        <v>0.156</v>
      </c>
      <c r="Y853" s="2">
        <v>358</v>
      </c>
      <c r="Z853" s="2">
        <v>215</v>
      </c>
      <c r="AA853" s="2">
        <v>596</v>
      </c>
      <c r="AB853" s="2">
        <v>213</v>
      </c>
      <c r="AC853" s="2">
        <v>480</v>
      </c>
      <c r="AD853" s="2">
        <v>477</v>
      </c>
      <c r="AE853" s="2">
        <v>482</v>
      </c>
      <c r="AF853" s="2">
        <v>472</v>
      </c>
      <c r="AG853" s="2">
        <v>486</v>
      </c>
      <c r="AH853" s="2">
        <v>515</v>
      </c>
      <c r="AI853" s="2">
        <v>576</v>
      </c>
      <c r="AJ853" s="2">
        <v>112</v>
      </c>
      <c r="AK853" s="2">
        <v>20</v>
      </c>
      <c r="AL853" s="2">
        <v>5002</v>
      </c>
      <c r="AM853" s="3">
        <v>0.45900000000000002</v>
      </c>
      <c r="AN853" s="2">
        <v>117.2</v>
      </c>
      <c r="AO853" s="2">
        <v>20446</v>
      </c>
      <c r="AP853" s="3">
        <v>0.17899999999999999</v>
      </c>
      <c r="AQ853" s="11">
        <v>0.27600000000000002</v>
      </c>
      <c r="AR853" s="2">
        <v>24.2</v>
      </c>
      <c r="AS853" s="7">
        <v>7.2586498911202514E-4</v>
      </c>
      <c r="AT853" s="2">
        <v>1097</v>
      </c>
      <c r="AU853" s="2">
        <v>1427</v>
      </c>
      <c r="AV853" s="2">
        <v>1430</v>
      </c>
      <c r="AW853" s="3">
        <v>0.27700000000000002</v>
      </c>
      <c r="AX853" s="3">
        <v>0.36099999999999999</v>
      </c>
      <c r="AY853" s="3">
        <v>0.36199999999999999</v>
      </c>
      <c r="AZ853" s="37">
        <v>1646</v>
      </c>
      <c r="BA853" s="37">
        <v>36.1</v>
      </c>
      <c r="BB853" s="43">
        <v>1643.2719999999999</v>
      </c>
      <c r="BC853" s="44">
        <v>1574.7570839447831</v>
      </c>
      <c r="BD853" s="44">
        <v>1328.970916055217</v>
      </c>
      <c r="BE853" s="44">
        <v>358</v>
      </c>
      <c r="BF853">
        <v>4905</v>
      </c>
      <c r="BG853" s="13">
        <v>0.33501977573904179</v>
      </c>
      <c r="BH853" s="13">
        <v>0.32105139326091398</v>
      </c>
      <c r="BI853" s="13">
        <v>0.27094208278393822</v>
      </c>
      <c r="BJ853" s="13">
        <v>7.2986748216106012E-2</v>
      </c>
    </row>
    <row r="854" spans="1:62" hidden="1">
      <c r="A854" s="1" t="s">
        <v>341</v>
      </c>
      <c r="B854" s="1" t="s">
        <v>87</v>
      </c>
      <c r="C854" s="1" t="s">
        <v>93</v>
      </c>
      <c r="D854" s="1" t="s">
        <v>89</v>
      </c>
      <c r="E854" s="2">
        <v>16280</v>
      </c>
      <c r="F854" s="14">
        <v>0.16074938574938574</v>
      </c>
      <c r="G854" s="4">
        <v>0.94</v>
      </c>
      <c r="H854" s="3">
        <v>0.91700000000000004</v>
      </c>
      <c r="I854" s="2">
        <v>6879</v>
      </c>
      <c r="J854" s="2">
        <v>2.2999999999999998</v>
      </c>
      <c r="K854" s="2">
        <v>5932</v>
      </c>
      <c r="L854" s="2">
        <v>1112</v>
      </c>
      <c r="M854" s="2">
        <v>1781</v>
      </c>
      <c r="N854" s="2">
        <v>5023</v>
      </c>
      <c r="O854" s="3">
        <v>0.73799999999999999</v>
      </c>
      <c r="P854" s="3">
        <v>0.26200000000000001</v>
      </c>
      <c r="Q854" s="2">
        <v>258</v>
      </c>
      <c r="R854" s="2">
        <v>231</v>
      </c>
      <c r="S854" s="2">
        <v>27</v>
      </c>
      <c r="T854" s="2">
        <v>3.8</v>
      </c>
      <c r="U854" s="2">
        <v>1126</v>
      </c>
      <c r="V854" s="2">
        <v>6142</v>
      </c>
      <c r="W854" s="3">
        <v>0.84199999999999997</v>
      </c>
      <c r="X854" s="3">
        <v>0.154</v>
      </c>
      <c r="Y854" s="2">
        <v>916</v>
      </c>
      <c r="Z854" s="2">
        <v>181</v>
      </c>
      <c r="AA854" s="2">
        <v>236</v>
      </c>
      <c r="AB854" s="2">
        <v>267</v>
      </c>
      <c r="AC854" s="2">
        <v>598</v>
      </c>
      <c r="AD854" s="2">
        <v>713</v>
      </c>
      <c r="AE854" s="2">
        <v>1032</v>
      </c>
      <c r="AF854" s="2">
        <v>599</v>
      </c>
      <c r="AG854" s="2">
        <v>761</v>
      </c>
      <c r="AH854" s="2">
        <v>785</v>
      </c>
      <c r="AI854" s="2">
        <v>1013</v>
      </c>
      <c r="AJ854" s="2">
        <v>266</v>
      </c>
      <c r="AK854" s="2">
        <v>31</v>
      </c>
      <c r="AL854" s="2">
        <v>7398</v>
      </c>
      <c r="AM854" s="3">
        <v>0.47699999999999998</v>
      </c>
      <c r="AN854" s="2">
        <v>123.3</v>
      </c>
      <c r="AO854" s="2">
        <v>21944</v>
      </c>
      <c r="AP854" s="3">
        <v>0.14499999999999999</v>
      </c>
      <c r="AQ854" s="12">
        <v>0.2</v>
      </c>
      <c r="AR854" s="2">
        <v>12.8</v>
      </c>
      <c r="AS854" s="7">
        <v>0</v>
      </c>
      <c r="AT854" s="2">
        <v>726</v>
      </c>
      <c r="AU854" s="2">
        <v>2137</v>
      </c>
      <c r="AV854" s="2">
        <v>3069</v>
      </c>
      <c r="AW854" s="3">
        <v>0.122</v>
      </c>
      <c r="AX854" s="4">
        <v>0.36</v>
      </c>
      <c r="AY854" s="3">
        <v>0.51700000000000002</v>
      </c>
      <c r="AZ854" s="37">
        <v>3091</v>
      </c>
      <c r="BA854" s="37">
        <v>44.9</v>
      </c>
      <c r="BB854" s="43">
        <v>3054.9960000000001</v>
      </c>
      <c r="BC854" s="44">
        <v>1665.4133448119837</v>
      </c>
      <c r="BD854" s="44">
        <v>2316.5906551880162</v>
      </c>
      <c r="BE854" s="44">
        <v>231</v>
      </c>
      <c r="BF854">
        <v>7268</v>
      </c>
      <c r="BG854" s="13">
        <v>0.42033516785910846</v>
      </c>
      <c r="BH854" s="13">
        <v>0.2291432780423753</v>
      </c>
      <c r="BI854" s="13">
        <v>0.31873839504513157</v>
      </c>
      <c r="BJ854" s="13">
        <v>3.1783159053384698E-2</v>
      </c>
    </row>
    <row r="855" spans="1:62" hidden="1">
      <c r="A855" s="1" t="s">
        <v>377</v>
      </c>
      <c r="B855" s="1" t="s">
        <v>87</v>
      </c>
      <c r="C855" s="1" t="s">
        <v>88</v>
      </c>
      <c r="D855" s="1" t="s">
        <v>89</v>
      </c>
      <c r="E855" s="2">
        <v>20578</v>
      </c>
      <c r="F855" s="14">
        <v>0.24506754786665372</v>
      </c>
      <c r="G855" s="3">
        <v>0.86099999999999999</v>
      </c>
      <c r="H855" s="3">
        <v>0.82399999999999995</v>
      </c>
      <c r="I855" s="2">
        <v>10910</v>
      </c>
      <c r="J855" s="2">
        <v>1.86</v>
      </c>
      <c r="K855" s="2">
        <v>4473</v>
      </c>
      <c r="L855" s="2">
        <v>14286</v>
      </c>
      <c r="M855" s="2">
        <v>5024</v>
      </c>
      <c r="N855" s="2">
        <v>5807</v>
      </c>
      <c r="O855" s="3">
        <v>0.53600000000000003</v>
      </c>
      <c r="P855" s="3">
        <v>0.46400000000000002</v>
      </c>
      <c r="Q855" s="2">
        <v>690</v>
      </c>
      <c r="R855" s="2">
        <v>571</v>
      </c>
      <c r="S855" s="2">
        <v>119</v>
      </c>
      <c r="T855" s="2">
        <v>6.3</v>
      </c>
      <c r="U855" s="2">
        <v>14345</v>
      </c>
      <c r="V855" s="2">
        <v>4953</v>
      </c>
      <c r="W855" s="3">
        <v>0.25600000000000001</v>
      </c>
      <c r="X855" s="3">
        <v>0.74099999999999999</v>
      </c>
      <c r="Y855" s="2">
        <v>830</v>
      </c>
      <c r="Z855" s="2">
        <v>948</v>
      </c>
      <c r="AA855" s="2">
        <v>1427</v>
      </c>
      <c r="AB855" s="2">
        <v>645</v>
      </c>
      <c r="AC855" s="2">
        <v>1498</v>
      </c>
      <c r="AD855" s="2">
        <v>2447</v>
      </c>
      <c r="AE855" s="2">
        <v>2796</v>
      </c>
      <c r="AF855" s="2">
        <v>1795</v>
      </c>
      <c r="AG855" s="2">
        <v>2276</v>
      </c>
      <c r="AH855" s="2">
        <v>2649</v>
      </c>
      <c r="AI855" s="2">
        <v>1729</v>
      </c>
      <c r="AJ855" s="2">
        <v>378</v>
      </c>
      <c r="AK855" s="2">
        <v>10</v>
      </c>
      <c r="AL855" s="2">
        <v>19428</v>
      </c>
      <c r="AM855" s="3">
        <v>0.36699999999999999</v>
      </c>
      <c r="AN855" s="2">
        <v>74.599999999999994</v>
      </c>
      <c r="AO855" s="2">
        <v>20574</v>
      </c>
      <c r="AP855" s="4">
        <v>0.24</v>
      </c>
      <c r="AQ855" s="11">
        <v>0.379</v>
      </c>
      <c r="AR855" s="2">
        <v>22.5</v>
      </c>
      <c r="AS855" s="7">
        <v>8.0759135877246115E-4</v>
      </c>
      <c r="AT855" s="2">
        <v>2788</v>
      </c>
      <c r="AU855" s="2">
        <v>572</v>
      </c>
      <c r="AV855" s="2">
        <v>1113</v>
      </c>
      <c r="AW855" s="3">
        <v>0.623</v>
      </c>
      <c r="AX855" s="3">
        <v>0.128</v>
      </c>
      <c r="AY855" s="3">
        <v>0.249</v>
      </c>
      <c r="AZ855" s="37">
        <v>1832</v>
      </c>
      <c r="BA855" s="37">
        <v>16.8</v>
      </c>
      <c r="BB855" s="43">
        <v>1819.6080000000002</v>
      </c>
      <c r="BC855" s="44">
        <v>2306.5948791177016</v>
      </c>
      <c r="BD855" s="44">
        <v>14600.797120882298</v>
      </c>
      <c r="BE855" s="44">
        <v>571</v>
      </c>
      <c r="BF855">
        <v>19298</v>
      </c>
      <c r="BG855" s="13">
        <v>9.4289978236086647E-2</v>
      </c>
      <c r="BH855" s="13">
        <v>0.11952507405522342</v>
      </c>
      <c r="BI855" s="13">
        <v>0.75659638930885575</v>
      </c>
      <c r="BJ855" s="13">
        <v>2.9588558399834181E-2</v>
      </c>
    </row>
    <row r="856" spans="1:62" hidden="1">
      <c r="A856" s="1" t="s">
        <v>358</v>
      </c>
      <c r="B856" s="1" t="s">
        <v>87</v>
      </c>
      <c r="C856" s="1" t="s">
        <v>93</v>
      </c>
      <c r="D856" s="1" t="s">
        <v>89</v>
      </c>
      <c r="E856" s="2">
        <v>18245</v>
      </c>
      <c r="F856" s="14">
        <v>0.18558509180597424</v>
      </c>
      <c r="G856" s="3">
        <v>0.89500000000000002</v>
      </c>
      <c r="H856" s="4">
        <v>0.85</v>
      </c>
      <c r="I856" s="2">
        <v>8420</v>
      </c>
      <c r="J856" s="2">
        <v>2.14</v>
      </c>
      <c r="K856" s="2">
        <v>5940</v>
      </c>
      <c r="L856" s="2">
        <v>4312</v>
      </c>
      <c r="M856" s="2">
        <v>2520</v>
      </c>
      <c r="N856" s="2">
        <v>5822</v>
      </c>
      <c r="O856" s="3">
        <v>0.69799999999999995</v>
      </c>
      <c r="P856" s="3">
        <v>0.30199999999999999</v>
      </c>
      <c r="Q856" s="2">
        <v>461</v>
      </c>
      <c r="R856" s="2">
        <v>384</v>
      </c>
      <c r="S856" s="2">
        <v>77</v>
      </c>
      <c r="T856" s="2">
        <v>5.5</v>
      </c>
      <c r="U856" s="2">
        <v>4306</v>
      </c>
      <c r="V856" s="2">
        <v>6231</v>
      </c>
      <c r="W856" s="3">
        <v>0.58699999999999997</v>
      </c>
      <c r="X856" s="3">
        <v>0.40500000000000003</v>
      </c>
      <c r="Y856" s="2">
        <v>137</v>
      </c>
      <c r="Z856" s="2">
        <v>268</v>
      </c>
      <c r="AA856" s="2">
        <v>418</v>
      </c>
      <c r="AB856" s="2">
        <v>565</v>
      </c>
      <c r="AC856" s="2">
        <v>737</v>
      </c>
      <c r="AD856" s="2">
        <v>831</v>
      </c>
      <c r="AE856" s="2">
        <v>1013</v>
      </c>
      <c r="AF856" s="2">
        <v>1109</v>
      </c>
      <c r="AG856" s="2">
        <v>1694</v>
      </c>
      <c r="AH856" s="2">
        <v>1776</v>
      </c>
      <c r="AI856" s="2">
        <v>1922</v>
      </c>
      <c r="AJ856" s="2">
        <v>242</v>
      </c>
      <c r="AK856" s="2">
        <v>13</v>
      </c>
      <c r="AL856" s="2">
        <v>10725</v>
      </c>
      <c r="AM856" s="3">
        <v>0.41599999999999998</v>
      </c>
      <c r="AN856" s="2">
        <v>102.5</v>
      </c>
      <c r="AO856" s="2">
        <v>21575</v>
      </c>
      <c r="AP856" s="3">
        <v>0.17499999999999999</v>
      </c>
      <c r="AQ856" s="11">
        <v>0.32500000000000001</v>
      </c>
      <c r="AR856" s="2">
        <v>19.2</v>
      </c>
      <c r="AS856" s="7">
        <v>0</v>
      </c>
      <c r="AT856" s="2">
        <v>3217</v>
      </c>
      <c r="AU856" s="2">
        <v>1412</v>
      </c>
      <c r="AV856" s="2">
        <v>1311</v>
      </c>
      <c r="AW856" s="3">
        <v>0.54200000000000004</v>
      </c>
      <c r="AX856" s="3">
        <v>0.23799999999999999</v>
      </c>
      <c r="AY856" s="3">
        <v>0.221</v>
      </c>
      <c r="AZ856" s="37">
        <v>2706</v>
      </c>
      <c r="BA856" s="37">
        <v>32</v>
      </c>
      <c r="BB856" s="43">
        <v>2669.44</v>
      </c>
      <c r="BC856" s="44">
        <v>2222.9485180509964</v>
      </c>
      <c r="BD856" s="44">
        <v>5260.6114819490031</v>
      </c>
      <c r="BE856" s="44">
        <v>384</v>
      </c>
      <c r="BF856">
        <v>10537</v>
      </c>
      <c r="BG856" s="13">
        <v>0.25333966024485149</v>
      </c>
      <c r="BH856" s="13">
        <v>0.21096597874641704</v>
      </c>
      <c r="BI856" s="13">
        <v>0.4992513506642311</v>
      </c>
      <c r="BJ856" s="13">
        <v>3.6443010344500329E-2</v>
      </c>
    </row>
    <row r="857" spans="1:62" hidden="1">
      <c r="A857" s="1" t="s">
        <v>178</v>
      </c>
      <c r="B857" s="1" t="s">
        <v>87</v>
      </c>
      <c r="C857" s="1" t="s">
        <v>88</v>
      </c>
      <c r="D857" s="1" t="s">
        <v>89</v>
      </c>
      <c r="E857" s="2">
        <v>11531</v>
      </c>
      <c r="F857" s="14">
        <v>0.17153759431098778</v>
      </c>
      <c r="G857" s="4">
        <v>0.91</v>
      </c>
      <c r="H857" s="4">
        <v>0.88</v>
      </c>
      <c r="I857" s="2">
        <v>4821</v>
      </c>
      <c r="J857" s="2">
        <v>2.2999999999999998</v>
      </c>
      <c r="K857" s="2">
        <v>4750</v>
      </c>
      <c r="L857" s="2">
        <v>318</v>
      </c>
      <c r="M857" s="2">
        <v>1032</v>
      </c>
      <c r="N857" s="2">
        <v>3719</v>
      </c>
      <c r="O857" s="3">
        <v>0.78300000000000003</v>
      </c>
      <c r="P857" s="3">
        <v>0.217</v>
      </c>
      <c r="Q857" s="2">
        <v>144</v>
      </c>
      <c r="R857" s="2">
        <v>140</v>
      </c>
      <c r="S857" s="2">
        <v>4</v>
      </c>
      <c r="T857" s="2">
        <v>3</v>
      </c>
      <c r="U857" s="2">
        <v>324</v>
      </c>
      <c r="V857" s="2">
        <v>4945</v>
      </c>
      <c r="W857" s="4">
        <v>0.92</v>
      </c>
      <c r="X857" s="4">
        <v>0.06</v>
      </c>
      <c r="Y857" s="2">
        <v>839</v>
      </c>
      <c r="Z857" s="2">
        <v>162</v>
      </c>
      <c r="AA857" s="2">
        <v>276</v>
      </c>
      <c r="AB857" s="2">
        <v>184</v>
      </c>
      <c r="AC857" s="2">
        <v>465</v>
      </c>
      <c r="AD857" s="2">
        <v>471</v>
      </c>
      <c r="AE857" s="2">
        <v>657</v>
      </c>
      <c r="AF857" s="2">
        <v>622</v>
      </c>
      <c r="AG857" s="2">
        <v>616</v>
      </c>
      <c r="AH857" s="2">
        <v>408</v>
      </c>
      <c r="AI857" s="2">
        <v>560</v>
      </c>
      <c r="AJ857" s="2">
        <v>151</v>
      </c>
      <c r="AK857" s="2">
        <v>18</v>
      </c>
      <c r="AL857" s="2">
        <v>5429</v>
      </c>
      <c r="AM857" s="3">
        <v>0.46899999999999997</v>
      </c>
      <c r="AN857" s="2">
        <v>129.1</v>
      </c>
      <c r="AO857" s="2">
        <v>22426</v>
      </c>
      <c r="AP857" s="3">
        <v>0.128</v>
      </c>
      <c r="AQ857" s="11">
        <v>0.214</v>
      </c>
      <c r="AR857" s="2">
        <v>10.7</v>
      </c>
      <c r="AS857" s="7">
        <v>0</v>
      </c>
      <c r="AT857" s="2">
        <v>586</v>
      </c>
      <c r="AU857" s="2">
        <v>1150</v>
      </c>
      <c r="AV857" s="2">
        <v>3014</v>
      </c>
      <c r="AW857" s="3">
        <v>0.123</v>
      </c>
      <c r="AX857" s="3">
        <v>0.24199999999999999</v>
      </c>
      <c r="AY857" s="3">
        <v>0.63500000000000001</v>
      </c>
      <c r="AZ857" s="37">
        <v>2074</v>
      </c>
      <c r="BA857" s="37">
        <v>43</v>
      </c>
      <c r="BB857" s="43">
        <v>2042.93</v>
      </c>
      <c r="BC857" s="44">
        <v>1720.3519156793805</v>
      </c>
      <c r="BD857" s="44">
        <v>1365.7180843206193</v>
      </c>
      <c r="BE857" s="44">
        <v>140</v>
      </c>
      <c r="BF857">
        <v>5269</v>
      </c>
      <c r="BG857" s="13">
        <v>0.38772632378060357</v>
      </c>
      <c r="BH857" s="13">
        <v>0.326504444046191</v>
      </c>
      <c r="BI857" s="13">
        <v>0.25919872543568406</v>
      </c>
      <c r="BJ857" s="13">
        <v>2.657050673752135E-2</v>
      </c>
    </row>
    <row r="858" spans="1:62" hidden="1">
      <c r="A858" s="1" t="s">
        <v>361</v>
      </c>
      <c r="B858" s="1" t="s">
        <v>87</v>
      </c>
      <c r="C858" s="1" t="s">
        <v>93</v>
      </c>
      <c r="D858" s="1" t="s">
        <v>89</v>
      </c>
      <c r="E858" s="2">
        <v>12736</v>
      </c>
      <c r="F858" s="14">
        <v>0.27324120603015073</v>
      </c>
      <c r="G858" s="3">
        <v>0.91500000000000004</v>
      </c>
      <c r="H858" s="3">
        <v>0.88400000000000001</v>
      </c>
      <c r="I858" s="2">
        <v>6576</v>
      </c>
      <c r="J858" s="2">
        <v>1.91</v>
      </c>
      <c r="K858" s="2">
        <v>5983</v>
      </c>
      <c r="L858" s="2">
        <v>8835</v>
      </c>
      <c r="M858" s="2">
        <v>2282</v>
      </c>
      <c r="N858" s="2">
        <v>4247</v>
      </c>
      <c r="O858" s="4">
        <v>0.65</v>
      </c>
      <c r="P858" s="4">
        <v>0.35</v>
      </c>
      <c r="Q858" s="2">
        <v>174</v>
      </c>
      <c r="R858" s="2">
        <v>141</v>
      </c>
      <c r="S858" s="2">
        <v>33</v>
      </c>
      <c r="T858" s="2">
        <v>2.6</v>
      </c>
      <c r="U858" s="2">
        <v>8853</v>
      </c>
      <c r="V858" s="2">
        <v>6204</v>
      </c>
      <c r="W858" s="3">
        <v>0.41199999999999998</v>
      </c>
      <c r="X858" s="3">
        <v>0.58799999999999997</v>
      </c>
      <c r="Y858" s="2">
        <v>227</v>
      </c>
      <c r="Z858" s="2">
        <v>392</v>
      </c>
      <c r="AA858" s="2">
        <v>444</v>
      </c>
      <c r="AB858" s="2">
        <v>584</v>
      </c>
      <c r="AC858" s="2">
        <v>1392</v>
      </c>
      <c r="AD858" s="2">
        <v>1997</v>
      </c>
      <c r="AE858" s="2">
        <v>2199</v>
      </c>
      <c r="AF858" s="2">
        <v>1796</v>
      </c>
      <c r="AG858" s="2">
        <v>2020</v>
      </c>
      <c r="AH858" s="2">
        <v>2222</v>
      </c>
      <c r="AI858" s="2">
        <v>1487</v>
      </c>
      <c r="AJ858" s="2">
        <v>362</v>
      </c>
      <c r="AK858" s="2">
        <v>44</v>
      </c>
      <c r="AL858" s="2">
        <v>15166</v>
      </c>
      <c r="AM858" s="3">
        <v>0.39100000000000001</v>
      </c>
      <c r="AN858" s="2">
        <v>102.4</v>
      </c>
      <c r="AO858" s="2">
        <v>24507</v>
      </c>
      <c r="AP858" s="4">
        <v>0.17</v>
      </c>
      <c r="AQ858" s="11">
        <v>0.30299999999999999</v>
      </c>
      <c r="AR858" s="2">
        <v>7.5</v>
      </c>
      <c r="AS858" s="7">
        <v>1.6118633139909736E-4</v>
      </c>
      <c r="AT858" s="2">
        <v>1265</v>
      </c>
      <c r="AU858" s="2">
        <v>1549</v>
      </c>
      <c r="AV858" s="2">
        <v>3169</v>
      </c>
      <c r="AW858" s="3">
        <v>0.21099999999999999</v>
      </c>
      <c r="AX858" s="3">
        <v>0.25900000000000001</v>
      </c>
      <c r="AY858" s="4">
        <v>0.53</v>
      </c>
      <c r="AZ858" s="37">
        <v>2012</v>
      </c>
      <c r="BA858" s="37">
        <v>30.6</v>
      </c>
      <c r="BB858" s="43">
        <v>1997.874</v>
      </c>
      <c r="BC858" s="44">
        <v>3126.3655263687833</v>
      </c>
      <c r="BD858" s="44">
        <v>9791.7604736312169</v>
      </c>
      <c r="BE858" s="44">
        <v>141</v>
      </c>
      <c r="BF858">
        <v>15057</v>
      </c>
      <c r="BG858" s="13">
        <v>0.13268738792588164</v>
      </c>
      <c r="BH858" s="13">
        <v>0.20763535407908504</v>
      </c>
      <c r="BI858" s="13">
        <v>0.65031284277287749</v>
      </c>
      <c r="BJ858" s="13">
        <v>9.3644152221558086E-3</v>
      </c>
    </row>
    <row r="859" spans="1:62" hidden="1">
      <c r="A859" s="1" t="s">
        <v>372</v>
      </c>
      <c r="B859" s="1" t="s">
        <v>87</v>
      </c>
      <c r="C859" s="1" t="s">
        <v>93</v>
      </c>
      <c r="D859" s="1" t="s">
        <v>89</v>
      </c>
      <c r="E859" s="2">
        <v>11028</v>
      </c>
      <c r="F859" s="14">
        <v>0.25961189698948134</v>
      </c>
      <c r="G859" s="3">
        <v>0.84099999999999997</v>
      </c>
      <c r="H859" s="3">
        <v>0.78100000000000003</v>
      </c>
      <c r="I859" s="2">
        <v>5721</v>
      </c>
      <c r="J859" s="2">
        <v>1.91</v>
      </c>
      <c r="K859" s="2">
        <v>3655</v>
      </c>
      <c r="L859" s="2">
        <v>10354</v>
      </c>
      <c r="M859" s="2">
        <v>2136</v>
      </c>
      <c r="N859" s="2">
        <v>3542</v>
      </c>
      <c r="O859" s="3">
        <v>0.624</v>
      </c>
      <c r="P859" s="3">
        <v>0.376</v>
      </c>
      <c r="Q859" s="2">
        <v>256</v>
      </c>
      <c r="R859" s="2">
        <v>196</v>
      </c>
      <c r="S859" s="2">
        <v>60</v>
      </c>
      <c r="T859" s="2">
        <v>4.5</v>
      </c>
      <c r="U859" s="2">
        <v>10338</v>
      </c>
      <c r="V859" s="2">
        <v>4048</v>
      </c>
      <c r="W859" s="3">
        <v>0.28100000000000003</v>
      </c>
      <c r="X859" s="3">
        <v>0.71899999999999997</v>
      </c>
      <c r="Y859" s="2">
        <v>133</v>
      </c>
      <c r="Z859" s="2">
        <v>645</v>
      </c>
      <c r="AA859" s="2">
        <v>1169</v>
      </c>
      <c r="AB859" s="2">
        <v>863</v>
      </c>
      <c r="AC859" s="2">
        <v>1154</v>
      </c>
      <c r="AD859" s="2">
        <v>1566</v>
      </c>
      <c r="AE859" s="2">
        <v>2585</v>
      </c>
      <c r="AF859" s="2">
        <v>1280</v>
      </c>
      <c r="AG859" s="2">
        <v>1912</v>
      </c>
      <c r="AH859" s="2">
        <v>1684</v>
      </c>
      <c r="AI859" s="2">
        <v>1184</v>
      </c>
      <c r="AJ859" s="2">
        <v>236</v>
      </c>
      <c r="AK859" s="2">
        <v>21</v>
      </c>
      <c r="AL859" s="2">
        <v>14432</v>
      </c>
      <c r="AM859" s="3">
        <v>0.36299999999999999</v>
      </c>
      <c r="AN859" s="2">
        <v>93.5</v>
      </c>
      <c r="AO859" s="2">
        <v>21548</v>
      </c>
      <c r="AP859" s="3">
        <v>0.215</v>
      </c>
      <c r="AQ859" s="11">
        <v>0.41499999999999998</v>
      </c>
      <c r="AR859" s="2">
        <v>12.7</v>
      </c>
      <c r="AS859" s="7">
        <v>1.2351778656126482E-3</v>
      </c>
      <c r="AT859" s="2">
        <v>1569</v>
      </c>
      <c r="AU859" s="2">
        <v>1102</v>
      </c>
      <c r="AV859" s="2">
        <v>984</v>
      </c>
      <c r="AW859" s="3">
        <v>0.42899999999999999</v>
      </c>
      <c r="AX859" s="3">
        <v>0.30199999999999999</v>
      </c>
      <c r="AY859" s="3">
        <v>0.26900000000000002</v>
      </c>
      <c r="AZ859" s="37">
        <v>1055</v>
      </c>
      <c r="BA859" s="37">
        <v>18.399999999999999</v>
      </c>
      <c r="BB859" s="43">
        <v>1044.752</v>
      </c>
      <c r="BC859" s="44">
        <v>2364.3375084328891</v>
      </c>
      <c r="BD859" s="44">
        <v>10780.910491567111</v>
      </c>
      <c r="BE859" s="44">
        <v>196</v>
      </c>
      <c r="BF859">
        <v>14386</v>
      </c>
      <c r="BG859" s="13">
        <v>7.2622827749200605E-2</v>
      </c>
      <c r="BH859" s="13">
        <v>0.16434988936694628</v>
      </c>
      <c r="BI859" s="13">
        <v>0.74940292587008972</v>
      </c>
      <c r="BJ859" s="13">
        <v>1.3624357013763381E-2</v>
      </c>
    </row>
    <row r="860" spans="1:62" hidden="1">
      <c r="A860" s="1" t="s">
        <v>272</v>
      </c>
      <c r="B860" s="1" t="s">
        <v>87</v>
      </c>
      <c r="C860" s="1" t="s">
        <v>93</v>
      </c>
      <c r="D860" s="1" t="s">
        <v>89</v>
      </c>
      <c r="E860" s="2">
        <v>12667</v>
      </c>
      <c r="F860" s="14">
        <v>0.15275913791742324</v>
      </c>
      <c r="G860" s="3">
        <v>0.91900000000000004</v>
      </c>
      <c r="H860" s="3">
        <v>0.88400000000000001</v>
      </c>
      <c r="I860" s="2">
        <v>5395</v>
      </c>
      <c r="J860" s="2">
        <v>2.33</v>
      </c>
      <c r="K860" s="2">
        <v>4875</v>
      </c>
      <c r="L860" s="2">
        <v>663</v>
      </c>
      <c r="M860" s="2">
        <v>1161</v>
      </c>
      <c r="N860" s="2">
        <v>4213</v>
      </c>
      <c r="O860" s="3">
        <v>0.78400000000000003</v>
      </c>
      <c r="P860" s="3">
        <v>0.216</v>
      </c>
      <c r="Q860" s="2">
        <v>294</v>
      </c>
      <c r="R860" s="2">
        <v>255</v>
      </c>
      <c r="S860" s="2">
        <v>39</v>
      </c>
      <c r="T860" s="2">
        <v>5.5</v>
      </c>
      <c r="U860" s="2">
        <v>684</v>
      </c>
      <c r="V860" s="2">
        <v>5068</v>
      </c>
      <c r="W860" s="3">
        <v>0.874</v>
      </c>
      <c r="X860" s="3">
        <v>0.11799999999999999</v>
      </c>
      <c r="Y860" s="2">
        <v>199</v>
      </c>
      <c r="Z860" s="2">
        <v>143</v>
      </c>
      <c r="AA860" s="2">
        <v>440</v>
      </c>
      <c r="AB860" s="2">
        <v>449</v>
      </c>
      <c r="AC860" s="2">
        <v>691</v>
      </c>
      <c r="AD860" s="2">
        <v>690</v>
      </c>
      <c r="AE860" s="2">
        <v>731</v>
      </c>
      <c r="AF860" s="2">
        <v>544</v>
      </c>
      <c r="AG860" s="2">
        <v>562</v>
      </c>
      <c r="AH860" s="2">
        <v>362</v>
      </c>
      <c r="AI860" s="2">
        <v>767</v>
      </c>
      <c r="AJ860" s="2">
        <v>245</v>
      </c>
      <c r="AK860" s="2">
        <v>37</v>
      </c>
      <c r="AL860" s="2">
        <v>5860</v>
      </c>
      <c r="AM860" s="3">
        <v>0.48899999999999999</v>
      </c>
      <c r="AN860" s="2">
        <v>127.8</v>
      </c>
      <c r="AO860" s="2">
        <v>22072</v>
      </c>
      <c r="AP860" s="3">
        <v>0.14499999999999999</v>
      </c>
      <c r="AQ860" s="11">
        <v>0.222</v>
      </c>
      <c r="AR860" s="2">
        <v>14.4</v>
      </c>
      <c r="AS860" s="7">
        <v>0</v>
      </c>
      <c r="AT860" s="2">
        <v>1328</v>
      </c>
      <c r="AU860" s="2">
        <v>1887</v>
      </c>
      <c r="AV860" s="2">
        <v>1660</v>
      </c>
      <c r="AW860" s="3">
        <v>0.27200000000000002</v>
      </c>
      <c r="AX860" s="3">
        <v>0.38700000000000001</v>
      </c>
      <c r="AY860" s="3">
        <v>0.34100000000000003</v>
      </c>
      <c r="AZ860" s="37">
        <v>2409</v>
      </c>
      <c r="BA860" s="37">
        <v>44.6</v>
      </c>
      <c r="BB860" s="43">
        <v>2396.8040000000001</v>
      </c>
      <c r="BC860" s="44">
        <v>1558.5817046019429</v>
      </c>
      <c r="BD860" s="44">
        <v>1541.614295398057</v>
      </c>
      <c r="BE860" s="44">
        <v>255</v>
      </c>
      <c r="BF860">
        <v>5752</v>
      </c>
      <c r="BG860" s="13">
        <v>0.41669054242002784</v>
      </c>
      <c r="BH860" s="13">
        <v>0.27096343960395392</v>
      </c>
      <c r="BI860" s="13">
        <v>0.26801361185640771</v>
      </c>
      <c r="BJ860" s="13">
        <v>4.4332406119610569E-2</v>
      </c>
    </row>
    <row r="861" spans="1:62" hidden="1">
      <c r="A861" s="1" t="s">
        <v>194</v>
      </c>
      <c r="B861" s="1" t="s">
        <v>87</v>
      </c>
      <c r="C861" s="1" t="s">
        <v>93</v>
      </c>
      <c r="D861" s="1" t="s">
        <v>89</v>
      </c>
      <c r="E861" s="2">
        <v>8726</v>
      </c>
      <c r="F861" s="14">
        <v>0.14496905798762319</v>
      </c>
      <c r="G861" s="3">
        <v>0.92500000000000004</v>
      </c>
      <c r="H861" s="3">
        <v>0.90200000000000002</v>
      </c>
      <c r="I861" s="2">
        <v>3562</v>
      </c>
      <c r="J861" s="2">
        <v>2.41</v>
      </c>
      <c r="K861" s="2">
        <v>3387</v>
      </c>
      <c r="L861" s="2">
        <v>244</v>
      </c>
      <c r="M861" s="2">
        <v>847</v>
      </c>
      <c r="N861" s="2">
        <v>2701</v>
      </c>
      <c r="O861" s="3">
        <v>0.76100000000000001</v>
      </c>
      <c r="P861" s="3">
        <v>0.23899999999999999</v>
      </c>
      <c r="Q861" s="2">
        <v>203</v>
      </c>
      <c r="R861" s="2">
        <v>196</v>
      </c>
      <c r="S861" s="2">
        <v>7</v>
      </c>
      <c r="T861" s="2">
        <v>5.8</v>
      </c>
      <c r="U861" s="2">
        <v>245</v>
      </c>
      <c r="V861" s="2">
        <v>3529</v>
      </c>
      <c r="W861" s="3">
        <v>0.92300000000000004</v>
      </c>
      <c r="X861" s="3">
        <v>6.4000000000000001E-2</v>
      </c>
      <c r="Y861" s="2">
        <v>426</v>
      </c>
      <c r="Z861" s="2">
        <v>57</v>
      </c>
      <c r="AA861" s="2">
        <v>162</v>
      </c>
      <c r="AB861" s="2">
        <v>225</v>
      </c>
      <c r="AC861" s="2">
        <v>345</v>
      </c>
      <c r="AD861" s="2">
        <v>325</v>
      </c>
      <c r="AE861" s="2">
        <v>443</v>
      </c>
      <c r="AF861" s="2">
        <v>399</v>
      </c>
      <c r="AG861" s="2">
        <v>454</v>
      </c>
      <c r="AH861" s="2">
        <v>442</v>
      </c>
      <c r="AI861" s="2">
        <v>448</v>
      </c>
      <c r="AJ861" s="2">
        <v>106</v>
      </c>
      <c r="AK861" s="2">
        <v>14</v>
      </c>
      <c r="AL861" s="2">
        <v>3846</v>
      </c>
      <c r="AM861" s="3">
        <v>0.49199999999999999</v>
      </c>
      <c r="AN861" s="2">
        <v>131.80000000000001</v>
      </c>
      <c r="AO861" s="2">
        <v>20753</v>
      </c>
      <c r="AP861" s="3">
        <v>0.14199999999999999</v>
      </c>
      <c r="AQ861" s="11">
        <v>0.20100000000000001</v>
      </c>
      <c r="AR861" s="2">
        <v>17</v>
      </c>
      <c r="AS861" s="7">
        <v>2.8336639274582036E-4</v>
      </c>
      <c r="AT861" s="2">
        <v>584</v>
      </c>
      <c r="AU861" s="2">
        <v>1013</v>
      </c>
      <c r="AV861" s="2">
        <v>1790</v>
      </c>
      <c r="AW861" s="3">
        <v>0.17199999999999999</v>
      </c>
      <c r="AX861" s="3">
        <v>0.29899999999999999</v>
      </c>
      <c r="AY861" s="3">
        <v>0.52800000000000002</v>
      </c>
      <c r="AZ861" s="37">
        <v>1563</v>
      </c>
      <c r="BA861" s="37">
        <v>43.9</v>
      </c>
      <c r="BB861" s="43">
        <v>1557.5720000000001</v>
      </c>
      <c r="BC861" s="44">
        <v>1186.3002104987208</v>
      </c>
      <c r="BD861" s="44">
        <v>834.12778950127904</v>
      </c>
      <c r="BE861" s="44">
        <v>196</v>
      </c>
      <c r="BF861">
        <v>3774</v>
      </c>
      <c r="BG861" s="13">
        <v>0.41271118177000532</v>
      </c>
      <c r="BH861" s="13">
        <v>0.3143349789344782</v>
      </c>
      <c r="BI861" s="13">
        <v>0.22101955206711157</v>
      </c>
      <c r="BJ861" s="13">
        <v>5.1934287228404874E-2</v>
      </c>
    </row>
    <row r="862" spans="1:62" hidden="1">
      <c r="A862" s="1" t="s">
        <v>201</v>
      </c>
      <c r="B862" s="1" t="s">
        <v>87</v>
      </c>
      <c r="C862" s="1" t="s">
        <v>88</v>
      </c>
      <c r="D862" s="1" t="s">
        <v>89</v>
      </c>
      <c r="E862" s="2">
        <v>17226</v>
      </c>
      <c r="F862" s="14">
        <v>0.16567978636944153</v>
      </c>
      <c r="G862" s="3">
        <v>0.92100000000000004</v>
      </c>
      <c r="H862" s="3">
        <v>0.89700000000000002</v>
      </c>
      <c r="I862" s="2">
        <v>7552</v>
      </c>
      <c r="J862" s="2">
        <v>2.2599999999999998</v>
      </c>
      <c r="K862" s="2">
        <v>6578</v>
      </c>
      <c r="L862" s="2">
        <v>1391</v>
      </c>
      <c r="M862" s="2">
        <v>2219</v>
      </c>
      <c r="N862" s="2">
        <v>5266</v>
      </c>
      <c r="O862" s="3">
        <v>0.70399999999999996</v>
      </c>
      <c r="P862" s="3">
        <v>0.29599999999999999</v>
      </c>
      <c r="Q862" s="2">
        <v>486</v>
      </c>
      <c r="R862" s="2">
        <v>434</v>
      </c>
      <c r="S862" s="2">
        <v>52</v>
      </c>
      <c r="T862" s="2">
        <v>6.5</v>
      </c>
      <c r="U862" s="2">
        <v>1404</v>
      </c>
      <c r="V862" s="2">
        <v>6949</v>
      </c>
      <c r="W862" s="3">
        <v>0.83199999999999996</v>
      </c>
      <c r="X862" s="3">
        <v>0.16800000000000001</v>
      </c>
      <c r="Y862" s="2">
        <v>145</v>
      </c>
      <c r="Z862" s="2">
        <v>108</v>
      </c>
      <c r="AA862" s="2">
        <v>2430</v>
      </c>
      <c r="AB862" s="2">
        <v>378</v>
      </c>
      <c r="AC862" s="2">
        <v>520</v>
      </c>
      <c r="AD862" s="2">
        <v>592</v>
      </c>
      <c r="AE862" s="2">
        <v>748</v>
      </c>
      <c r="AF862" s="2">
        <v>516</v>
      </c>
      <c r="AG862" s="2">
        <v>733</v>
      </c>
      <c r="AH862" s="2">
        <v>981</v>
      </c>
      <c r="AI862" s="2">
        <v>957</v>
      </c>
      <c r="AJ862" s="2">
        <v>323</v>
      </c>
      <c r="AK862" s="2">
        <v>15</v>
      </c>
      <c r="AL862" s="2">
        <v>8446</v>
      </c>
      <c r="AM862" s="3">
        <v>0.47299999999999998</v>
      </c>
      <c r="AN862" s="2">
        <v>114.9</v>
      </c>
      <c r="AO862" s="2">
        <v>19687</v>
      </c>
      <c r="AP862" s="3">
        <v>0.19600000000000001</v>
      </c>
      <c r="AQ862" s="11">
        <v>0.28100000000000003</v>
      </c>
      <c r="AR862" s="2">
        <v>13.5</v>
      </c>
      <c r="AS862" s="7">
        <v>0</v>
      </c>
      <c r="AT862" s="2">
        <v>1651</v>
      </c>
      <c r="AU862" s="2">
        <v>1955</v>
      </c>
      <c r="AV862" s="2">
        <v>2972</v>
      </c>
      <c r="AW862" s="3">
        <v>0.251</v>
      </c>
      <c r="AX862" s="3">
        <v>0.29699999999999999</v>
      </c>
      <c r="AY862" s="3">
        <v>0.45200000000000001</v>
      </c>
      <c r="AZ862" s="37">
        <v>2869</v>
      </c>
      <c r="BA862" s="37">
        <v>37.700000000000003</v>
      </c>
      <c r="BB862" s="43">
        <v>2821.8449999999998</v>
      </c>
      <c r="BC862" s="44">
        <v>2585.9293003550529</v>
      </c>
      <c r="BD862" s="44">
        <v>2511.2256996449478</v>
      </c>
      <c r="BE862" s="44">
        <v>434</v>
      </c>
      <c r="BF862">
        <v>8353</v>
      </c>
      <c r="BG862" s="13">
        <v>0.33782413504130249</v>
      </c>
      <c r="BH862" s="13">
        <v>0.30958090510655489</v>
      </c>
      <c r="BI862" s="13">
        <v>0.30063757927031581</v>
      </c>
      <c r="BJ862" s="13">
        <v>5.195738058182689E-2</v>
      </c>
    </row>
    <row r="863" spans="1:62" hidden="1">
      <c r="A863" s="1" t="s">
        <v>235</v>
      </c>
      <c r="B863" s="1" t="s">
        <v>87</v>
      </c>
      <c r="C863" s="1" t="s">
        <v>88</v>
      </c>
      <c r="D863" s="1" t="s">
        <v>89</v>
      </c>
      <c r="E863" s="2">
        <v>12231</v>
      </c>
      <c r="F863" s="14">
        <v>0.15746872700515085</v>
      </c>
      <c r="G863" s="3">
        <v>0.93300000000000005</v>
      </c>
      <c r="H863" s="3">
        <v>0.90400000000000003</v>
      </c>
      <c r="I863" s="2">
        <v>5303</v>
      </c>
      <c r="J863" s="2">
        <v>2.29</v>
      </c>
      <c r="K863" s="2">
        <v>4511</v>
      </c>
      <c r="L863" s="2">
        <v>948</v>
      </c>
      <c r="M863" s="2">
        <v>1467</v>
      </c>
      <c r="N863" s="2">
        <v>3791</v>
      </c>
      <c r="O863" s="3">
        <v>0.72099999999999997</v>
      </c>
      <c r="P863" s="3">
        <v>0.27900000000000003</v>
      </c>
      <c r="Q863" s="2">
        <v>350</v>
      </c>
      <c r="R863" s="2">
        <v>303</v>
      </c>
      <c r="S863" s="2">
        <v>47</v>
      </c>
      <c r="T863" s="2">
        <v>6.7</v>
      </c>
      <c r="U863" s="2">
        <v>937</v>
      </c>
      <c r="V863" s="2">
        <v>4736</v>
      </c>
      <c r="W863" s="3">
        <v>0.81799999999999995</v>
      </c>
      <c r="X863" s="3">
        <v>0.16200000000000001</v>
      </c>
      <c r="Y863" s="2">
        <v>345</v>
      </c>
      <c r="Z863" s="2">
        <v>315</v>
      </c>
      <c r="AA863" s="2">
        <v>402</v>
      </c>
      <c r="AB863" s="2">
        <v>386</v>
      </c>
      <c r="AC863" s="2">
        <v>520</v>
      </c>
      <c r="AD863" s="2">
        <v>563</v>
      </c>
      <c r="AE863" s="2">
        <v>660</v>
      </c>
      <c r="AF863" s="2">
        <v>459</v>
      </c>
      <c r="AG863" s="2">
        <v>794</v>
      </c>
      <c r="AH863" s="2">
        <v>591</v>
      </c>
      <c r="AI863" s="2">
        <v>646</v>
      </c>
      <c r="AJ863" s="2">
        <v>186</v>
      </c>
      <c r="AK863" s="2">
        <v>5</v>
      </c>
      <c r="AL863" s="2">
        <v>5872</v>
      </c>
      <c r="AM863" s="3">
        <v>0.46300000000000002</v>
      </c>
      <c r="AN863" s="2">
        <v>119.9</v>
      </c>
      <c r="AO863" s="2">
        <v>21180</v>
      </c>
      <c r="AP863" s="3">
        <v>0.153</v>
      </c>
      <c r="AQ863" s="11">
        <v>0.26900000000000002</v>
      </c>
      <c r="AR863" s="2">
        <v>24.2</v>
      </c>
      <c r="AS863" s="7">
        <v>4.2229729729729732E-4</v>
      </c>
      <c r="AT863" s="2">
        <v>1202</v>
      </c>
      <c r="AU863" s="2">
        <v>1323</v>
      </c>
      <c r="AV863" s="2">
        <v>1986</v>
      </c>
      <c r="AW863" s="3">
        <v>0.26600000000000001</v>
      </c>
      <c r="AX863" s="3">
        <v>0.29299999999999998</v>
      </c>
      <c r="AY863" s="4">
        <v>0.44</v>
      </c>
      <c r="AZ863" s="37">
        <v>2055</v>
      </c>
      <c r="BA863" s="37">
        <v>38.5</v>
      </c>
      <c r="BB863" s="43">
        <v>2024.3300000000002</v>
      </c>
      <c r="BC863" s="44">
        <v>1645.1159117446241</v>
      </c>
      <c r="BD863" s="44">
        <v>1700.554088255376</v>
      </c>
      <c r="BE863" s="44">
        <v>303</v>
      </c>
      <c r="BF863">
        <v>5673</v>
      </c>
      <c r="BG863" s="13">
        <v>0.35683588930019394</v>
      </c>
      <c r="BH863" s="13">
        <v>0.28999046566977332</v>
      </c>
      <c r="BI863" s="13">
        <v>0.29976275132299945</v>
      </c>
      <c r="BJ863" s="13">
        <v>5.3410893707033315E-2</v>
      </c>
    </row>
    <row r="864" spans="1:62" hidden="1">
      <c r="A864" s="1" t="s">
        <v>232</v>
      </c>
      <c r="B864" s="1" t="s">
        <v>87</v>
      </c>
      <c r="C864" s="1" t="s">
        <v>88</v>
      </c>
      <c r="D864" s="1" t="s">
        <v>89</v>
      </c>
      <c r="E864" s="2">
        <v>29931</v>
      </c>
      <c r="F864" s="14">
        <v>0.15472252848217566</v>
      </c>
      <c r="G864" s="3">
        <v>0.85199999999999998</v>
      </c>
      <c r="H864" s="3">
        <v>0.80300000000000005</v>
      </c>
      <c r="I864" s="2">
        <v>13233</v>
      </c>
      <c r="J864" s="2">
        <v>2.25</v>
      </c>
      <c r="K864" s="2">
        <v>10516</v>
      </c>
      <c r="L864" s="2">
        <v>3055</v>
      </c>
      <c r="M864" s="2">
        <v>3335</v>
      </c>
      <c r="N864" s="2">
        <v>9835</v>
      </c>
      <c r="O864" s="3">
        <v>0.747</v>
      </c>
      <c r="P864" s="3">
        <v>0.253</v>
      </c>
      <c r="Q864" s="2">
        <v>751</v>
      </c>
      <c r="R864" s="2">
        <v>686</v>
      </c>
      <c r="S864" s="2">
        <v>65</v>
      </c>
      <c r="T864" s="2">
        <v>5.8</v>
      </c>
      <c r="U864" s="2">
        <v>3046</v>
      </c>
      <c r="V864" s="2">
        <v>10940</v>
      </c>
      <c r="W864" s="3">
        <v>0.77900000000000003</v>
      </c>
      <c r="X864" s="3">
        <v>0.217</v>
      </c>
      <c r="Y864" s="2">
        <v>559</v>
      </c>
      <c r="Z864" s="2">
        <v>473</v>
      </c>
      <c r="AA864" s="2">
        <v>851</v>
      </c>
      <c r="AB864" s="2">
        <v>1025</v>
      </c>
      <c r="AC864" s="2">
        <v>1934</v>
      </c>
      <c r="AD864" s="2">
        <v>1658</v>
      </c>
      <c r="AE864" s="2">
        <v>1879</v>
      </c>
      <c r="AF864" s="2">
        <v>1236</v>
      </c>
      <c r="AG864" s="2">
        <v>1109</v>
      </c>
      <c r="AH864" s="2">
        <v>1220</v>
      </c>
      <c r="AI864" s="2">
        <v>1693</v>
      </c>
      <c r="AJ864" s="2">
        <v>444</v>
      </c>
      <c r="AK864" s="2">
        <v>71</v>
      </c>
      <c r="AL864" s="2">
        <v>14152</v>
      </c>
      <c r="AM864" s="3">
        <v>0.46500000000000002</v>
      </c>
      <c r="AN864" s="2">
        <v>117.4</v>
      </c>
      <c r="AO864" s="2">
        <v>20959</v>
      </c>
      <c r="AP864" s="3">
        <v>0.17599999999999999</v>
      </c>
      <c r="AQ864" s="11">
        <v>0.27900000000000003</v>
      </c>
      <c r="AR864" s="2">
        <v>16.2</v>
      </c>
      <c r="AS864" s="7">
        <v>0</v>
      </c>
      <c r="AT864" s="2">
        <v>4287</v>
      </c>
      <c r="AU864" s="2">
        <v>3769</v>
      </c>
      <c r="AV864" s="2">
        <v>2460</v>
      </c>
      <c r="AW864" s="3">
        <v>0.40799999999999997</v>
      </c>
      <c r="AX864" s="3">
        <v>0.35799999999999998</v>
      </c>
      <c r="AY864" s="3">
        <v>0.23400000000000001</v>
      </c>
      <c r="AZ864" s="37">
        <v>4487</v>
      </c>
      <c r="BA864" s="37">
        <v>33.799999999999997</v>
      </c>
      <c r="BB864" s="43">
        <v>4451.4599999999991</v>
      </c>
      <c r="BC864" s="44">
        <v>4070.9436748603212</v>
      </c>
      <c r="BD864" s="44">
        <v>4777.5963251396797</v>
      </c>
      <c r="BE864" s="44">
        <v>686</v>
      </c>
      <c r="BF864">
        <v>13986</v>
      </c>
      <c r="BG864" s="13">
        <v>0.3182797082797082</v>
      </c>
      <c r="BH864" s="13">
        <v>0.2910727638252768</v>
      </c>
      <c r="BI864" s="13">
        <v>0.34159847884596595</v>
      </c>
      <c r="BJ864" s="13">
        <v>4.9049049049049047E-2</v>
      </c>
    </row>
    <row r="865" spans="1:62" hidden="1">
      <c r="A865" s="1" t="s">
        <v>125</v>
      </c>
      <c r="B865" s="1" t="s">
        <v>87</v>
      </c>
      <c r="C865" s="1" t="s">
        <v>93</v>
      </c>
      <c r="D865" s="1" t="s">
        <v>89</v>
      </c>
      <c r="E865" s="2">
        <v>7969</v>
      </c>
      <c r="F865" s="14">
        <v>0.15246580499435311</v>
      </c>
      <c r="G865" s="3">
        <v>0.89800000000000002</v>
      </c>
      <c r="H865" s="3">
        <v>0.84499999999999997</v>
      </c>
      <c r="I865" s="2">
        <v>3449</v>
      </c>
      <c r="J865" s="2">
        <v>2.2999999999999998</v>
      </c>
      <c r="K865" s="2">
        <v>3421</v>
      </c>
      <c r="L865" s="2">
        <v>162</v>
      </c>
      <c r="M865" s="2">
        <v>805</v>
      </c>
      <c r="N865" s="2">
        <v>2595</v>
      </c>
      <c r="O865" s="3">
        <v>0.76300000000000001</v>
      </c>
      <c r="P865" s="3">
        <v>0.23699999999999999</v>
      </c>
      <c r="Q865" s="2">
        <v>153</v>
      </c>
      <c r="R865" s="2">
        <v>147</v>
      </c>
      <c r="S865" s="2">
        <v>6</v>
      </c>
      <c r="T865" s="2">
        <v>4.5</v>
      </c>
      <c r="U865" s="2">
        <v>161</v>
      </c>
      <c r="V865" s="2">
        <v>3679</v>
      </c>
      <c r="W865" s="3">
        <v>0.95799999999999996</v>
      </c>
      <c r="X865" s="3">
        <v>4.2000000000000003E-2</v>
      </c>
      <c r="Y865" s="2">
        <v>105</v>
      </c>
      <c r="Z865" s="2">
        <v>156</v>
      </c>
      <c r="AA865" s="2">
        <v>1975</v>
      </c>
      <c r="AB865" s="2">
        <v>41</v>
      </c>
      <c r="AC865" s="2">
        <v>122</v>
      </c>
      <c r="AD865" s="2">
        <v>190</v>
      </c>
      <c r="AE865" s="2">
        <v>295</v>
      </c>
      <c r="AF865" s="2">
        <v>246</v>
      </c>
      <c r="AG865" s="2">
        <v>247</v>
      </c>
      <c r="AH865" s="2">
        <v>185</v>
      </c>
      <c r="AI865" s="2">
        <v>247</v>
      </c>
      <c r="AJ865" s="2">
        <v>82</v>
      </c>
      <c r="AK865" s="2">
        <v>20</v>
      </c>
      <c r="AL865" s="2">
        <v>3911</v>
      </c>
      <c r="AM865" s="3">
        <v>0.46700000000000003</v>
      </c>
      <c r="AN865" s="2">
        <v>124.5</v>
      </c>
      <c r="AO865" s="2">
        <v>18760</v>
      </c>
      <c r="AP865" s="3">
        <v>0.192</v>
      </c>
      <c r="AQ865" s="11">
        <v>0.29599999999999999</v>
      </c>
      <c r="AR865" s="2">
        <v>22.8</v>
      </c>
      <c r="AS865" s="7">
        <v>0</v>
      </c>
      <c r="AT865" s="2">
        <v>794</v>
      </c>
      <c r="AU865" s="2">
        <v>885</v>
      </c>
      <c r="AV865" s="2">
        <v>1742</v>
      </c>
      <c r="AW865" s="3">
        <v>0.23200000000000001</v>
      </c>
      <c r="AX865" s="3">
        <v>0.25900000000000001</v>
      </c>
      <c r="AY865" s="3">
        <v>0.50900000000000001</v>
      </c>
      <c r="AZ865" s="37">
        <v>1543</v>
      </c>
      <c r="BA865" s="37">
        <v>44.7</v>
      </c>
      <c r="BB865" s="43">
        <v>1519.8</v>
      </c>
      <c r="BC865" s="44">
        <v>1377.7869719426701</v>
      </c>
      <c r="BD865" s="44">
        <v>795.41302805732971</v>
      </c>
      <c r="BE865" s="44">
        <v>147</v>
      </c>
      <c r="BF865">
        <v>3840</v>
      </c>
      <c r="BG865" s="13">
        <v>0.39578124999999997</v>
      </c>
      <c r="BH865" s="13">
        <v>0.35879869061007036</v>
      </c>
      <c r="BI865" s="13">
        <v>0.20713880938992962</v>
      </c>
      <c r="BJ865" s="13">
        <v>3.8281250000000003E-2</v>
      </c>
    </row>
    <row r="866" spans="1:62" hidden="1">
      <c r="A866" s="1" t="s">
        <v>293</v>
      </c>
      <c r="B866" s="1" t="s">
        <v>87</v>
      </c>
      <c r="C866" s="1" t="s">
        <v>93</v>
      </c>
      <c r="D866" s="1" t="s">
        <v>89</v>
      </c>
      <c r="E866" s="2">
        <v>10234</v>
      </c>
      <c r="F866" s="14">
        <v>0.15663474692202461</v>
      </c>
      <c r="G866" s="3">
        <v>0.93100000000000005</v>
      </c>
      <c r="H866" s="3">
        <v>0.91100000000000003</v>
      </c>
      <c r="I866" s="2">
        <v>4225</v>
      </c>
      <c r="J866" s="2">
        <v>2.38</v>
      </c>
      <c r="K866" s="2">
        <v>3881</v>
      </c>
      <c r="L866" s="2">
        <v>418</v>
      </c>
      <c r="M866" s="2">
        <v>999</v>
      </c>
      <c r="N866" s="2">
        <v>3171</v>
      </c>
      <c r="O866" s="4">
        <v>0.76</v>
      </c>
      <c r="P866" s="4">
        <v>0.24</v>
      </c>
      <c r="Q866" s="2">
        <v>153</v>
      </c>
      <c r="R866" s="2">
        <v>137</v>
      </c>
      <c r="S866" s="2">
        <v>16</v>
      </c>
      <c r="T866" s="2">
        <v>3.7</v>
      </c>
      <c r="U866" s="2">
        <v>404</v>
      </c>
      <c r="V866" s="2">
        <v>4062</v>
      </c>
      <c r="W866" s="4">
        <v>0.9</v>
      </c>
      <c r="X866" s="4">
        <v>0.09</v>
      </c>
      <c r="Y866" s="2">
        <v>338</v>
      </c>
      <c r="Z866" s="2">
        <v>136</v>
      </c>
      <c r="AA866" s="2">
        <v>354</v>
      </c>
      <c r="AB866" s="2">
        <v>165</v>
      </c>
      <c r="AC866" s="2">
        <v>383</v>
      </c>
      <c r="AD866" s="2">
        <v>521</v>
      </c>
      <c r="AE866" s="2">
        <v>565</v>
      </c>
      <c r="AF866" s="2">
        <v>430</v>
      </c>
      <c r="AG866" s="2">
        <v>621</v>
      </c>
      <c r="AH866" s="2">
        <v>441</v>
      </c>
      <c r="AI866" s="2">
        <v>475</v>
      </c>
      <c r="AJ866" s="2">
        <v>139</v>
      </c>
      <c r="AK866" s="2">
        <v>13</v>
      </c>
      <c r="AL866" s="2">
        <v>4581</v>
      </c>
      <c r="AM866" s="3">
        <v>0.49199999999999999</v>
      </c>
      <c r="AN866" s="2">
        <v>125.8</v>
      </c>
      <c r="AO866" s="2">
        <v>21392</v>
      </c>
      <c r="AP866" s="3">
        <v>0.14499999999999999</v>
      </c>
      <c r="AQ866" s="11">
        <v>0.19600000000000001</v>
      </c>
      <c r="AR866" s="2">
        <v>16.3</v>
      </c>
      <c r="AS866" s="7">
        <v>2.461841457410143E-4</v>
      </c>
      <c r="AT866" s="2">
        <v>578</v>
      </c>
      <c r="AU866" s="2">
        <v>1062</v>
      </c>
      <c r="AV866" s="2">
        <v>2241</v>
      </c>
      <c r="AW866" s="3">
        <v>0.14899999999999999</v>
      </c>
      <c r="AX866" s="3">
        <v>0.27400000000000002</v>
      </c>
      <c r="AY866" s="3">
        <v>0.57699999999999996</v>
      </c>
      <c r="AZ866" s="37">
        <v>1963</v>
      </c>
      <c r="BA866" s="37">
        <v>46.3</v>
      </c>
      <c r="BB866" s="43">
        <v>1930.7099999999998</v>
      </c>
      <c r="BC866" s="44">
        <v>1175.804576059847</v>
      </c>
      <c r="BD866" s="44">
        <v>1222.4854239401529</v>
      </c>
      <c r="BE866" s="44">
        <v>137</v>
      </c>
      <c r="BF866">
        <v>4466</v>
      </c>
      <c r="BG866" s="13">
        <v>0.43231303179579039</v>
      </c>
      <c r="BH866" s="13">
        <v>0.26327912585307817</v>
      </c>
      <c r="BI866" s="13">
        <v>0.27373162201973866</v>
      </c>
      <c r="BJ866" s="13">
        <v>3.0676220331392744E-2</v>
      </c>
    </row>
    <row r="867" spans="1:62" hidden="1">
      <c r="A867" s="1" t="s">
        <v>141</v>
      </c>
      <c r="B867" s="1" t="s">
        <v>87</v>
      </c>
      <c r="C867" s="1" t="s">
        <v>93</v>
      </c>
      <c r="D867" s="1" t="s">
        <v>89</v>
      </c>
      <c r="E867" s="2">
        <v>10467</v>
      </c>
      <c r="F867" s="14">
        <v>0.13738415974013565</v>
      </c>
      <c r="G867" s="3">
        <v>0.92800000000000005</v>
      </c>
      <c r="H867" s="3">
        <v>0.90100000000000002</v>
      </c>
      <c r="I867" s="2">
        <v>4346</v>
      </c>
      <c r="J867" s="2">
        <v>2.36</v>
      </c>
      <c r="K867" s="2">
        <v>4098</v>
      </c>
      <c r="L867" s="2">
        <v>334</v>
      </c>
      <c r="M867" s="2">
        <v>873</v>
      </c>
      <c r="N867" s="2">
        <v>3376</v>
      </c>
      <c r="O867" s="3">
        <v>0.79500000000000004</v>
      </c>
      <c r="P867" s="3">
        <v>0.20499999999999999</v>
      </c>
      <c r="Q867" s="2">
        <v>166</v>
      </c>
      <c r="R867" s="2">
        <v>128</v>
      </c>
      <c r="S867" s="2">
        <v>38</v>
      </c>
      <c r="T867" s="2">
        <v>3.9</v>
      </c>
      <c r="U867" s="2">
        <v>337</v>
      </c>
      <c r="V867" s="2">
        <v>4316</v>
      </c>
      <c r="W867" s="3">
        <v>0.92500000000000004</v>
      </c>
      <c r="X867" s="3">
        <v>7.1999999999999995E-2</v>
      </c>
      <c r="Y867" s="2">
        <v>6</v>
      </c>
      <c r="Z867" s="2">
        <v>12</v>
      </c>
      <c r="AA867" s="2">
        <v>1265</v>
      </c>
      <c r="AB867" s="2">
        <v>240</v>
      </c>
      <c r="AC867" s="2">
        <v>389</v>
      </c>
      <c r="AD867" s="2">
        <v>372</v>
      </c>
      <c r="AE867" s="2">
        <v>365</v>
      </c>
      <c r="AF867" s="2">
        <v>360</v>
      </c>
      <c r="AG867" s="2">
        <v>397</v>
      </c>
      <c r="AH867" s="2">
        <v>569</v>
      </c>
      <c r="AI867" s="2">
        <v>568</v>
      </c>
      <c r="AJ867" s="2">
        <v>155</v>
      </c>
      <c r="AK867" s="2">
        <v>18</v>
      </c>
      <c r="AL867" s="2">
        <v>4716</v>
      </c>
      <c r="AM867" s="3">
        <v>0.48099999999999998</v>
      </c>
      <c r="AN867" s="2">
        <v>123.4</v>
      </c>
      <c r="AO867" s="2">
        <v>19158</v>
      </c>
      <c r="AP867" s="3">
        <v>0.189</v>
      </c>
      <c r="AQ867" s="11">
        <v>0.24099999999999999</v>
      </c>
      <c r="AR867" s="2">
        <v>22</v>
      </c>
      <c r="AS867" s="7">
        <v>0</v>
      </c>
      <c r="AT867" s="2">
        <v>593</v>
      </c>
      <c r="AU867" s="2">
        <v>1244</v>
      </c>
      <c r="AV867" s="2">
        <v>2261</v>
      </c>
      <c r="AW867" s="3">
        <v>0.14499999999999999</v>
      </c>
      <c r="AX867" s="3">
        <v>0.30399999999999999</v>
      </c>
      <c r="AY867" s="3">
        <v>0.55200000000000005</v>
      </c>
      <c r="AZ867" s="37">
        <v>1842</v>
      </c>
      <c r="BA867" s="37">
        <v>42.1</v>
      </c>
      <c r="BB867" s="43">
        <v>1788.8290000000002</v>
      </c>
      <c r="BC867" s="44">
        <v>1621.0146803027083</v>
      </c>
      <c r="BD867" s="44">
        <v>1115.1563196972916</v>
      </c>
      <c r="BE867" s="44">
        <v>128</v>
      </c>
      <c r="BF867">
        <v>4653</v>
      </c>
      <c r="BG867" s="13">
        <v>0.38444637868042125</v>
      </c>
      <c r="BH867" s="13">
        <v>0.34838054594943224</v>
      </c>
      <c r="BI867" s="13">
        <v>0.23966394147803385</v>
      </c>
      <c r="BJ867" s="13">
        <v>2.7509133892112615E-2</v>
      </c>
    </row>
    <row r="868" spans="1:62" hidden="1">
      <c r="A868" s="1" t="s">
        <v>173</v>
      </c>
      <c r="B868" s="1" t="s">
        <v>87</v>
      </c>
      <c r="C868" s="1" t="s">
        <v>93</v>
      </c>
      <c r="D868" s="1" t="s">
        <v>89</v>
      </c>
      <c r="E868" s="2">
        <v>14532</v>
      </c>
      <c r="F868" s="14">
        <v>0.15077071290944125</v>
      </c>
      <c r="G868" s="3">
        <v>0.95299999999999996</v>
      </c>
      <c r="H868" s="3">
        <v>0.92500000000000004</v>
      </c>
      <c r="I868" s="2">
        <v>6167</v>
      </c>
      <c r="J868" s="2">
        <v>2.34</v>
      </c>
      <c r="K868" s="2">
        <v>5756</v>
      </c>
      <c r="L868" s="2">
        <v>585</v>
      </c>
      <c r="M868" s="2">
        <v>1507</v>
      </c>
      <c r="N868" s="2">
        <v>4599</v>
      </c>
      <c r="O868" s="3">
        <v>0.753</v>
      </c>
      <c r="P868" s="3">
        <v>0.247</v>
      </c>
      <c r="Q868" s="2">
        <v>240</v>
      </c>
      <c r="R868" s="2">
        <v>194</v>
      </c>
      <c r="S868" s="2">
        <v>46</v>
      </c>
      <c r="T868" s="2">
        <v>4</v>
      </c>
      <c r="U868" s="2">
        <v>586</v>
      </c>
      <c r="V868" s="2">
        <v>6036</v>
      </c>
      <c r="W868" s="3">
        <v>0.90500000000000003</v>
      </c>
      <c r="X868" s="3">
        <v>8.7999999999999995E-2</v>
      </c>
      <c r="Y868" s="2">
        <v>605</v>
      </c>
      <c r="Z868" s="2">
        <v>304</v>
      </c>
      <c r="AA868" s="2">
        <v>376</v>
      </c>
      <c r="AB868" s="2">
        <v>467</v>
      </c>
      <c r="AC868" s="2">
        <v>760</v>
      </c>
      <c r="AD868" s="2">
        <v>618</v>
      </c>
      <c r="AE868" s="2">
        <v>802</v>
      </c>
      <c r="AF868" s="2">
        <v>571</v>
      </c>
      <c r="AG868" s="2">
        <v>617</v>
      </c>
      <c r="AH868" s="2">
        <v>724</v>
      </c>
      <c r="AI868" s="2">
        <v>611</v>
      </c>
      <c r="AJ868" s="2">
        <v>262</v>
      </c>
      <c r="AK868" s="2">
        <v>11</v>
      </c>
      <c r="AL868" s="2">
        <v>6728</v>
      </c>
      <c r="AM868" s="3">
        <v>0.47899999999999998</v>
      </c>
      <c r="AN868" s="2">
        <v>125.4</v>
      </c>
      <c r="AO868" s="2">
        <v>20151</v>
      </c>
      <c r="AP868" s="3">
        <v>0.159</v>
      </c>
      <c r="AQ868" s="11">
        <v>0.254</v>
      </c>
      <c r="AR868" s="2">
        <v>24.4</v>
      </c>
      <c r="AS868" s="7">
        <v>1.656726308813784E-4</v>
      </c>
      <c r="AT868" s="2">
        <v>1196</v>
      </c>
      <c r="AU868" s="2">
        <v>1745</v>
      </c>
      <c r="AV868" s="2">
        <v>2815</v>
      </c>
      <c r="AW868" s="3">
        <v>0.20799999999999999</v>
      </c>
      <c r="AX868" s="3">
        <v>0.30299999999999999</v>
      </c>
      <c r="AY868" s="3">
        <v>0.48899999999999999</v>
      </c>
      <c r="AZ868" s="37">
        <v>2562</v>
      </c>
      <c r="BA868" s="37">
        <v>41.5</v>
      </c>
      <c r="BB868" s="43">
        <v>2533.9899999999998</v>
      </c>
      <c r="BC868" s="44">
        <v>2174.0828795252355</v>
      </c>
      <c r="BD868" s="44">
        <v>1719.9271204747645</v>
      </c>
      <c r="BE868" s="44">
        <v>194</v>
      </c>
      <c r="BF868">
        <v>6622</v>
      </c>
      <c r="BG868" s="13">
        <v>0.38266233766233765</v>
      </c>
      <c r="BH868" s="13">
        <v>0.32831212315391656</v>
      </c>
      <c r="BI868" s="13">
        <v>0.25972925407350717</v>
      </c>
      <c r="BJ868" s="13">
        <v>2.9296285110238598E-2</v>
      </c>
    </row>
    <row r="869" spans="1:62" hidden="1">
      <c r="A869" s="1" t="s">
        <v>195</v>
      </c>
      <c r="B869" s="1" t="s">
        <v>87</v>
      </c>
      <c r="C869" s="1" t="s">
        <v>88</v>
      </c>
      <c r="D869" s="1" t="s">
        <v>89</v>
      </c>
      <c r="E869" s="2">
        <v>35648</v>
      </c>
      <c r="F869" s="14">
        <v>0.17846723518850988</v>
      </c>
      <c r="G869" s="3">
        <v>0.88600000000000001</v>
      </c>
      <c r="H869" s="3">
        <v>0.84599999999999997</v>
      </c>
      <c r="I869" s="2">
        <v>16064</v>
      </c>
      <c r="J869" s="2">
        <v>2.19</v>
      </c>
      <c r="K869" s="2">
        <v>13424</v>
      </c>
      <c r="L869" s="2">
        <v>3192</v>
      </c>
      <c r="M869" s="2">
        <v>5167</v>
      </c>
      <c r="N869" s="2">
        <v>10711</v>
      </c>
      <c r="O869" s="3">
        <v>0.67500000000000004</v>
      </c>
      <c r="P869" s="3">
        <v>0.32500000000000001</v>
      </c>
      <c r="Q869" s="2">
        <v>1363</v>
      </c>
      <c r="R869" s="2">
        <v>1264</v>
      </c>
      <c r="S869" s="2">
        <v>99</v>
      </c>
      <c r="T869" s="2">
        <v>8.5</v>
      </c>
      <c r="U869" s="2">
        <v>3349</v>
      </c>
      <c r="V869" s="2">
        <v>14453</v>
      </c>
      <c r="W869" s="3">
        <v>0.80900000000000005</v>
      </c>
      <c r="X869" s="3">
        <v>0.187</v>
      </c>
      <c r="Y869" s="2">
        <v>20</v>
      </c>
      <c r="Z869" s="2">
        <v>43</v>
      </c>
      <c r="AA869" s="2">
        <v>6804</v>
      </c>
      <c r="AB869" s="2">
        <v>553</v>
      </c>
      <c r="AC869" s="2">
        <v>1047</v>
      </c>
      <c r="AD869" s="2">
        <v>1424</v>
      </c>
      <c r="AE869" s="2">
        <v>2061</v>
      </c>
      <c r="AF869" s="2">
        <v>1419</v>
      </c>
      <c r="AG869" s="2">
        <v>1373</v>
      </c>
      <c r="AH869" s="2">
        <v>1399</v>
      </c>
      <c r="AI869" s="2">
        <v>1409</v>
      </c>
      <c r="AJ869" s="2">
        <v>486</v>
      </c>
      <c r="AK869" s="2">
        <v>44</v>
      </c>
      <c r="AL869" s="2">
        <v>18082</v>
      </c>
      <c r="AM869" s="4">
        <v>0.45</v>
      </c>
      <c r="AN869" s="2">
        <v>110.4</v>
      </c>
      <c r="AO869" s="2">
        <v>20281</v>
      </c>
      <c r="AP869" s="3">
        <v>0.23100000000000001</v>
      </c>
      <c r="AQ869" s="11">
        <v>0.29099999999999998</v>
      </c>
      <c r="AR869" s="2">
        <v>22.2</v>
      </c>
      <c r="AS869" s="7">
        <v>4.8432851311146474E-4</v>
      </c>
      <c r="AT869" s="2">
        <v>5274</v>
      </c>
      <c r="AU869" s="2">
        <v>3292</v>
      </c>
      <c r="AV869" s="2">
        <v>4858</v>
      </c>
      <c r="AW869" s="3">
        <v>0.39300000000000002</v>
      </c>
      <c r="AX869" s="3">
        <v>0.245</v>
      </c>
      <c r="AY869" s="3">
        <v>0.36199999999999999</v>
      </c>
      <c r="AZ869" s="37">
        <v>5784</v>
      </c>
      <c r="BA869" s="37">
        <v>36</v>
      </c>
      <c r="BB869" s="43">
        <v>5716.08</v>
      </c>
      <c r="BC869" s="44">
        <v>5579.8898776979349</v>
      </c>
      <c r="BD869" s="44">
        <v>5242.0301223020651</v>
      </c>
      <c r="BE869" s="44">
        <v>1264</v>
      </c>
      <c r="BF869">
        <v>17802</v>
      </c>
      <c r="BG869" s="13">
        <v>0.32109201213346816</v>
      </c>
      <c r="BH869" s="13">
        <v>0.31344174124805835</v>
      </c>
      <c r="BI869" s="13">
        <v>0.29446298855758146</v>
      </c>
      <c r="BJ869" s="13">
        <v>7.1003258060892041E-2</v>
      </c>
    </row>
    <row r="870" spans="1:62" hidden="1">
      <c r="A870" s="1" t="s">
        <v>236</v>
      </c>
      <c r="B870" s="1" t="s">
        <v>87</v>
      </c>
      <c r="C870" s="1" t="s">
        <v>93</v>
      </c>
      <c r="D870" s="1" t="s">
        <v>89</v>
      </c>
      <c r="E870" s="2">
        <v>11563</v>
      </c>
      <c r="F870" s="14">
        <v>0.16059846060710889</v>
      </c>
      <c r="G870" s="3">
        <v>0.90600000000000003</v>
      </c>
      <c r="H870" s="3">
        <v>0.88200000000000001</v>
      </c>
      <c r="I870" s="2">
        <v>4984</v>
      </c>
      <c r="J870" s="2">
        <v>2.29</v>
      </c>
      <c r="K870" s="2">
        <v>4450</v>
      </c>
      <c r="L870" s="2">
        <v>688</v>
      </c>
      <c r="M870" s="2">
        <v>1194</v>
      </c>
      <c r="N870" s="2">
        <v>3769</v>
      </c>
      <c r="O870" s="3">
        <v>0.75900000000000001</v>
      </c>
      <c r="P870" s="3">
        <v>0.24099999999999999</v>
      </c>
      <c r="Q870" s="2">
        <v>198</v>
      </c>
      <c r="R870" s="2">
        <v>146</v>
      </c>
      <c r="S870" s="2">
        <v>52</v>
      </c>
      <c r="T870" s="2">
        <v>4</v>
      </c>
      <c r="U870" s="2">
        <v>691</v>
      </c>
      <c r="V870" s="2">
        <v>4635</v>
      </c>
      <c r="W870" s="3">
        <v>0.86299999999999999</v>
      </c>
      <c r="X870" s="3">
        <v>0.129</v>
      </c>
      <c r="Y870" s="2">
        <v>489</v>
      </c>
      <c r="Z870" s="2">
        <v>157</v>
      </c>
      <c r="AA870" s="2">
        <v>340</v>
      </c>
      <c r="AB870" s="2">
        <v>400</v>
      </c>
      <c r="AC870" s="2">
        <v>612</v>
      </c>
      <c r="AD870" s="2">
        <v>580</v>
      </c>
      <c r="AE870" s="2">
        <v>646</v>
      </c>
      <c r="AF870" s="2">
        <v>370</v>
      </c>
      <c r="AG870" s="2">
        <v>604</v>
      </c>
      <c r="AH870" s="2">
        <v>455</v>
      </c>
      <c r="AI870" s="2">
        <v>641</v>
      </c>
      <c r="AJ870" s="2">
        <v>112</v>
      </c>
      <c r="AK870" s="2">
        <v>29</v>
      </c>
      <c r="AL870" s="2">
        <v>5435</v>
      </c>
      <c r="AM870" s="3">
        <v>0.48699999999999999</v>
      </c>
      <c r="AN870" s="2">
        <v>120.6</v>
      </c>
      <c r="AO870" s="2">
        <v>20640</v>
      </c>
      <c r="AP870" s="4">
        <v>0.16</v>
      </c>
      <c r="AQ870" s="11">
        <v>0.245</v>
      </c>
      <c r="AR870" s="2">
        <v>16.8</v>
      </c>
      <c r="AS870" s="7">
        <v>0</v>
      </c>
      <c r="AT870" s="2">
        <v>1356</v>
      </c>
      <c r="AU870" s="2">
        <v>1590</v>
      </c>
      <c r="AV870" s="2">
        <v>1504</v>
      </c>
      <c r="AW870" s="3">
        <v>0.30499999999999999</v>
      </c>
      <c r="AX870" s="3">
        <v>0.35699999999999998</v>
      </c>
      <c r="AY870" s="3">
        <v>0.33800000000000002</v>
      </c>
      <c r="AZ870" s="37">
        <v>2050</v>
      </c>
      <c r="BA870" s="37">
        <v>41.1</v>
      </c>
      <c r="BB870" s="43">
        <v>2039.7930000000001</v>
      </c>
      <c r="BC870" s="44">
        <v>1540.5136691923235</v>
      </c>
      <c r="BD870" s="44">
        <v>1599.6933308076764</v>
      </c>
      <c r="BE870" s="44">
        <v>146</v>
      </c>
      <c r="BF870">
        <v>5326</v>
      </c>
      <c r="BG870" s="13">
        <v>0.38298779571911379</v>
      </c>
      <c r="BH870" s="13">
        <v>0.28924402350588124</v>
      </c>
      <c r="BI870" s="13">
        <v>0.30035548832288328</v>
      </c>
      <c r="BJ870" s="13">
        <v>2.7412692452121669E-2</v>
      </c>
    </row>
    <row r="871" spans="1:62" hidden="1">
      <c r="A871" s="1" t="s">
        <v>164</v>
      </c>
      <c r="B871" s="1" t="s">
        <v>87</v>
      </c>
      <c r="C871" s="1" t="s">
        <v>88</v>
      </c>
      <c r="D871" s="1" t="s">
        <v>89</v>
      </c>
      <c r="E871" s="2">
        <v>29251</v>
      </c>
      <c r="F871" s="14">
        <v>0.16553280229735737</v>
      </c>
      <c r="G871" s="3">
        <v>0.88300000000000001</v>
      </c>
      <c r="H871" s="3">
        <v>0.85399999999999998</v>
      </c>
      <c r="I871" s="2">
        <v>13001</v>
      </c>
      <c r="J871" s="2">
        <v>2.2200000000000002</v>
      </c>
      <c r="K871" s="2">
        <v>11154</v>
      </c>
      <c r="L871" s="2">
        <v>2366</v>
      </c>
      <c r="M871" s="2">
        <v>3334</v>
      </c>
      <c r="N871" s="2">
        <v>9483</v>
      </c>
      <c r="O871" s="4">
        <v>0.74</v>
      </c>
      <c r="P871" s="4">
        <v>0.26</v>
      </c>
      <c r="Q871" s="2">
        <v>714</v>
      </c>
      <c r="R871" s="2">
        <v>542</v>
      </c>
      <c r="S871" s="2">
        <v>172</v>
      </c>
      <c r="T871" s="2">
        <v>5.6</v>
      </c>
      <c r="U871" s="2">
        <v>2409</v>
      </c>
      <c r="V871" s="2">
        <v>11719</v>
      </c>
      <c r="W871" s="3">
        <v>0.81699999999999995</v>
      </c>
      <c r="X871" s="3">
        <v>0.16800000000000001</v>
      </c>
      <c r="Y871" s="2">
        <v>585</v>
      </c>
      <c r="Z871" s="2">
        <v>879</v>
      </c>
      <c r="AA871" s="2">
        <v>1281</v>
      </c>
      <c r="AB871" s="2">
        <v>1007</v>
      </c>
      <c r="AC871" s="2">
        <v>1587</v>
      </c>
      <c r="AD871" s="2">
        <v>1577</v>
      </c>
      <c r="AE871" s="2">
        <v>1941</v>
      </c>
      <c r="AF871" s="2">
        <v>898</v>
      </c>
      <c r="AG871" s="2">
        <v>1569</v>
      </c>
      <c r="AH871" s="2">
        <v>1266</v>
      </c>
      <c r="AI871" s="2">
        <v>1519</v>
      </c>
      <c r="AJ871" s="2">
        <v>310</v>
      </c>
      <c r="AK871" s="2">
        <v>17</v>
      </c>
      <c r="AL871" s="2">
        <v>14436</v>
      </c>
      <c r="AM871" s="3">
        <v>0.46700000000000003</v>
      </c>
      <c r="AN871" s="2">
        <v>115.2</v>
      </c>
      <c r="AO871" s="2">
        <v>20669</v>
      </c>
      <c r="AP871" s="3">
        <v>0.17799999999999999</v>
      </c>
      <c r="AQ871" s="11">
        <v>0.28899999999999998</v>
      </c>
      <c r="AR871" s="2">
        <v>22.5</v>
      </c>
      <c r="AS871" s="7">
        <v>1.7066302585544841E-4</v>
      </c>
      <c r="AT871" s="2">
        <v>5184</v>
      </c>
      <c r="AU871" s="2">
        <v>2848</v>
      </c>
      <c r="AV871" s="2">
        <v>3122</v>
      </c>
      <c r="AW871" s="3">
        <v>0.46500000000000002</v>
      </c>
      <c r="AX871" s="3">
        <v>0.255</v>
      </c>
      <c r="AY871" s="4">
        <v>0.28000000000000003</v>
      </c>
      <c r="AZ871" s="37">
        <v>4507</v>
      </c>
      <c r="BA871" s="37">
        <v>34.5</v>
      </c>
      <c r="BB871" s="43">
        <v>4421.8649999999998</v>
      </c>
      <c r="BC871" s="44">
        <v>4704.716882352941</v>
      </c>
      <c r="BD871" s="44">
        <v>4459.4181176470593</v>
      </c>
      <c r="BE871" s="44">
        <v>542</v>
      </c>
      <c r="BF871">
        <v>14128</v>
      </c>
      <c r="BG871" s="13">
        <v>0.31298591449603624</v>
      </c>
      <c r="BH871" s="13">
        <v>0.33300657434547998</v>
      </c>
      <c r="BI871" s="13">
        <v>0.31564397774965031</v>
      </c>
      <c r="BJ871" s="13">
        <v>3.8363533408833521E-2</v>
      </c>
    </row>
    <row r="872" spans="1:62" hidden="1">
      <c r="A872" s="1" t="s">
        <v>344</v>
      </c>
      <c r="B872" s="1" t="s">
        <v>87</v>
      </c>
      <c r="C872" s="1" t="s">
        <v>93</v>
      </c>
      <c r="D872" s="1" t="s">
        <v>89</v>
      </c>
      <c r="E872" s="2">
        <v>14847</v>
      </c>
      <c r="F872" s="14">
        <v>0.17761163871489188</v>
      </c>
      <c r="G872" s="3">
        <v>0.94899999999999995</v>
      </c>
      <c r="H872" s="3">
        <v>0.92400000000000004</v>
      </c>
      <c r="I872" s="2">
        <v>6315</v>
      </c>
      <c r="J872" s="2">
        <v>2.3199999999999998</v>
      </c>
      <c r="K872" s="2">
        <v>5846</v>
      </c>
      <c r="L872" s="2">
        <v>894</v>
      </c>
      <c r="M872" s="2">
        <v>1294</v>
      </c>
      <c r="N872" s="2">
        <v>4960</v>
      </c>
      <c r="O872" s="3">
        <v>0.79300000000000004</v>
      </c>
      <c r="P872" s="3">
        <v>0.20699999999999999</v>
      </c>
      <c r="Q872" s="2">
        <v>114</v>
      </c>
      <c r="R872" s="2">
        <v>105</v>
      </c>
      <c r="S872" s="2">
        <v>9</v>
      </c>
      <c r="T872" s="2">
        <v>1.9</v>
      </c>
      <c r="U872" s="2">
        <v>872</v>
      </c>
      <c r="V872" s="2">
        <v>6029</v>
      </c>
      <c r="W872" s="3">
        <v>0.873</v>
      </c>
      <c r="X872" s="3">
        <v>0.126</v>
      </c>
      <c r="Y872" s="2">
        <v>492</v>
      </c>
      <c r="Z872" s="2">
        <v>157</v>
      </c>
      <c r="AA872" s="2">
        <v>177</v>
      </c>
      <c r="AB872" s="2">
        <v>283</v>
      </c>
      <c r="AC872" s="2">
        <v>575</v>
      </c>
      <c r="AD872" s="2">
        <v>627</v>
      </c>
      <c r="AE872" s="2">
        <v>883</v>
      </c>
      <c r="AF872" s="2">
        <v>858</v>
      </c>
      <c r="AG872" s="2">
        <v>884</v>
      </c>
      <c r="AH872" s="2">
        <v>554</v>
      </c>
      <c r="AI872" s="2">
        <v>1002</v>
      </c>
      <c r="AJ872" s="2">
        <v>468</v>
      </c>
      <c r="AK872" s="2">
        <v>27</v>
      </c>
      <c r="AL872" s="2">
        <v>6987</v>
      </c>
      <c r="AM872" s="3">
        <v>0.48199999999999998</v>
      </c>
      <c r="AN872" s="2">
        <v>129.30000000000001</v>
      </c>
      <c r="AO872" s="2">
        <v>23824</v>
      </c>
      <c r="AP872" s="3">
        <v>0.11799999999999999</v>
      </c>
      <c r="AQ872" s="11">
        <v>0.17199999999999999</v>
      </c>
      <c r="AR872" s="2">
        <v>8</v>
      </c>
      <c r="AS872" s="7">
        <v>0</v>
      </c>
      <c r="AT872" s="2">
        <v>579</v>
      </c>
      <c r="AU872" s="2">
        <v>1583</v>
      </c>
      <c r="AV872" s="2">
        <v>3684</v>
      </c>
      <c r="AW872" s="3">
        <v>9.9000000000000005E-2</v>
      </c>
      <c r="AX872" s="3">
        <v>0.27100000000000002</v>
      </c>
      <c r="AY872" s="4">
        <v>0.63</v>
      </c>
      <c r="AZ872" s="37">
        <v>3017</v>
      </c>
      <c r="BA872" s="37">
        <v>47.6</v>
      </c>
      <c r="BB872" s="43">
        <v>2976.904</v>
      </c>
      <c r="BC872" s="44">
        <v>1565.9386345070529</v>
      </c>
      <c r="BD872" s="44">
        <v>2253.1573654929471</v>
      </c>
      <c r="BE872" s="44">
        <v>105</v>
      </c>
      <c r="BF872">
        <v>6901</v>
      </c>
      <c r="BG872" s="13">
        <v>0.43137284451528762</v>
      </c>
      <c r="BH872" s="13">
        <v>0.22691474199493594</v>
      </c>
      <c r="BI872" s="13">
        <v>0.32649722728487857</v>
      </c>
      <c r="BJ872" s="13">
        <v>1.521518620489784E-2</v>
      </c>
    </row>
    <row r="873" spans="1:62" hidden="1">
      <c r="A873" s="1" t="s">
        <v>376</v>
      </c>
      <c r="B873" s="1" t="s">
        <v>87</v>
      </c>
      <c r="C873" s="1" t="s">
        <v>93</v>
      </c>
      <c r="D873" s="1" t="s">
        <v>89</v>
      </c>
      <c r="E873" s="2">
        <v>32541</v>
      </c>
      <c r="F873" s="14">
        <v>0.28889708367905104</v>
      </c>
      <c r="G873" s="3">
        <v>0.85699999999999998</v>
      </c>
      <c r="H873" s="3">
        <v>0.82199999999999995</v>
      </c>
      <c r="I873" s="2">
        <v>16797</v>
      </c>
      <c r="J873" s="2">
        <v>1.91</v>
      </c>
      <c r="K873" s="2">
        <v>9889</v>
      </c>
      <c r="L873" s="2">
        <v>30721</v>
      </c>
      <c r="M873" s="2">
        <v>6578</v>
      </c>
      <c r="N873" s="2">
        <v>10102</v>
      </c>
      <c r="O873" s="3">
        <v>0.60599999999999998</v>
      </c>
      <c r="P873" s="3">
        <v>0.39400000000000002</v>
      </c>
      <c r="Q873" s="2">
        <v>597</v>
      </c>
      <c r="R873" s="2">
        <v>373</v>
      </c>
      <c r="S873" s="2">
        <v>224</v>
      </c>
      <c r="T873" s="2">
        <v>3.5</v>
      </c>
      <c r="U873" s="2">
        <v>30788</v>
      </c>
      <c r="V873" s="2">
        <v>10328</v>
      </c>
      <c r="W873" s="4">
        <v>0.25</v>
      </c>
      <c r="X873" s="3">
        <v>0.74399999999999999</v>
      </c>
      <c r="Y873" s="2">
        <v>248</v>
      </c>
      <c r="Z873" s="2">
        <v>462</v>
      </c>
      <c r="AA873" s="2">
        <v>1451</v>
      </c>
      <c r="AB873" s="2">
        <v>1137</v>
      </c>
      <c r="AC873" s="2">
        <v>3727</v>
      </c>
      <c r="AD873" s="2">
        <v>6588</v>
      </c>
      <c r="AE873" s="2">
        <v>5686</v>
      </c>
      <c r="AF873" s="2">
        <v>5081</v>
      </c>
      <c r="AG873" s="2">
        <v>6163</v>
      </c>
      <c r="AH873" s="2">
        <v>5660</v>
      </c>
      <c r="AI873" s="2">
        <v>4338</v>
      </c>
      <c r="AJ873" s="2">
        <v>912</v>
      </c>
      <c r="AK873" s="2">
        <v>27</v>
      </c>
      <c r="AL873" s="2">
        <v>41480</v>
      </c>
      <c r="AM873" s="4">
        <v>0.41</v>
      </c>
      <c r="AN873" s="2">
        <v>104.7</v>
      </c>
      <c r="AO873" s="2">
        <v>29746</v>
      </c>
      <c r="AP873" s="3">
        <v>0.152</v>
      </c>
      <c r="AQ873" s="11">
        <v>0.26700000000000002</v>
      </c>
      <c r="AR873" s="2">
        <v>9.1</v>
      </c>
      <c r="AS873" s="7">
        <v>2.9047250193648332E-4</v>
      </c>
      <c r="AT873" s="2">
        <v>3467</v>
      </c>
      <c r="AU873" s="2">
        <v>2548</v>
      </c>
      <c r="AV873" s="2">
        <v>3874</v>
      </c>
      <c r="AW873" s="3">
        <v>0.35099999999999998</v>
      </c>
      <c r="AX873" s="3">
        <v>0.25800000000000001</v>
      </c>
      <c r="AY873" s="3">
        <v>0.39200000000000002</v>
      </c>
      <c r="AZ873" s="37">
        <v>2671</v>
      </c>
      <c r="BA873" s="37">
        <v>15.9</v>
      </c>
      <c r="BB873" s="43">
        <v>2652.12</v>
      </c>
      <c r="BC873" s="44">
        <v>5942.6538625954163</v>
      </c>
      <c r="BD873" s="44">
        <v>32148.226137404581</v>
      </c>
      <c r="BE873" s="44">
        <v>373</v>
      </c>
      <c r="BF873">
        <v>41116</v>
      </c>
      <c r="BG873" s="13">
        <v>6.4503356357622332E-2</v>
      </c>
      <c r="BH873" s="13">
        <v>0.14453385209153166</v>
      </c>
      <c r="BI873" s="13">
        <v>0.78189089739771822</v>
      </c>
      <c r="BJ873" s="13">
        <v>9.0718941531277367E-3</v>
      </c>
    </row>
    <row r="874" spans="1:62" hidden="1">
      <c r="A874" s="1" t="s">
        <v>171</v>
      </c>
      <c r="B874" s="1" t="s">
        <v>87</v>
      </c>
      <c r="C874" s="1" t="s">
        <v>93</v>
      </c>
      <c r="D874" s="1" t="s">
        <v>89</v>
      </c>
      <c r="E874" s="2">
        <v>8831</v>
      </c>
      <c r="F874" s="14">
        <v>0.16487374023326917</v>
      </c>
      <c r="G874" s="3">
        <v>0.96799999999999997</v>
      </c>
      <c r="H874" s="3">
        <v>0.94599999999999995</v>
      </c>
      <c r="I874" s="2">
        <v>3909</v>
      </c>
      <c r="J874" s="2">
        <v>2.23</v>
      </c>
      <c r="K874" s="2">
        <v>3461</v>
      </c>
      <c r="L874" s="2">
        <v>547</v>
      </c>
      <c r="M874" s="2">
        <v>941</v>
      </c>
      <c r="N874" s="2">
        <v>2946</v>
      </c>
      <c r="O874" s="3">
        <v>0.75800000000000001</v>
      </c>
      <c r="P874" s="3">
        <v>0.24199999999999999</v>
      </c>
      <c r="Q874" s="2">
        <v>121</v>
      </c>
      <c r="R874" s="2">
        <v>110</v>
      </c>
      <c r="S874" s="2">
        <v>11</v>
      </c>
      <c r="T874" s="2">
        <v>3.1</v>
      </c>
      <c r="U874" s="2">
        <v>552</v>
      </c>
      <c r="V874" s="2">
        <v>3632</v>
      </c>
      <c r="W874" s="3">
        <v>0.86599999999999999</v>
      </c>
      <c r="X874" s="3">
        <v>0.13200000000000001</v>
      </c>
      <c r="Y874" s="2">
        <v>253</v>
      </c>
      <c r="Z874" s="2">
        <v>165</v>
      </c>
      <c r="AA874" s="2">
        <v>263</v>
      </c>
      <c r="AB874" s="2">
        <v>321</v>
      </c>
      <c r="AC874" s="2">
        <v>506</v>
      </c>
      <c r="AD874" s="2">
        <v>382</v>
      </c>
      <c r="AE874" s="2">
        <v>427</v>
      </c>
      <c r="AF874" s="2">
        <v>373</v>
      </c>
      <c r="AG874" s="2">
        <v>462</v>
      </c>
      <c r="AH874" s="2">
        <v>474</v>
      </c>
      <c r="AI874" s="2">
        <v>456</v>
      </c>
      <c r="AJ874" s="2">
        <v>131</v>
      </c>
      <c r="AK874" s="2">
        <v>10</v>
      </c>
      <c r="AL874" s="2">
        <v>4223</v>
      </c>
      <c r="AM874" s="3">
        <v>0.47599999999999998</v>
      </c>
      <c r="AN874" s="2">
        <v>120.4</v>
      </c>
      <c r="AO874" s="2">
        <v>19841</v>
      </c>
      <c r="AP874" s="3">
        <v>0.161</v>
      </c>
      <c r="AQ874" s="11">
        <v>0.26900000000000002</v>
      </c>
      <c r="AR874" s="2">
        <v>21.3</v>
      </c>
      <c r="AS874" s="7">
        <v>0</v>
      </c>
      <c r="AT874" s="2">
        <v>537</v>
      </c>
      <c r="AU874" s="2">
        <v>1212</v>
      </c>
      <c r="AV874" s="2">
        <v>1712</v>
      </c>
      <c r="AW874" s="3">
        <v>0.155</v>
      </c>
      <c r="AX874" s="4">
        <v>0.35</v>
      </c>
      <c r="AY874" s="3">
        <v>0.495</v>
      </c>
      <c r="AZ874" s="37">
        <v>1439</v>
      </c>
      <c r="BA874" s="37">
        <v>36.799999999999997</v>
      </c>
      <c r="BB874" s="43">
        <v>1430.4159999999999</v>
      </c>
      <c r="BC874" s="44">
        <v>1381.2199313031688</v>
      </c>
      <c r="BD874" s="44">
        <v>1262.3640686968311</v>
      </c>
      <c r="BE874" s="44">
        <v>110</v>
      </c>
      <c r="BF874">
        <v>4184</v>
      </c>
      <c r="BG874" s="13">
        <v>0.34187762906309749</v>
      </c>
      <c r="BH874" s="13">
        <v>0.33011948644913214</v>
      </c>
      <c r="BI874" s="13">
        <v>0.30171225351262693</v>
      </c>
      <c r="BJ874" s="13">
        <v>2.6290630975143402E-2</v>
      </c>
    </row>
    <row r="875" spans="1:62" hidden="1">
      <c r="A875" s="1" t="s">
        <v>375</v>
      </c>
      <c r="B875" s="1" t="s">
        <v>87</v>
      </c>
      <c r="C875" s="1" t="s">
        <v>93</v>
      </c>
      <c r="D875" s="1" t="s">
        <v>89</v>
      </c>
      <c r="E875" s="2">
        <v>21843</v>
      </c>
      <c r="F875" s="14">
        <v>0.32298676921668268</v>
      </c>
      <c r="G875" s="3">
        <v>0.90500000000000003</v>
      </c>
      <c r="H875" s="3">
        <v>0.879</v>
      </c>
      <c r="I875" s="2">
        <v>11541</v>
      </c>
      <c r="J875" s="2">
        <v>1.85</v>
      </c>
      <c r="K875" s="2">
        <v>8307</v>
      </c>
      <c r="L875" s="2">
        <v>19666</v>
      </c>
      <c r="M875" s="2">
        <v>3841</v>
      </c>
      <c r="N875" s="2">
        <v>7654</v>
      </c>
      <c r="O875" s="3">
        <v>0.66600000000000004</v>
      </c>
      <c r="P875" s="3">
        <v>0.33400000000000002</v>
      </c>
      <c r="Q875" s="2">
        <v>457</v>
      </c>
      <c r="R875" s="2">
        <v>416</v>
      </c>
      <c r="S875" s="2">
        <v>41</v>
      </c>
      <c r="T875" s="2">
        <v>4</v>
      </c>
      <c r="U875" s="2">
        <v>19694</v>
      </c>
      <c r="V875" s="2">
        <v>8668</v>
      </c>
      <c r="W875" s="3">
        <v>0.30599999999999999</v>
      </c>
      <c r="X875" s="3">
        <v>0.69399999999999995</v>
      </c>
      <c r="Y875" s="2">
        <v>118</v>
      </c>
      <c r="Z875" s="2">
        <v>301</v>
      </c>
      <c r="AA875" s="2">
        <v>1496</v>
      </c>
      <c r="AB875" s="2">
        <v>582</v>
      </c>
      <c r="AC875" s="2">
        <v>2808</v>
      </c>
      <c r="AD875" s="2">
        <v>5256</v>
      </c>
      <c r="AE875" s="2">
        <v>3868</v>
      </c>
      <c r="AF875" s="2">
        <v>2707</v>
      </c>
      <c r="AG875" s="2">
        <v>4342</v>
      </c>
      <c r="AH875" s="2">
        <v>3858</v>
      </c>
      <c r="AI875" s="2">
        <v>2620</v>
      </c>
      <c r="AJ875" s="2">
        <v>481</v>
      </c>
      <c r="AK875" s="2">
        <v>40</v>
      </c>
      <c r="AL875" s="2">
        <v>28477</v>
      </c>
      <c r="AM875" s="3">
        <v>0.35799999999999998</v>
      </c>
      <c r="AN875" s="2">
        <v>109</v>
      </c>
      <c r="AO875" s="2">
        <v>28450</v>
      </c>
      <c r="AP875" s="3">
        <v>0.16700000000000001</v>
      </c>
      <c r="AQ875" s="11">
        <v>0.30599999999999999</v>
      </c>
      <c r="AR875" s="2">
        <v>7.7</v>
      </c>
      <c r="AS875" s="7">
        <v>1.1536686663590217E-4</v>
      </c>
      <c r="AT875" s="2">
        <v>735</v>
      </c>
      <c r="AU875" s="2">
        <v>2006</v>
      </c>
      <c r="AV875" s="2">
        <v>5566</v>
      </c>
      <c r="AW875" s="3">
        <v>8.7999999999999995E-2</v>
      </c>
      <c r="AX875" s="3">
        <v>0.24099999999999999</v>
      </c>
      <c r="AY875" s="4">
        <v>0.67</v>
      </c>
      <c r="AZ875" s="37">
        <v>2911</v>
      </c>
      <c r="BA875" s="37">
        <v>25.2</v>
      </c>
      <c r="BB875" s="43">
        <v>2896.7400000000002</v>
      </c>
      <c r="BC875" s="44">
        <v>4213.3437338862459</v>
      </c>
      <c r="BD875" s="44">
        <v>20835.916266113752</v>
      </c>
      <c r="BE875" s="44">
        <v>416</v>
      </c>
      <c r="BF875">
        <v>28362</v>
      </c>
      <c r="BG875" s="13">
        <v>0.10213454622382061</v>
      </c>
      <c r="BH875" s="13">
        <v>0.14855594576850173</v>
      </c>
      <c r="BI875" s="13">
        <v>0.73464199513834538</v>
      </c>
      <c r="BJ875" s="13">
        <v>1.4667512869332206E-2</v>
      </c>
    </row>
    <row r="876" spans="1:62" hidden="1">
      <c r="A876" s="1" t="s">
        <v>167</v>
      </c>
      <c r="B876" s="1" t="s">
        <v>87</v>
      </c>
      <c r="C876" s="1" t="s">
        <v>93</v>
      </c>
      <c r="D876" s="1" t="s">
        <v>89</v>
      </c>
      <c r="E876" s="2">
        <v>12812</v>
      </c>
      <c r="F876" s="14">
        <v>0.16578207930065564</v>
      </c>
      <c r="G876" s="3">
        <v>0.96099999999999997</v>
      </c>
      <c r="H876" s="3">
        <v>0.93799999999999994</v>
      </c>
      <c r="I876" s="2">
        <v>5389</v>
      </c>
      <c r="J876" s="2">
        <v>2.34</v>
      </c>
      <c r="K876" s="2">
        <v>5098</v>
      </c>
      <c r="L876" s="2">
        <v>508</v>
      </c>
      <c r="M876" s="2">
        <v>1091</v>
      </c>
      <c r="N876" s="2">
        <v>4274</v>
      </c>
      <c r="O876" s="3">
        <v>0.79700000000000004</v>
      </c>
      <c r="P876" s="3">
        <v>0.20300000000000001</v>
      </c>
      <c r="Q876" s="2">
        <v>222</v>
      </c>
      <c r="R876" s="2">
        <v>188</v>
      </c>
      <c r="S876" s="2">
        <v>34</v>
      </c>
      <c r="T876" s="2">
        <v>4.0999999999999996</v>
      </c>
      <c r="U876" s="2">
        <v>501</v>
      </c>
      <c r="V876" s="2">
        <v>5343</v>
      </c>
      <c r="W876" s="3">
        <v>0.91300000000000003</v>
      </c>
      <c r="X876" s="3">
        <v>8.5999999999999993E-2</v>
      </c>
      <c r="Y876" s="2">
        <v>421</v>
      </c>
      <c r="Z876" s="2">
        <v>385</v>
      </c>
      <c r="AA876" s="2">
        <v>720</v>
      </c>
      <c r="AB876" s="2">
        <v>256</v>
      </c>
      <c r="AC876" s="2">
        <v>587</v>
      </c>
      <c r="AD876" s="2">
        <v>562</v>
      </c>
      <c r="AE876" s="2">
        <v>690</v>
      </c>
      <c r="AF876" s="2">
        <v>389</v>
      </c>
      <c r="AG876" s="2">
        <v>555</v>
      </c>
      <c r="AH876" s="2">
        <v>542</v>
      </c>
      <c r="AI876" s="2">
        <v>614</v>
      </c>
      <c r="AJ876" s="2">
        <v>169</v>
      </c>
      <c r="AK876" s="2">
        <v>5</v>
      </c>
      <c r="AL876" s="2">
        <v>5895</v>
      </c>
      <c r="AM876" s="3">
        <v>0.47399999999999998</v>
      </c>
      <c r="AN876" s="2">
        <v>122.5</v>
      </c>
      <c r="AO876" s="2">
        <v>19658</v>
      </c>
      <c r="AP876" s="3">
        <v>0.18099999999999999</v>
      </c>
      <c r="AQ876" s="11">
        <v>0.23100000000000001</v>
      </c>
      <c r="AR876" s="2">
        <v>19.399999999999999</v>
      </c>
      <c r="AS876" s="7">
        <v>1.8716077110237696E-4</v>
      </c>
      <c r="AT876" s="2">
        <v>681</v>
      </c>
      <c r="AU876" s="2">
        <v>1492</v>
      </c>
      <c r="AV876" s="2">
        <v>2925</v>
      </c>
      <c r="AW876" s="3">
        <v>0.13400000000000001</v>
      </c>
      <c r="AX876" s="3">
        <v>0.29299999999999998</v>
      </c>
      <c r="AY876" s="3">
        <v>0.57399999999999995</v>
      </c>
      <c r="AZ876" s="37">
        <v>2157</v>
      </c>
      <c r="BA876" s="37">
        <v>40</v>
      </c>
      <c r="BB876" s="43">
        <v>2146</v>
      </c>
      <c r="BC876" s="44">
        <v>1940.1805325920855</v>
      </c>
      <c r="BD876" s="44">
        <v>1569.8194674079145</v>
      </c>
      <c r="BE876" s="44">
        <v>188</v>
      </c>
      <c r="BF876">
        <v>5844</v>
      </c>
      <c r="BG876" s="13">
        <v>0.3672142368240931</v>
      </c>
      <c r="BH876" s="13">
        <v>0.33199529989597631</v>
      </c>
      <c r="BI876" s="13">
        <v>0.26862071653112846</v>
      </c>
      <c r="BJ876" s="13">
        <v>3.2169746748802193E-2</v>
      </c>
    </row>
    <row r="877" spans="1:62" hidden="1">
      <c r="A877" s="1" t="s">
        <v>172</v>
      </c>
      <c r="B877" s="1" t="s">
        <v>87</v>
      </c>
      <c r="C877" s="1" t="s">
        <v>88</v>
      </c>
      <c r="D877" s="1" t="s">
        <v>135</v>
      </c>
      <c r="E877" s="2">
        <v>80273</v>
      </c>
      <c r="F877" s="14">
        <v>0.15887035491385645</v>
      </c>
      <c r="G877" s="3">
        <v>0.80400000000000005</v>
      </c>
      <c r="H877" s="3">
        <v>0.746</v>
      </c>
      <c r="I877" s="2">
        <v>35042</v>
      </c>
      <c r="J877" s="2">
        <v>2.23</v>
      </c>
      <c r="K877" s="2">
        <v>28648</v>
      </c>
      <c r="L877" s="2">
        <v>9675</v>
      </c>
      <c r="M877" s="2">
        <v>11578</v>
      </c>
      <c r="N877" s="2">
        <v>22845</v>
      </c>
      <c r="O877" s="3">
        <v>0.66400000000000003</v>
      </c>
      <c r="P877" s="3">
        <v>0.33600000000000002</v>
      </c>
      <c r="Q877" s="2">
        <v>3135</v>
      </c>
      <c r="R877" s="2">
        <v>2662</v>
      </c>
      <c r="S877" s="2">
        <v>473</v>
      </c>
      <c r="T877" s="2">
        <v>9.1</v>
      </c>
      <c r="U877" s="2">
        <v>9577</v>
      </c>
      <c r="V877" s="2">
        <v>30369</v>
      </c>
      <c r="W877" s="3">
        <v>0.753</v>
      </c>
      <c r="X877" s="3">
        <v>0.23699999999999999</v>
      </c>
      <c r="Y877" s="2">
        <v>3745</v>
      </c>
      <c r="Z877" s="2">
        <v>2553</v>
      </c>
      <c r="AA877" s="2">
        <v>3163</v>
      </c>
      <c r="AB877" s="2">
        <v>2677</v>
      </c>
      <c r="AC877" s="2">
        <v>5308</v>
      </c>
      <c r="AD877" s="2">
        <v>5011</v>
      </c>
      <c r="AE877" s="2">
        <v>4987</v>
      </c>
      <c r="AF877" s="2">
        <v>2949</v>
      </c>
      <c r="AG877" s="2">
        <v>3286</v>
      </c>
      <c r="AH877" s="2">
        <v>2159</v>
      </c>
      <c r="AI877" s="2">
        <v>3880</v>
      </c>
      <c r="AJ877" s="2">
        <v>969</v>
      </c>
      <c r="AK877" s="2">
        <v>84</v>
      </c>
      <c r="AL877" s="2">
        <v>40771</v>
      </c>
      <c r="AM877" s="3">
        <v>0.438</v>
      </c>
      <c r="AN877" s="2">
        <v>105.3</v>
      </c>
      <c r="AO877" s="2">
        <v>21351</v>
      </c>
      <c r="AP877" s="3">
        <v>0.222</v>
      </c>
      <c r="AQ877" s="11">
        <v>0.33300000000000002</v>
      </c>
      <c r="AR877" s="2">
        <v>25.2</v>
      </c>
      <c r="AS877" s="7">
        <v>4.6099641081365867E-4</v>
      </c>
      <c r="AT877" s="2">
        <v>16013</v>
      </c>
      <c r="AU877" s="2">
        <v>6187</v>
      </c>
      <c r="AV877" s="2">
        <v>6448</v>
      </c>
      <c r="AW877" s="3">
        <v>0.55900000000000005</v>
      </c>
      <c r="AX877" s="3">
        <v>0.216</v>
      </c>
      <c r="AY877" s="3">
        <v>0.22500000000000001</v>
      </c>
      <c r="AZ877" s="37">
        <v>10836</v>
      </c>
      <c r="BA877" s="37">
        <v>30.9</v>
      </c>
      <c r="BB877" s="43">
        <v>10636.707</v>
      </c>
      <c r="BC877" s="44">
        <v>13176.581091786096</v>
      </c>
      <c r="BD877" s="44">
        <v>13470.711908213902</v>
      </c>
      <c r="BE877" s="44">
        <v>2662</v>
      </c>
      <c r="BF877">
        <v>39946</v>
      </c>
      <c r="BG877" s="13">
        <v>0.26627714915135436</v>
      </c>
      <c r="BH877" s="13">
        <v>0.32985983807605507</v>
      </c>
      <c r="BI877" s="13">
        <v>0.33722304882125625</v>
      </c>
      <c r="BJ877" s="13">
        <v>6.66399639513343E-2</v>
      </c>
    </row>
    <row r="878" spans="1:62" hidden="1">
      <c r="A878" s="1" t="s">
        <v>277</v>
      </c>
      <c r="B878" s="1" t="s">
        <v>87</v>
      </c>
      <c r="C878" s="1" t="s">
        <v>93</v>
      </c>
      <c r="D878" s="1" t="s">
        <v>89</v>
      </c>
      <c r="E878" s="2">
        <v>14170</v>
      </c>
      <c r="F878" s="14">
        <v>0.16358503881439662</v>
      </c>
      <c r="G878" s="3">
        <v>0.872</v>
      </c>
      <c r="H878" s="3">
        <v>0.82499999999999996</v>
      </c>
      <c r="I878" s="2">
        <v>5989</v>
      </c>
      <c r="J878" s="2">
        <v>2.33</v>
      </c>
      <c r="K878" s="2">
        <v>5054</v>
      </c>
      <c r="L878" s="2">
        <v>1131</v>
      </c>
      <c r="M878" s="2">
        <v>1487</v>
      </c>
      <c r="N878" s="2">
        <v>4481</v>
      </c>
      <c r="O878" s="3">
        <v>0.751</v>
      </c>
      <c r="P878" s="3">
        <v>0.249</v>
      </c>
      <c r="Q878" s="2">
        <v>507</v>
      </c>
      <c r="R878" s="2">
        <v>490</v>
      </c>
      <c r="S878" s="2">
        <v>17</v>
      </c>
      <c r="T878" s="2">
        <v>8.5</v>
      </c>
      <c r="U878" s="2">
        <v>1135</v>
      </c>
      <c r="V878" s="2">
        <v>5244</v>
      </c>
      <c r="W878" s="3">
        <v>0.81899999999999995</v>
      </c>
      <c r="X878" s="3">
        <v>0.17699999999999999</v>
      </c>
      <c r="Y878" s="2">
        <v>390</v>
      </c>
      <c r="Z878" s="2">
        <v>209</v>
      </c>
      <c r="AA878" s="2">
        <v>466</v>
      </c>
      <c r="AB878" s="2">
        <v>253</v>
      </c>
      <c r="AC878" s="2">
        <v>736</v>
      </c>
      <c r="AD878" s="2">
        <v>846</v>
      </c>
      <c r="AE878" s="2">
        <v>1029</v>
      </c>
      <c r="AF878" s="2">
        <v>602</v>
      </c>
      <c r="AG878" s="2">
        <v>590</v>
      </c>
      <c r="AH878" s="2">
        <v>522</v>
      </c>
      <c r="AI878" s="2">
        <v>633</v>
      </c>
      <c r="AJ878" s="2">
        <v>164</v>
      </c>
      <c r="AK878" s="2">
        <v>10</v>
      </c>
      <c r="AL878" s="2">
        <v>6450</v>
      </c>
      <c r="AM878" s="3">
        <v>0.45600000000000002</v>
      </c>
      <c r="AN878" s="2">
        <v>117.5</v>
      </c>
      <c r="AO878" s="2">
        <v>20743</v>
      </c>
      <c r="AP878" s="3">
        <v>0.191</v>
      </c>
      <c r="AQ878" s="11">
        <v>0.27500000000000002</v>
      </c>
      <c r="AR878" s="2">
        <v>22.9</v>
      </c>
      <c r="AS878" s="7">
        <v>0</v>
      </c>
      <c r="AT878" s="2">
        <v>2161</v>
      </c>
      <c r="AU878" s="2">
        <v>1765</v>
      </c>
      <c r="AV878" s="2">
        <v>1128</v>
      </c>
      <c r="AW878" s="3">
        <v>0.42799999999999999</v>
      </c>
      <c r="AX878" s="3">
        <v>0.34899999999999998</v>
      </c>
      <c r="AY878" s="3">
        <v>0.223</v>
      </c>
      <c r="AZ878" s="37">
        <v>2311</v>
      </c>
      <c r="BA878" s="37">
        <v>38.6</v>
      </c>
      <c r="BB878" s="43">
        <v>2303.6480000000001</v>
      </c>
      <c r="BC878" s="44">
        <v>1714.1976635901069</v>
      </c>
      <c r="BD878" s="44">
        <v>1871.1543364098929</v>
      </c>
      <c r="BE878" s="44">
        <v>490</v>
      </c>
      <c r="BF878">
        <v>6379</v>
      </c>
      <c r="BG878" s="13">
        <v>0.36112995767361655</v>
      </c>
      <c r="BH878" s="13">
        <v>0.26872513929927999</v>
      </c>
      <c r="BI878" s="13">
        <v>0.2933303552923488</v>
      </c>
      <c r="BJ878" s="13">
        <v>7.6814547734754657E-2</v>
      </c>
    </row>
    <row r="879" spans="1:62" hidden="1">
      <c r="A879" s="1" t="s">
        <v>216</v>
      </c>
      <c r="B879" s="1" t="s">
        <v>87</v>
      </c>
      <c r="C879" s="1" t="s">
        <v>93</v>
      </c>
      <c r="D879" s="1" t="s">
        <v>89</v>
      </c>
      <c r="E879" s="2">
        <v>8372</v>
      </c>
      <c r="F879" s="14">
        <v>0.14118490205446727</v>
      </c>
      <c r="G879" s="3">
        <v>0.90300000000000002</v>
      </c>
      <c r="H879" s="3">
        <v>0.877</v>
      </c>
      <c r="I879" s="2">
        <v>3403</v>
      </c>
      <c r="J879" s="2">
        <v>2.36</v>
      </c>
      <c r="K879" s="2">
        <v>3218</v>
      </c>
      <c r="L879" s="2">
        <v>260</v>
      </c>
      <c r="M879" s="2">
        <v>773</v>
      </c>
      <c r="N879" s="2">
        <v>2614</v>
      </c>
      <c r="O879" s="3">
        <v>0.77200000000000002</v>
      </c>
      <c r="P879" s="3">
        <v>0.22800000000000001</v>
      </c>
      <c r="Q879" s="2">
        <v>209</v>
      </c>
      <c r="R879" s="2">
        <v>193</v>
      </c>
      <c r="S879" s="2">
        <v>16</v>
      </c>
      <c r="T879" s="2">
        <v>6.2</v>
      </c>
      <c r="U879" s="2">
        <v>272</v>
      </c>
      <c r="V879" s="2">
        <v>3371</v>
      </c>
      <c r="W879" s="3">
        <v>0.90800000000000003</v>
      </c>
      <c r="X879" s="3">
        <v>7.2999999999999995E-2</v>
      </c>
      <c r="Y879" s="2" t="s">
        <v>90</v>
      </c>
      <c r="Z879" s="2">
        <v>11</v>
      </c>
      <c r="AA879" s="2">
        <v>1326</v>
      </c>
      <c r="AB879" s="2">
        <v>67</v>
      </c>
      <c r="AC879" s="2">
        <v>219</v>
      </c>
      <c r="AD879" s="2">
        <v>239</v>
      </c>
      <c r="AE879" s="2">
        <v>306</v>
      </c>
      <c r="AF879" s="2">
        <v>403</v>
      </c>
      <c r="AG879" s="2">
        <v>308</v>
      </c>
      <c r="AH879" s="2">
        <v>328</v>
      </c>
      <c r="AI879" s="2">
        <v>386</v>
      </c>
      <c r="AJ879" s="2">
        <v>132</v>
      </c>
      <c r="AK879" s="2">
        <v>29</v>
      </c>
      <c r="AL879" s="2">
        <v>3754</v>
      </c>
      <c r="AM879" s="3">
        <v>0.48099999999999998</v>
      </c>
      <c r="AN879" s="2">
        <v>129.1</v>
      </c>
      <c r="AO879" s="2">
        <v>19494</v>
      </c>
      <c r="AP879" s="3">
        <v>0.19900000000000001</v>
      </c>
      <c r="AQ879" s="11">
        <v>0.26700000000000002</v>
      </c>
      <c r="AR879" s="2">
        <v>14</v>
      </c>
      <c r="AS879" s="7">
        <v>0</v>
      </c>
      <c r="AT879" s="2">
        <v>648</v>
      </c>
      <c r="AU879" s="2">
        <v>934</v>
      </c>
      <c r="AV879" s="2">
        <v>1636</v>
      </c>
      <c r="AW879" s="3">
        <v>0.20100000000000001</v>
      </c>
      <c r="AX879" s="4">
        <v>0.28999999999999998</v>
      </c>
      <c r="AY879" s="3">
        <v>0.50800000000000001</v>
      </c>
      <c r="AZ879" s="37">
        <v>1561</v>
      </c>
      <c r="BA879" s="37">
        <v>45.8</v>
      </c>
      <c r="BB879" s="43">
        <v>1551.2459999999999</v>
      </c>
      <c r="BC879" s="44">
        <v>1096.6177810530976</v>
      </c>
      <c r="BD879" s="44">
        <v>802.13621894690243</v>
      </c>
      <c r="BE879" s="44">
        <v>193</v>
      </c>
      <c r="BF879">
        <v>3643</v>
      </c>
      <c r="BG879" s="13">
        <v>0.42581553664562172</v>
      </c>
      <c r="BH879" s="13">
        <v>0.30102052732722967</v>
      </c>
      <c r="BI879" s="13">
        <v>0.22018562145124965</v>
      </c>
      <c r="BJ879" s="13">
        <v>5.2978314575898987E-2</v>
      </c>
    </row>
    <row r="880" spans="1:62" hidden="1">
      <c r="A880" s="1" t="s">
        <v>227</v>
      </c>
      <c r="B880" s="1" t="s">
        <v>87</v>
      </c>
      <c r="C880" s="1" t="s">
        <v>93</v>
      </c>
      <c r="D880" s="1" t="s">
        <v>89</v>
      </c>
      <c r="E880" s="2">
        <v>9777</v>
      </c>
      <c r="F880" s="14">
        <v>0.16477447069653267</v>
      </c>
      <c r="G880" s="3">
        <v>0.93300000000000005</v>
      </c>
      <c r="H880" s="3">
        <v>0.90800000000000003</v>
      </c>
      <c r="I880" s="2">
        <v>4106</v>
      </c>
      <c r="J880" s="2">
        <v>2.36</v>
      </c>
      <c r="K880" s="2">
        <v>3833</v>
      </c>
      <c r="L880" s="2">
        <v>341</v>
      </c>
      <c r="M880" s="2">
        <v>823</v>
      </c>
      <c r="N880" s="2">
        <v>3263</v>
      </c>
      <c r="O880" s="3">
        <v>0.79900000000000004</v>
      </c>
      <c r="P880" s="3">
        <v>0.20100000000000001</v>
      </c>
      <c r="Q880" s="2">
        <v>219</v>
      </c>
      <c r="R880" s="2">
        <v>205</v>
      </c>
      <c r="S880" s="2">
        <v>14</v>
      </c>
      <c r="T880" s="2">
        <v>5.4</v>
      </c>
      <c r="U880" s="2">
        <v>322</v>
      </c>
      <c r="V880" s="2">
        <v>4011</v>
      </c>
      <c r="W880" s="3">
        <v>0.91700000000000004</v>
      </c>
      <c r="X880" s="3">
        <v>7.3999999999999996E-2</v>
      </c>
      <c r="Y880" s="2">
        <v>320</v>
      </c>
      <c r="Z880" s="2">
        <v>106</v>
      </c>
      <c r="AA880" s="2">
        <v>381</v>
      </c>
      <c r="AB880" s="2">
        <v>224</v>
      </c>
      <c r="AC880" s="2">
        <v>467</v>
      </c>
      <c r="AD880" s="2">
        <v>586</v>
      </c>
      <c r="AE880" s="2">
        <v>583</v>
      </c>
      <c r="AF880" s="2">
        <v>433</v>
      </c>
      <c r="AG880" s="2">
        <v>461</v>
      </c>
      <c r="AH880" s="2">
        <v>381</v>
      </c>
      <c r="AI880" s="2">
        <v>410</v>
      </c>
      <c r="AJ880" s="2">
        <v>84</v>
      </c>
      <c r="AK880" s="2">
        <v>9</v>
      </c>
      <c r="AL880" s="2">
        <v>4445</v>
      </c>
      <c r="AM880" s="3">
        <v>0.47699999999999998</v>
      </c>
      <c r="AN880" s="2">
        <v>126.5</v>
      </c>
      <c r="AO880" s="2">
        <v>20159</v>
      </c>
      <c r="AP880" s="3">
        <v>0.155</v>
      </c>
      <c r="AQ880" s="11">
        <v>0.20599999999999999</v>
      </c>
      <c r="AR880" s="2">
        <v>12.6</v>
      </c>
      <c r="AS880" s="7">
        <v>0</v>
      </c>
      <c r="AT880" s="2">
        <v>1189</v>
      </c>
      <c r="AU880" s="2">
        <v>1395</v>
      </c>
      <c r="AV880" s="2">
        <v>1249</v>
      </c>
      <c r="AW880" s="4">
        <v>0.31</v>
      </c>
      <c r="AX880" s="3">
        <v>0.36399999999999999</v>
      </c>
      <c r="AY880" s="3">
        <v>0.32600000000000001</v>
      </c>
      <c r="AZ880" s="37">
        <v>1783</v>
      </c>
      <c r="BA880" s="37">
        <v>43.3</v>
      </c>
      <c r="BB880" s="43">
        <v>1769.2380000000001</v>
      </c>
      <c r="BC880" s="44">
        <v>1271.4455569722418</v>
      </c>
      <c r="BD880" s="44">
        <v>1087.3164430277579</v>
      </c>
      <c r="BE880" s="44">
        <v>205</v>
      </c>
      <c r="BF880">
        <v>4333</v>
      </c>
      <c r="BG880" s="13">
        <v>0.40831710131548582</v>
      </c>
      <c r="BH880" s="13">
        <v>0.29343308492320375</v>
      </c>
      <c r="BI880" s="13">
        <v>0.25093848212041492</v>
      </c>
      <c r="BJ880" s="13">
        <v>4.7311331640895453E-2</v>
      </c>
    </row>
    <row r="881" spans="1:62" hidden="1">
      <c r="A881" s="1" t="s">
        <v>288</v>
      </c>
      <c r="B881" s="1" t="s">
        <v>87</v>
      </c>
      <c r="C881" s="1" t="s">
        <v>93</v>
      </c>
      <c r="D881" s="1" t="s">
        <v>89</v>
      </c>
      <c r="E881" s="2">
        <v>5893</v>
      </c>
      <c r="F881" s="14">
        <v>0.17834719158323434</v>
      </c>
      <c r="G881" s="3">
        <v>0.93600000000000005</v>
      </c>
      <c r="H881" s="3">
        <v>0.91400000000000003</v>
      </c>
      <c r="I881" s="2">
        <v>2540</v>
      </c>
      <c r="J881" s="2">
        <v>2.2799999999999998</v>
      </c>
      <c r="K881" s="2">
        <v>2229</v>
      </c>
      <c r="L881" s="2">
        <v>341</v>
      </c>
      <c r="M881" s="2">
        <v>554</v>
      </c>
      <c r="N881" s="2">
        <v>1966</v>
      </c>
      <c r="O881" s="4">
        <v>0.78</v>
      </c>
      <c r="P881" s="4">
        <v>0.22</v>
      </c>
      <c r="Q881" s="2">
        <v>83</v>
      </c>
      <c r="R881" s="2">
        <v>78</v>
      </c>
      <c r="S881" s="2">
        <v>5</v>
      </c>
      <c r="T881" s="2">
        <v>3.3</v>
      </c>
      <c r="U881" s="2">
        <v>369</v>
      </c>
      <c r="V881" s="2">
        <v>2321</v>
      </c>
      <c r="W881" s="4">
        <v>0.86</v>
      </c>
      <c r="X881" s="3">
        <v>0.13700000000000001</v>
      </c>
      <c r="Y881" s="2">
        <v>197</v>
      </c>
      <c r="Z881" s="2">
        <v>51</v>
      </c>
      <c r="AA881" s="2">
        <v>212</v>
      </c>
      <c r="AB881" s="2">
        <v>133</v>
      </c>
      <c r="AC881" s="2">
        <v>269</v>
      </c>
      <c r="AD881" s="2">
        <v>346</v>
      </c>
      <c r="AE881" s="2">
        <v>341</v>
      </c>
      <c r="AF881" s="2">
        <v>288</v>
      </c>
      <c r="AG881" s="2">
        <v>269</v>
      </c>
      <c r="AH881" s="2">
        <v>294</v>
      </c>
      <c r="AI881" s="2">
        <v>248</v>
      </c>
      <c r="AJ881" s="2">
        <v>72</v>
      </c>
      <c r="AK881" s="2">
        <v>15</v>
      </c>
      <c r="AL881" s="2">
        <v>2735</v>
      </c>
      <c r="AM881" s="3">
        <v>0.46400000000000002</v>
      </c>
      <c r="AN881" s="2">
        <v>122.4</v>
      </c>
      <c r="AO881" s="2">
        <v>21161</v>
      </c>
      <c r="AP881" s="3">
        <v>0.14399999999999999</v>
      </c>
      <c r="AQ881" s="11">
        <v>0.20699999999999999</v>
      </c>
      <c r="AR881" s="2">
        <v>8.3000000000000007</v>
      </c>
      <c r="AS881" s="7">
        <v>0</v>
      </c>
      <c r="AT881" s="2">
        <v>684</v>
      </c>
      <c r="AU881" s="2">
        <v>674</v>
      </c>
      <c r="AV881" s="2">
        <v>871</v>
      </c>
      <c r="AW881" s="3">
        <v>0.307</v>
      </c>
      <c r="AX881" s="3">
        <v>0.30199999999999999</v>
      </c>
      <c r="AY881" s="3">
        <v>0.39100000000000001</v>
      </c>
      <c r="AZ881" s="37">
        <v>1072</v>
      </c>
      <c r="BA881" s="37">
        <v>42.1</v>
      </c>
      <c r="BB881" s="43">
        <v>1060.92</v>
      </c>
      <c r="BC881" s="44">
        <v>712.91850383903102</v>
      </c>
      <c r="BD881" s="44">
        <v>838.16149616096891</v>
      </c>
      <c r="BE881" s="44">
        <v>78</v>
      </c>
      <c r="BF881">
        <v>2690</v>
      </c>
      <c r="BG881" s="13">
        <v>0.3943940520446097</v>
      </c>
      <c r="BH881" s="13">
        <v>0.26502546611116395</v>
      </c>
      <c r="BI881" s="13">
        <v>0.31158419931634534</v>
      </c>
      <c r="BJ881" s="13">
        <v>2.8996282527881039E-2</v>
      </c>
    </row>
    <row r="882" spans="1:62" hidden="1">
      <c r="A882" s="1" t="s">
        <v>332</v>
      </c>
      <c r="B882" s="1" t="s">
        <v>87</v>
      </c>
      <c r="C882" s="1" t="s">
        <v>93</v>
      </c>
      <c r="D882" s="1" t="s">
        <v>89</v>
      </c>
      <c r="E882" s="2">
        <v>9322</v>
      </c>
      <c r="F882" s="14">
        <v>0.15189873417721519</v>
      </c>
      <c r="G882" s="3">
        <v>0.94799999999999995</v>
      </c>
      <c r="H882" s="3">
        <v>0.92900000000000005</v>
      </c>
      <c r="I882" s="2">
        <v>3949</v>
      </c>
      <c r="J882" s="2">
        <v>2.34</v>
      </c>
      <c r="K882" s="2">
        <v>3440</v>
      </c>
      <c r="L882" s="2">
        <v>527</v>
      </c>
      <c r="M882" s="2">
        <v>936</v>
      </c>
      <c r="N882" s="2">
        <v>2993</v>
      </c>
      <c r="O882" s="3">
        <v>0.76200000000000001</v>
      </c>
      <c r="P882" s="3">
        <v>0.23799999999999999</v>
      </c>
      <c r="Q882" s="2">
        <v>141</v>
      </c>
      <c r="R882" s="2">
        <v>129</v>
      </c>
      <c r="S882" s="2">
        <v>12</v>
      </c>
      <c r="T882" s="2">
        <v>3.6</v>
      </c>
      <c r="U882" s="2">
        <v>563</v>
      </c>
      <c r="V882" s="2">
        <v>3591</v>
      </c>
      <c r="W882" s="3">
        <v>0.86299999999999999</v>
      </c>
      <c r="X882" s="3">
        <v>0.13500000000000001</v>
      </c>
      <c r="Y882" s="2">
        <v>249</v>
      </c>
      <c r="Z882" s="2">
        <v>184</v>
      </c>
      <c r="AA882" s="2">
        <v>246</v>
      </c>
      <c r="AB882" s="2">
        <v>303</v>
      </c>
      <c r="AC882" s="2">
        <v>344</v>
      </c>
      <c r="AD882" s="2">
        <v>463</v>
      </c>
      <c r="AE882" s="2">
        <v>520</v>
      </c>
      <c r="AF882" s="2">
        <v>355</v>
      </c>
      <c r="AG882" s="2">
        <v>494</v>
      </c>
      <c r="AH882" s="2">
        <v>365</v>
      </c>
      <c r="AI882" s="2">
        <v>498</v>
      </c>
      <c r="AJ882" s="2">
        <v>158</v>
      </c>
      <c r="AK882" s="2">
        <v>59</v>
      </c>
      <c r="AL882" s="2">
        <v>4238</v>
      </c>
      <c r="AM882" s="3">
        <v>0.496</v>
      </c>
      <c r="AN882" s="2">
        <v>123.2</v>
      </c>
      <c r="AO882" s="2">
        <v>21048</v>
      </c>
      <c r="AP882" s="3">
        <v>0.14799999999999999</v>
      </c>
      <c r="AQ882" s="11">
        <v>0.20200000000000001</v>
      </c>
      <c r="AR882" s="2">
        <v>10.199999999999999</v>
      </c>
      <c r="AS882" s="7">
        <v>2.7847396268448898E-4</v>
      </c>
      <c r="AT882" s="2">
        <v>549</v>
      </c>
      <c r="AU882" s="2">
        <v>1054</v>
      </c>
      <c r="AV882" s="2">
        <v>1837</v>
      </c>
      <c r="AW882" s="4">
        <v>0.16</v>
      </c>
      <c r="AX882" s="3">
        <v>0.30599999999999999</v>
      </c>
      <c r="AY882" s="3">
        <v>0.53400000000000003</v>
      </c>
      <c r="AZ882" s="37">
        <v>1849</v>
      </c>
      <c r="BA882" s="37">
        <v>46.8</v>
      </c>
      <c r="BB882" s="43">
        <v>1838.7719999999999</v>
      </c>
      <c r="BC882" s="44">
        <v>977.19485203732916</v>
      </c>
      <c r="BD882" s="44">
        <v>1209.0331479626709</v>
      </c>
      <c r="BE882" s="44">
        <v>129</v>
      </c>
      <c r="BF882">
        <v>4154</v>
      </c>
      <c r="BG882" s="13">
        <v>0.44265093885411649</v>
      </c>
      <c r="BH882" s="13">
        <v>0.23524189986454722</v>
      </c>
      <c r="BI882" s="13">
        <v>0.29105275588894342</v>
      </c>
      <c r="BJ882" s="13">
        <v>3.1054405392392875E-2</v>
      </c>
    </row>
    <row r="883" spans="1:62" hidden="1">
      <c r="A883" s="1" t="s">
        <v>165</v>
      </c>
      <c r="B883" s="1" t="s">
        <v>87</v>
      </c>
      <c r="C883" s="1" t="s">
        <v>88</v>
      </c>
      <c r="D883" s="1" t="s">
        <v>89</v>
      </c>
      <c r="E883" s="2">
        <v>3216</v>
      </c>
      <c r="F883" s="14">
        <v>0.15485074626865672</v>
      </c>
      <c r="G883" s="3">
        <v>0.95499999999999996</v>
      </c>
      <c r="H883" s="3">
        <v>0.93100000000000005</v>
      </c>
      <c r="I883" s="2">
        <v>1282</v>
      </c>
      <c r="J883" s="2">
        <v>2.4500000000000002</v>
      </c>
      <c r="K883" s="2">
        <v>1333</v>
      </c>
      <c r="L883" s="2">
        <v>43</v>
      </c>
      <c r="M883" s="2">
        <v>244</v>
      </c>
      <c r="N883" s="2">
        <v>1028</v>
      </c>
      <c r="O883" s="3">
        <v>0.80800000000000005</v>
      </c>
      <c r="P883" s="3">
        <v>0.192</v>
      </c>
      <c r="Q883" s="2">
        <v>76</v>
      </c>
      <c r="R883" s="2">
        <v>72</v>
      </c>
      <c r="S883" s="2">
        <v>4</v>
      </c>
      <c r="T883" s="2">
        <v>5.9</v>
      </c>
      <c r="U883" s="2">
        <v>39</v>
      </c>
      <c r="V883" s="2">
        <v>1401</v>
      </c>
      <c r="W883" s="3">
        <v>0.96199999999999997</v>
      </c>
      <c r="X883" s="3">
        <v>2.7E-2</v>
      </c>
      <c r="Y883" s="2">
        <v>279</v>
      </c>
      <c r="Z883" s="2">
        <v>99</v>
      </c>
      <c r="AA883" s="2">
        <v>308</v>
      </c>
      <c r="AB883" s="2">
        <v>91</v>
      </c>
      <c r="AC883" s="2">
        <v>70</v>
      </c>
      <c r="AD883" s="2">
        <v>65</v>
      </c>
      <c r="AE883" s="2">
        <v>72</v>
      </c>
      <c r="AF883" s="2">
        <v>112</v>
      </c>
      <c r="AG883" s="2">
        <v>104</v>
      </c>
      <c r="AH883" s="2">
        <v>130</v>
      </c>
      <c r="AI883" s="2">
        <v>113</v>
      </c>
      <c r="AJ883" s="2">
        <v>28</v>
      </c>
      <c r="AK883" s="2" t="s">
        <v>90</v>
      </c>
      <c r="AL883" s="2">
        <v>1471</v>
      </c>
      <c r="AM883" s="3">
        <v>0.48799999999999999</v>
      </c>
      <c r="AN883" s="2">
        <v>124.5</v>
      </c>
      <c r="AO883" s="2">
        <v>18502</v>
      </c>
      <c r="AP883" s="3">
        <v>0.184</v>
      </c>
      <c r="AQ883" s="11">
        <v>0.25900000000000001</v>
      </c>
      <c r="AR883" s="2">
        <v>30.5</v>
      </c>
      <c r="AS883" s="7">
        <v>2.8551034975017845E-3</v>
      </c>
      <c r="AT883" s="2">
        <v>280</v>
      </c>
      <c r="AU883" s="2">
        <v>254</v>
      </c>
      <c r="AV883" s="2">
        <v>799</v>
      </c>
      <c r="AW883" s="4">
        <v>0.21</v>
      </c>
      <c r="AX883" s="3">
        <v>0.191</v>
      </c>
      <c r="AY883" s="3">
        <v>0.59899999999999998</v>
      </c>
      <c r="AZ883" s="37">
        <v>605</v>
      </c>
      <c r="BA883" s="37">
        <v>47.2</v>
      </c>
      <c r="BB883" s="43">
        <v>600.38400000000001</v>
      </c>
      <c r="BC883" s="44">
        <v>479.50141711229935</v>
      </c>
      <c r="BD883" s="44">
        <v>288.11458288770058</v>
      </c>
      <c r="BE883" s="44">
        <v>72</v>
      </c>
      <c r="BF883">
        <v>1440</v>
      </c>
      <c r="BG883" s="13">
        <v>0.41693333333333332</v>
      </c>
      <c r="BH883" s="13">
        <v>0.33298709521687453</v>
      </c>
      <c r="BI883" s="13">
        <v>0.20007957144979208</v>
      </c>
      <c r="BJ883" s="13">
        <v>0.05</v>
      </c>
    </row>
    <row r="884" spans="1:62" hidden="1">
      <c r="A884" s="1" t="s">
        <v>108</v>
      </c>
      <c r="B884" s="1" t="s">
        <v>87</v>
      </c>
      <c r="C884" s="1" t="s">
        <v>88</v>
      </c>
      <c r="D884" s="1" t="s">
        <v>89</v>
      </c>
      <c r="E884" s="2">
        <v>34554</v>
      </c>
      <c r="F884" s="14">
        <v>0.15891069051339932</v>
      </c>
      <c r="G884" s="3">
        <v>0.76500000000000001</v>
      </c>
      <c r="H884" s="4">
        <v>0.69</v>
      </c>
      <c r="I884" s="2">
        <v>14857</v>
      </c>
      <c r="J884" s="2">
        <v>2.27</v>
      </c>
      <c r="K884" s="2">
        <v>13160</v>
      </c>
      <c r="L884" s="2">
        <v>2378</v>
      </c>
      <c r="M884" s="2">
        <v>4595</v>
      </c>
      <c r="N884" s="2">
        <v>10039</v>
      </c>
      <c r="O884" s="3">
        <v>0.68600000000000005</v>
      </c>
      <c r="P884" s="3">
        <v>0.314</v>
      </c>
      <c r="Q884" s="2">
        <v>1677</v>
      </c>
      <c r="R884" s="2">
        <v>1592</v>
      </c>
      <c r="S884" s="2">
        <v>85</v>
      </c>
      <c r="T884" s="2">
        <v>11.3</v>
      </c>
      <c r="U884" s="2">
        <v>2322</v>
      </c>
      <c r="V884" s="2">
        <v>14065</v>
      </c>
      <c r="W884" s="3">
        <v>0.85199999999999998</v>
      </c>
      <c r="X884" s="3">
        <v>0.14099999999999999</v>
      </c>
      <c r="Y884" s="2">
        <v>1695</v>
      </c>
      <c r="Z884" s="2">
        <v>1025</v>
      </c>
      <c r="AA884" s="2">
        <v>2633</v>
      </c>
      <c r="AB884" s="2">
        <v>1574</v>
      </c>
      <c r="AC884" s="2">
        <v>1759</v>
      </c>
      <c r="AD884" s="2">
        <v>1514</v>
      </c>
      <c r="AE884" s="2">
        <v>1712</v>
      </c>
      <c r="AF884" s="2">
        <v>964</v>
      </c>
      <c r="AG884" s="2">
        <v>1349</v>
      </c>
      <c r="AH884" s="2">
        <v>1120</v>
      </c>
      <c r="AI884" s="2">
        <v>1036</v>
      </c>
      <c r="AJ884" s="2">
        <v>215</v>
      </c>
      <c r="AK884" s="2">
        <v>42</v>
      </c>
      <c r="AL884" s="2">
        <v>16638</v>
      </c>
      <c r="AM884" s="3">
        <v>0.41799999999999998</v>
      </c>
      <c r="AN884" s="2">
        <v>107.8</v>
      </c>
      <c r="AO884" s="2">
        <v>18548</v>
      </c>
      <c r="AP884" s="4">
        <v>0.26</v>
      </c>
      <c r="AQ884" s="11">
        <v>0.39100000000000001</v>
      </c>
      <c r="AR884" s="2">
        <v>42</v>
      </c>
      <c r="AS884" s="7">
        <v>0</v>
      </c>
      <c r="AT884" s="2">
        <v>7762</v>
      </c>
      <c r="AU884" s="2">
        <v>3182</v>
      </c>
      <c r="AV884" s="2">
        <v>2216</v>
      </c>
      <c r="AW884" s="4">
        <v>0.59</v>
      </c>
      <c r="AX884" s="3">
        <v>0.24199999999999999</v>
      </c>
      <c r="AY884" s="3">
        <v>0.16800000000000001</v>
      </c>
      <c r="AZ884" s="37">
        <v>4369</v>
      </c>
      <c r="BA884" s="37">
        <v>29.4</v>
      </c>
      <c r="BB884" s="43">
        <v>4302.3959999999997</v>
      </c>
      <c r="BC884" s="44">
        <v>6623.9544993037598</v>
      </c>
      <c r="BD884" s="44">
        <v>3868.6495006962405</v>
      </c>
      <c r="BE884" s="44">
        <v>1592</v>
      </c>
      <c r="BF884">
        <v>16387</v>
      </c>
      <c r="BG884" s="13">
        <v>0.26254933788979068</v>
      </c>
      <c r="BH884" s="13">
        <v>0.40422008295012873</v>
      </c>
      <c r="BI884" s="13">
        <v>0.23608039913933243</v>
      </c>
      <c r="BJ884" s="13">
        <v>9.7150180020748156E-2</v>
      </c>
    </row>
    <row r="885" spans="1:62" hidden="1">
      <c r="A885" s="1" t="s">
        <v>86</v>
      </c>
      <c r="B885" s="1" t="s">
        <v>87</v>
      </c>
      <c r="C885" s="1" t="s">
        <v>88</v>
      </c>
      <c r="D885" s="1" t="s">
        <v>89</v>
      </c>
      <c r="E885" s="2">
        <v>1069</v>
      </c>
      <c r="F885" s="14">
        <v>0.12815715622076707</v>
      </c>
      <c r="G885" s="4">
        <v>0.81</v>
      </c>
      <c r="H885" s="3">
        <v>0.72399999999999998</v>
      </c>
      <c r="I885" s="2">
        <v>464</v>
      </c>
      <c r="J885" s="2">
        <v>2.31</v>
      </c>
      <c r="K885" s="2">
        <v>469</v>
      </c>
      <c r="L885" s="2">
        <v>21</v>
      </c>
      <c r="M885" s="2">
        <v>170</v>
      </c>
      <c r="N885" s="2">
        <v>291</v>
      </c>
      <c r="O885" s="3">
        <v>0.63100000000000001</v>
      </c>
      <c r="P885" s="3">
        <v>0.36899999999999999</v>
      </c>
      <c r="Q885" s="2">
        <v>77</v>
      </c>
      <c r="R885" s="2">
        <v>76</v>
      </c>
      <c r="S885" s="2">
        <v>1</v>
      </c>
      <c r="T885" s="2">
        <v>16.600000000000001</v>
      </c>
      <c r="U885" s="2">
        <v>21</v>
      </c>
      <c r="V885" s="2">
        <v>500</v>
      </c>
      <c r="W885" s="4">
        <v>0.96</v>
      </c>
      <c r="X885" s="4">
        <v>0.04</v>
      </c>
      <c r="Y885" s="2" t="s">
        <v>90</v>
      </c>
      <c r="Z885" s="2" t="s">
        <v>90</v>
      </c>
      <c r="AA885" s="2">
        <v>303</v>
      </c>
      <c r="AB885" s="2">
        <v>7</v>
      </c>
      <c r="AC885" s="2">
        <v>7</v>
      </c>
      <c r="AD885" s="2">
        <v>15</v>
      </c>
      <c r="AE885" s="2">
        <v>27</v>
      </c>
      <c r="AF885" s="2">
        <v>36</v>
      </c>
      <c r="AG885" s="2">
        <v>21</v>
      </c>
      <c r="AH885" s="2">
        <v>32</v>
      </c>
      <c r="AI885" s="2">
        <v>54</v>
      </c>
      <c r="AJ885" s="2">
        <v>14</v>
      </c>
      <c r="AK885" s="2">
        <v>0</v>
      </c>
      <c r="AL885" s="2">
        <v>516</v>
      </c>
      <c r="AM885" s="3">
        <v>0.379</v>
      </c>
      <c r="AN885" s="2">
        <v>102.1</v>
      </c>
      <c r="AO885" s="2">
        <v>16199</v>
      </c>
      <c r="AP885" s="3">
        <v>0.28299999999999997</v>
      </c>
      <c r="AQ885" s="12">
        <v>0.41</v>
      </c>
      <c r="AR885" s="2">
        <v>78.099999999999994</v>
      </c>
      <c r="AS885" s="7">
        <v>0</v>
      </c>
      <c r="AT885" s="2">
        <v>318</v>
      </c>
      <c r="AU885" s="2">
        <v>65</v>
      </c>
      <c r="AV885" s="2">
        <v>86</v>
      </c>
      <c r="AW885" s="3">
        <v>0.67800000000000005</v>
      </c>
      <c r="AX885" s="3">
        <v>0.13900000000000001</v>
      </c>
      <c r="AY885" s="3">
        <v>0.183</v>
      </c>
      <c r="AZ885" s="37">
        <v>105</v>
      </c>
      <c r="BA885" s="37">
        <v>22.1</v>
      </c>
      <c r="BB885" s="43">
        <v>101.881</v>
      </c>
      <c r="BC885" s="44">
        <v>303.08075401069522</v>
      </c>
      <c r="BD885" s="44">
        <v>40.038245989304812</v>
      </c>
      <c r="BE885" s="44">
        <v>76</v>
      </c>
      <c r="BF885">
        <v>521</v>
      </c>
      <c r="BG885" s="13">
        <v>0.19554894433781189</v>
      </c>
      <c r="BH885" s="13">
        <v>0.58172889445430942</v>
      </c>
      <c r="BI885" s="13">
        <v>7.6848840670450697E-2</v>
      </c>
      <c r="BJ885" s="13">
        <v>0.14587332053742802</v>
      </c>
    </row>
    <row r="886" spans="1:62" hidden="1">
      <c r="A886" s="1" t="s">
        <v>378</v>
      </c>
      <c r="B886" s="1" t="s">
        <v>87</v>
      </c>
      <c r="C886" s="1" t="s">
        <v>93</v>
      </c>
      <c r="D886" s="1" t="s">
        <v>89</v>
      </c>
      <c r="E886" s="2">
        <v>19853</v>
      </c>
      <c r="F886" s="14">
        <v>0.26580365687805368</v>
      </c>
      <c r="G886" s="3">
        <v>0.92600000000000005</v>
      </c>
      <c r="H886" s="3">
        <v>0.89900000000000002</v>
      </c>
      <c r="I886" s="2">
        <v>10466</v>
      </c>
      <c r="J886" s="2">
        <v>1.87</v>
      </c>
      <c r="K886" s="2">
        <v>6465</v>
      </c>
      <c r="L886" s="2">
        <v>19571</v>
      </c>
      <c r="M886" s="2">
        <v>3639</v>
      </c>
      <c r="N886" s="2">
        <v>6739</v>
      </c>
      <c r="O886" s="3">
        <v>0.64900000000000002</v>
      </c>
      <c r="P886" s="3">
        <v>0.35099999999999998</v>
      </c>
      <c r="Q886" s="2">
        <v>252</v>
      </c>
      <c r="R886" s="2">
        <v>202</v>
      </c>
      <c r="S886" s="2">
        <v>50</v>
      </c>
      <c r="T886" s="2">
        <v>2.4</v>
      </c>
      <c r="U886" s="2">
        <v>19519</v>
      </c>
      <c r="V886" s="2">
        <v>6814</v>
      </c>
      <c r="W886" s="3">
        <v>0.25700000000000001</v>
      </c>
      <c r="X886" s="3">
        <v>0.73599999999999999</v>
      </c>
      <c r="Y886" s="2">
        <v>407</v>
      </c>
      <c r="Z886" s="2">
        <v>609</v>
      </c>
      <c r="AA886" s="2">
        <v>1059</v>
      </c>
      <c r="AB886" s="2">
        <v>278</v>
      </c>
      <c r="AC886" s="2">
        <v>1696</v>
      </c>
      <c r="AD886" s="2">
        <v>4261</v>
      </c>
      <c r="AE886" s="2">
        <v>6412</v>
      </c>
      <c r="AF886" s="2">
        <v>2116</v>
      </c>
      <c r="AG886" s="2">
        <v>3346</v>
      </c>
      <c r="AH886" s="2">
        <v>3078</v>
      </c>
      <c r="AI886" s="2">
        <v>2489</v>
      </c>
      <c r="AJ886" s="2">
        <v>875</v>
      </c>
      <c r="AK886" s="2">
        <v>12</v>
      </c>
      <c r="AL886" s="2">
        <v>26638</v>
      </c>
      <c r="AM886" s="3">
        <v>0.376</v>
      </c>
      <c r="AN886" s="2">
        <v>92.8</v>
      </c>
      <c r="AO886" s="2">
        <v>21757</v>
      </c>
      <c r="AP886" s="3">
        <v>0.20100000000000001</v>
      </c>
      <c r="AQ886" s="11">
        <v>0.316</v>
      </c>
      <c r="AR886" s="2">
        <v>7.9</v>
      </c>
      <c r="AS886" s="7">
        <v>7.3378338714411506E-4</v>
      </c>
      <c r="AT886" s="2">
        <v>2085</v>
      </c>
      <c r="AU886" s="2">
        <v>1889</v>
      </c>
      <c r="AV886" s="2">
        <v>2491</v>
      </c>
      <c r="AW886" s="3">
        <v>0.32300000000000001</v>
      </c>
      <c r="AX886" s="3">
        <v>0.29199999999999998</v>
      </c>
      <c r="AY886" s="3">
        <v>0.38500000000000001</v>
      </c>
      <c r="AZ886" s="37">
        <v>2915</v>
      </c>
      <c r="BA886" s="37">
        <v>27.7</v>
      </c>
      <c r="BB886" s="43">
        <v>2874.7059999999997</v>
      </c>
      <c r="BC886" s="44">
        <v>2790.1563006236538</v>
      </c>
      <c r="BD886" s="44">
        <v>20466.137699376348</v>
      </c>
      <c r="BE886" s="44">
        <v>202</v>
      </c>
      <c r="BF886">
        <v>26333</v>
      </c>
      <c r="BG886" s="13">
        <v>0.10916743249914555</v>
      </c>
      <c r="BH886" s="13">
        <v>0.10595664377866759</v>
      </c>
      <c r="BI886" s="13">
        <v>0.77720494054518463</v>
      </c>
      <c r="BJ886" s="13">
        <v>7.6709831770022403E-3</v>
      </c>
    </row>
    <row r="887" spans="1:62" hidden="1">
      <c r="A887" s="1" t="s">
        <v>211</v>
      </c>
      <c r="B887" s="1" t="s">
        <v>87</v>
      </c>
      <c r="C887" s="1" t="s">
        <v>93</v>
      </c>
      <c r="D887" s="1" t="s">
        <v>89</v>
      </c>
      <c r="E887" s="2">
        <v>11486</v>
      </c>
      <c r="F887" s="14">
        <v>0.16942364617795577</v>
      </c>
      <c r="G887" s="3">
        <v>0.92900000000000005</v>
      </c>
      <c r="H887" s="3">
        <v>0.90100000000000002</v>
      </c>
      <c r="I887" s="2">
        <v>4829</v>
      </c>
      <c r="J887" s="2">
        <v>2.34</v>
      </c>
      <c r="K887" s="2">
        <v>4622</v>
      </c>
      <c r="L887" s="2">
        <v>396</v>
      </c>
      <c r="M887" s="2">
        <v>1079</v>
      </c>
      <c r="N887" s="2">
        <v>3733</v>
      </c>
      <c r="O887" s="3">
        <v>0.77600000000000002</v>
      </c>
      <c r="P887" s="3">
        <v>0.224</v>
      </c>
      <c r="Q887" s="2">
        <v>256</v>
      </c>
      <c r="R887" s="2">
        <v>236</v>
      </c>
      <c r="S887" s="2">
        <v>20</v>
      </c>
      <c r="T887" s="2">
        <v>5.3</v>
      </c>
      <c r="U887" s="2">
        <v>395</v>
      </c>
      <c r="V887" s="2">
        <v>4845</v>
      </c>
      <c r="W887" s="3">
        <v>0.91900000000000004</v>
      </c>
      <c r="X887" s="3">
        <v>7.4999999999999997E-2</v>
      </c>
      <c r="Y887" s="2">
        <v>16</v>
      </c>
      <c r="Z887" s="2">
        <v>41</v>
      </c>
      <c r="AA887" s="2">
        <v>1273</v>
      </c>
      <c r="AB887" s="2">
        <v>198</v>
      </c>
      <c r="AC887" s="2">
        <v>392</v>
      </c>
      <c r="AD887" s="2">
        <v>508</v>
      </c>
      <c r="AE887" s="2">
        <v>821</v>
      </c>
      <c r="AF887" s="2">
        <v>362</v>
      </c>
      <c r="AG887" s="2">
        <v>535</v>
      </c>
      <c r="AH887" s="2">
        <v>528</v>
      </c>
      <c r="AI887" s="2">
        <v>517</v>
      </c>
      <c r="AJ887" s="2">
        <v>103</v>
      </c>
      <c r="AK887" s="2">
        <v>17</v>
      </c>
      <c r="AL887" s="2">
        <v>5311</v>
      </c>
      <c r="AM887" s="4">
        <v>0.47</v>
      </c>
      <c r="AN887" s="2">
        <v>123.7</v>
      </c>
      <c r="AO887" s="2">
        <v>19908</v>
      </c>
      <c r="AP887" s="3">
        <v>0.16500000000000001</v>
      </c>
      <c r="AQ887" s="11">
        <v>0.20699999999999999</v>
      </c>
      <c r="AR887" s="2">
        <v>15.3</v>
      </c>
      <c r="AS887" s="7">
        <v>0</v>
      </c>
      <c r="AT887" s="2">
        <v>1294</v>
      </c>
      <c r="AU887" s="2">
        <v>1592</v>
      </c>
      <c r="AV887" s="2">
        <v>1736</v>
      </c>
      <c r="AW887" s="4">
        <v>0.28000000000000003</v>
      </c>
      <c r="AX887" s="3">
        <v>0.34399999999999997</v>
      </c>
      <c r="AY887" s="3">
        <v>0.376</v>
      </c>
      <c r="AZ887" s="37">
        <v>2103</v>
      </c>
      <c r="BA887" s="37">
        <v>43.5</v>
      </c>
      <c r="BB887" s="43">
        <v>2093.2199999999998</v>
      </c>
      <c r="BC887" s="44">
        <v>1599.9925420742011</v>
      </c>
      <c r="BD887" s="44">
        <v>1310.7874579257991</v>
      </c>
      <c r="BE887" s="44">
        <v>236</v>
      </c>
      <c r="BF887">
        <v>5240</v>
      </c>
      <c r="BG887" s="13">
        <v>0.39946946564885494</v>
      </c>
      <c r="BH887" s="13">
        <v>0.30534208818209946</v>
      </c>
      <c r="BI887" s="13">
        <v>0.25015027823011432</v>
      </c>
      <c r="BJ887" s="13">
        <v>4.5038167938931298E-2</v>
      </c>
    </row>
    <row r="888" spans="1:62" hidden="1">
      <c r="A888" s="1" t="s">
        <v>379</v>
      </c>
      <c r="B888" s="1" t="s">
        <v>87</v>
      </c>
      <c r="C888" s="1" t="s">
        <v>88</v>
      </c>
      <c r="D888" s="1" t="s">
        <v>89</v>
      </c>
      <c r="E888" s="2">
        <v>11480</v>
      </c>
      <c r="F888" s="14">
        <v>0.28667247386759581</v>
      </c>
      <c r="G888" s="3">
        <v>0.89700000000000002</v>
      </c>
      <c r="H888" s="3">
        <v>0.86799999999999999</v>
      </c>
      <c r="I888" s="2">
        <v>6205</v>
      </c>
      <c r="J888" s="2">
        <v>1.82</v>
      </c>
      <c r="K888" s="2">
        <v>3374</v>
      </c>
      <c r="L888" s="2">
        <v>13126</v>
      </c>
      <c r="M888" s="2">
        <v>2530</v>
      </c>
      <c r="N888" s="2">
        <v>3622</v>
      </c>
      <c r="O888" s="3">
        <v>0.58899999999999997</v>
      </c>
      <c r="P888" s="3">
        <v>0.41099999999999998</v>
      </c>
      <c r="Q888" s="2">
        <v>499</v>
      </c>
      <c r="R888" s="2">
        <v>480</v>
      </c>
      <c r="S888" s="2">
        <v>19</v>
      </c>
      <c r="T888" s="2">
        <v>8.1</v>
      </c>
      <c r="U888" s="2">
        <v>12999</v>
      </c>
      <c r="V888" s="2">
        <v>3595</v>
      </c>
      <c r="W888" s="3">
        <v>0.217</v>
      </c>
      <c r="X888" s="3">
        <v>0.78300000000000003</v>
      </c>
      <c r="Y888" s="2">
        <v>11</v>
      </c>
      <c r="Z888" s="2">
        <v>28</v>
      </c>
      <c r="AA888" s="2">
        <v>1229</v>
      </c>
      <c r="AB888" s="2">
        <v>133</v>
      </c>
      <c r="AC888" s="2">
        <v>643</v>
      </c>
      <c r="AD888" s="2">
        <v>1427</v>
      </c>
      <c r="AE888" s="2">
        <v>2817</v>
      </c>
      <c r="AF888" s="2">
        <v>1880</v>
      </c>
      <c r="AG888" s="2">
        <v>2973</v>
      </c>
      <c r="AH888" s="2">
        <v>3137</v>
      </c>
      <c r="AI888" s="2">
        <v>2057</v>
      </c>
      <c r="AJ888" s="2">
        <v>332</v>
      </c>
      <c r="AK888" s="2">
        <v>7</v>
      </c>
      <c r="AL888" s="2">
        <v>16674</v>
      </c>
      <c r="AM888" s="3">
        <v>0.376</v>
      </c>
      <c r="AN888" s="2">
        <v>91.4</v>
      </c>
      <c r="AO888" s="2">
        <v>22184</v>
      </c>
      <c r="AP888" s="3">
        <v>0.20499999999999999</v>
      </c>
      <c r="AQ888" s="11">
        <v>0.377</v>
      </c>
      <c r="AR888" s="2">
        <v>11.4</v>
      </c>
      <c r="AS888" s="7">
        <v>0</v>
      </c>
      <c r="AT888" s="2">
        <v>1685</v>
      </c>
      <c r="AU888" s="2">
        <v>628</v>
      </c>
      <c r="AV888" s="2">
        <v>1061</v>
      </c>
      <c r="AW888" s="3">
        <v>0.499</v>
      </c>
      <c r="AX888" s="3">
        <v>0.186</v>
      </c>
      <c r="AY888" s="3">
        <v>0.314</v>
      </c>
      <c r="AZ888" s="37">
        <v>1352</v>
      </c>
      <c r="BA888" s="37">
        <v>21.8</v>
      </c>
      <c r="BB888" s="43">
        <v>1341.136</v>
      </c>
      <c r="BC888" s="44">
        <v>1558.9436594652416</v>
      </c>
      <c r="BD888" s="44">
        <v>13213.920340534758</v>
      </c>
      <c r="BE888" s="44">
        <v>480</v>
      </c>
      <c r="BF888">
        <v>16594</v>
      </c>
      <c r="BG888" s="13">
        <v>8.0820537543690493E-2</v>
      </c>
      <c r="BH888" s="13">
        <v>9.3946225109391435E-2</v>
      </c>
      <c r="BI888" s="13">
        <v>0.79630711947298771</v>
      </c>
      <c r="BJ888" s="13">
        <v>2.8926117873930336E-2</v>
      </c>
    </row>
    <row r="889" spans="1:62" hidden="1">
      <c r="A889" s="1" t="s">
        <v>363</v>
      </c>
      <c r="B889" s="1" t="s">
        <v>87</v>
      </c>
      <c r="C889" s="1" t="s">
        <v>88</v>
      </c>
      <c r="D889" s="1" t="s">
        <v>135</v>
      </c>
      <c r="E889" s="2">
        <v>72916</v>
      </c>
      <c r="F889" s="14">
        <v>0.21634483515277855</v>
      </c>
      <c r="G889" s="3">
        <v>0.76500000000000001</v>
      </c>
      <c r="H889" s="3">
        <v>0.70799999999999996</v>
      </c>
      <c r="I889" s="2">
        <v>36897</v>
      </c>
      <c r="J889" s="2">
        <v>1.95</v>
      </c>
      <c r="K889" s="2">
        <v>19104</v>
      </c>
      <c r="L889" s="2">
        <v>32439</v>
      </c>
      <c r="M889" s="2">
        <v>16321</v>
      </c>
      <c r="N889" s="2">
        <v>19864</v>
      </c>
      <c r="O889" s="3">
        <v>0.54900000000000004</v>
      </c>
      <c r="P889" s="3">
        <v>0.45100000000000001</v>
      </c>
      <c r="Q889" s="2">
        <v>3347</v>
      </c>
      <c r="R889" s="2">
        <v>2995</v>
      </c>
      <c r="S889" s="2">
        <v>352</v>
      </c>
      <c r="T889" s="2">
        <v>9.1</v>
      </c>
      <c r="U889" s="2">
        <v>32486</v>
      </c>
      <c r="V889" s="2">
        <v>20736</v>
      </c>
      <c r="W889" s="3">
        <v>0.38500000000000001</v>
      </c>
      <c r="X889" s="3">
        <v>0.60299999999999998</v>
      </c>
      <c r="Y889" s="2">
        <v>2035</v>
      </c>
      <c r="Z889" s="2">
        <v>2861</v>
      </c>
      <c r="AA889" s="2">
        <v>3555</v>
      </c>
      <c r="AB889" s="2">
        <v>2475</v>
      </c>
      <c r="AC889" s="2">
        <v>6187</v>
      </c>
      <c r="AD889" s="2">
        <v>9715</v>
      </c>
      <c r="AE889" s="2">
        <v>6525</v>
      </c>
      <c r="AF889" s="2">
        <v>4249</v>
      </c>
      <c r="AG889" s="2">
        <v>4744</v>
      </c>
      <c r="AH889" s="2">
        <v>5422</v>
      </c>
      <c r="AI889" s="2">
        <v>4982</v>
      </c>
      <c r="AJ889" s="2">
        <v>1420</v>
      </c>
      <c r="AK889" s="2">
        <v>83</v>
      </c>
      <c r="AL889" s="2">
        <v>54253</v>
      </c>
      <c r="AM889" s="3">
        <v>0.36899999999999999</v>
      </c>
      <c r="AN889" s="2">
        <v>73.5</v>
      </c>
      <c r="AO889" s="2">
        <v>20026</v>
      </c>
      <c r="AP889" s="3">
        <v>0.26500000000000001</v>
      </c>
      <c r="AQ889" s="11">
        <v>0.45600000000000002</v>
      </c>
      <c r="AR889" s="2">
        <v>25.1</v>
      </c>
      <c r="AS889" s="7">
        <v>9.6450617283950612E-4</v>
      </c>
      <c r="AT889" s="2">
        <v>13998</v>
      </c>
      <c r="AU889" s="2">
        <v>2699</v>
      </c>
      <c r="AV889" s="2">
        <v>2407</v>
      </c>
      <c r="AW889" s="3">
        <v>0.73299999999999998</v>
      </c>
      <c r="AX889" s="3">
        <v>0.14099999999999999</v>
      </c>
      <c r="AY889" s="3">
        <v>0.126</v>
      </c>
      <c r="AZ889" s="37">
        <v>5982</v>
      </c>
      <c r="BA889" s="37">
        <v>16.2</v>
      </c>
      <c r="BB889" s="43">
        <v>5861.97</v>
      </c>
      <c r="BC889" s="44">
        <v>10833.295479403161</v>
      </c>
      <c r="BD889" s="44">
        <v>33531.734520596838</v>
      </c>
      <c r="BE889" s="44">
        <v>2995</v>
      </c>
      <c r="BF889">
        <v>53222</v>
      </c>
      <c r="BG889" s="13">
        <v>0.1101418586298899</v>
      </c>
      <c r="BH889" s="13">
        <v>0.20354919919212283</v>
      </c>
      <c r="BI889" s="13">
        <v>0.63003522078457852</v>
      </c>
      <c r="BJ889" s="13">
        <v>5.6273721393408742E-2</v>
      </c>
    </row>
    <row r="890" spans="1:62" hidden="1">
      <c r="A890" s="1" t="s">
        <v>326</v>
      </c>
      <c r="B890" s="1" t="s">
        <v>87</v>
      </c>
      <c r="C890" s="1" t="s">
        <v>93</v>
      </c>
      <c r="D890" s="1" t="s">
        <v>89</v>
      </c>
      <c r="E890" s="2">
        <v>24276</v>
      </c>
      <c r="F890" s="14">
        <v>0.17132146976437634</v>
      </c>
      <c r="G890" s="3">
        <v>0.93400000000000005</v>
      </c>
      <c r="H890" s="3">
        <v>0.90600000000000003</v>
      </c>
      <c r="I890" s="2">
        <v>10274</v>
      </c>
      <c r="J890" s="2">
        <v>2.34</v>
      </c>
      <c r="K890" s="2">
        <v>9031</v>
      </c>
      <c r="L890" s="2">
        <v>1616</v>
      </c>
      <c r="M890" s="2">
        <v>2598</v>
      </c>
      <c r="N890" s="2">
        <v>7616</v>
      </c>
      <c r="O890" s="3">
        <v>0.746</v>
      </c>
      <c r="P890" s="3">
        <v>0.254</v>
      </c>
      <c r="Q890" s="2">
        <v>493</v>
      </c>
      <c r="R890" s="2">
        <v>472</v>
      </c>
      <c r="S890" s="2">
        <v>21</v>
      </c>
      <c r="T890" s="2">
        <v>4.8</v>
      </c>
      <c r="U890" s="2">
        <v>1566</v>
      </c>
      <c r="V890" s="2">
        <v>9344</v>
      </c>
      <c r="W890" s="3">
        <v>0.84799999999999998</v>
      </c>
      <c r="X890" s="3">
        <v>0.14199999999999999</v>
      </c>
      <c r="Y890" s="2">
        <v>990</v>
      </c>
      <c r="Z890" s="2">
        <v>386</v>
      </c>
      <c r="AA890" s="2">
        <v>246</v>
      </c>
      <c r="AB890" s="2">
        <v>539</v>
      </c>
      <c r="AC890" s="2">
        <v>771</v>
      </c>
      <c r="AD890" s="2">
        <v>1143</v>
      </c>
      <c r="AE890" s="2">
        <v>1920</v>
      </c>
      <c r="AF890" s="2">
        <v>970</v>
      </c>
      <c r="AG890" s="2">
        <v>1163</v>
      </c>
      <c r="AH890" s="2">
        <v>1258</v>
      </c>
      <c r="AI890" s="2">
        <v>1412</v>
      </c>
      <c r="AJ890" s="2">
        <v>371</v>
      </c>
      <c r="AK890" s="2">
        <v>17</v>
      </c>
      <c r="AL890" s="2">
        <v>11186</v>
      </c>
      <c r="AM890" s="3">
        <v>0.47799999999999998</v>
      </c>
      <c r="AN890" s="2">
        <v>124.6</v>
      </c>
      <c r="AO890" s="2">
        <v>22913</v>
      </c>
      <c r="AP890" s="3">
        <v>0.126</v>
      </c>
      <c r="AQ890" s="11">
        <v>0.185</v>
      </c>
      <c r="AR890" s="2">
        <v>11.9</v>
      </c>
      <c r="AS890" s="7">
        <v>0</v>
      </c>
      <c r="AT890" s="2">
        <v>1481</v>
      </c>
      <c r="AU890" s="2">
        <v>2731</v>
      </c>
      <c r="AV890" s="2">
        <v>4819</v>
      </c>
      <c r="AW890" s="3">
        <v>0.16400000000000001</v>
      </c>
      <c r="AX890" s="3">
        <v>0.30199999999999999</v>
      </c>
      <c r="AY890" s="3">
        <v>0.53400000000000003</v>
      </c>
      <c r="AZ890" s="37">
        <v>4463</v>
      </c>
      <c r="BA890" s="37">
        <v>43.4</v>
      </c>
      <c r="BB890" s="43">
        <v>4432.8760000000002</v>
      </c>
      <c r="BC890" s="44">
        <v>2601.6659567621919</v>
      </c>
      <c r="BD890" s="44">
        <v>3403.4580432378079</v>
      </c>
      <c r="BE890" s="44">
        <v>472</v>
      </c>
      <c r="BF890">
        <v>10910</v>
      </c>
      <c r="BG890" s="13">
        <v>0.40631310724106329</v>
      </c>
      <c r="BH890" s="13">
        <v>0.23846617385537963</v>
      </c>
      <c r="BI890" s="13">
        <v>0.31195765749200804</v>
      </c>
      <c r="BJ890" s="13">
        <v>4.3263061411549036E-2</v>
      </c>
    </row>
    <row r="891" spans="1:62" hidden="1">
      <c r="A891" s="1" t="s">
        <v>330</v>
      </c>
      <c r="B891" s="1" t="s">
        <v>87</v>
      </c>
      <c r="C891" s="1" t="s">
        <v>93</v>
      </c>
      <c r="D891" s="1" t="s">
        <v>89</v>
      </c>
      <c r="E891" s="2">
        <v>8063</v>
      </c>
      <c r="F891" s="14">
        <v>0.14659555996527346</v>
      </c>
      <c r="G891" s="3">
        <v>0.90700000000000003</v>
      </c>
      <c r="H891" s="3">
        <v>0.88300000000000001</v>
      </c>
      <c r="I891" s="2">
        <v>3437</v>
      </c>
      <c r="J891" s="2">
        <v>2.33</v>
      </c>
      <c r="K891" s="2">
        <v>3043</v>
      </c>
      <c r="L891" s="2">
        <v>736</v>
      </c>
      <c r="M891" s="2">
        <v>786</v>
      </c>
      <c r="N891" s="2">
        <v>2636</v>
      </c>
      <c r="O891" s="4">
        <v>0.77</v>
      </c>
      <c r="P891" s="4">
        <v>0.23</v>
      </c>
      <c r="Q891" s="2">
        <v>193</v>
      </c>
      <c r="R891" s="2">
        <v>184</v>
      </c>
      <c r="S891" s="2">
        <v>9</v>
      </c>
      <c r="T891" s="2">
        <v>5.7</v>
      </c>
      <c r="U891" s="2">
        <v>542</v>
      </c>
      <c r="V891" s="2">
        <v>3140</v>
      </c>
      <c r="W891" s="3">
        <v>0.85299999999999998</v>
      </c>
      <c r="X891" s="3">
        <v>0.14699999999999999</v>
      </c>
      <c r="Y891" s="2">
        <v>310</v>
      </c>
      <c r="Z891" s="2">
        <v>99</v>
      </c>
      <c r="AA891" s="2">
        <v>90</v>
      </c>
      <c r="AB891" s="2">
        <v>135</v>
      </c>
      <c r="AC891" s="2">
        <v>387</v>
      </c>
      <c r="AD891" s="2">
        <v>417</v>
      </c>
      <c r="AE891" s="2">
        <v>442</v>
      </c>
      <c r="AF891" s="2">
        <v>423</v>
      </c>
      <c r="AG891" s="2">
        <v>474</v>
      </c>
      <c r="AH891" s="2">
        <v>342</v>
      </c>
      <c r="AI891" s="2">
        <v>528</v>
      </c>
      <c r="AJ891" s="2">
        <v>57</v>
      </c>
      <c r="AK891" s="2">
        <v>16</v>
      </c>
      <c r="AL891" s="2">
        <v>3720</v>
      </c>
      <c r="AM891" s="4">
        <v>0.5</v>
      </c>
      <c r="AN891" s="2">
        <v>126.3</v>
      </c>
      <c r="AO891" s="2">
        <v>20449</v>
      </c>
      <c r="AP891" s="3">
        <v>0.13900000000000001</v>
      </c>
      <c r="AQ891" s="11">
        <v>0.23699999999999999</v>
      </c>
      <c r="AR891" s="2">
        <v>14.3</v>
      </c>
      <c r="AS891" s="7">
        <v>0</v>
      </c>
      <c r="AT891" s="2">
        <v>507</v>
      </c>
      <c r="AU891" s="2">
        <v>1030</v>
      </c>
      <c r="AV891" s="2">
        <v>1506</v>
      </c>
      <c r="AW891" s="3">
        <v>0.16700000000000001</v>
      </c>
      <c r="AX891" s="3">
        <v>0.33800000000000002</v>
      </c>
      <c r="AY891" s="3">
        <v>0.495</v>
      </c>
      <c r="AZ891" s="37">
        <v>1425</v>
      </c>
      <c r="BA891" s="37">
        <v>41.4</v>
      </c>
      <c r="BB891" s="43">
        <v>1416.7079999999999</v>
      </c>
      <c r="BC891" s="44">
        <v>869.4082523996251</v>
      </c>
      <c r="BD891" s="44">
        <v>1211.8837476003753</v>
      </c>
      <c r="BE891" s="44">
        <v>184</v>
      </c>
      <c r="BF891">
        <v>3682</v>
      </c>
      <c r="BG891" s="13">
        <v>0.38476588810429113</v>
      </c>
      <c r="BH891" s="13">
        <v>0.23612391428561247</v>
      </c>
      <c r="BI891" s="13">
        <v>0.32913735676273093</v>
      </c>
      <c r="BJ891" s="13">
        <v>4.9972840847365564E-2</v>
      </c>
    </row>
    <row r="892" spans="1:62" hidden="1">
      <c r="A892" s="1" t="s">
        <v>284</v>
      </c>
      <c r="B892" s="1" t="s">
        <v>87</v>
      </c>
      <c r="C892" s="1" t="s">
        <v>88</v>
      </c>
      <c r="D892" s="1" t="s">
        <v>89</v>
      </c>
      <c r="E892" s="2">
        <v>9928</v>
      </c>
      <c r="F892" s="14">
        <v>0.16690169218372281</v>
      </c>
      <c r="G892" s="4">
        <v>0.93</v>
      </c>
      <c r="H892" s="3">
        <v>0.89700000000000002</v>
      </c>
      <c r="I892" s="2">
        <v>4333</v>
      </c>
      <c r="J892" s="2">
        <v>2.27</v>
      </c>
      <c r="K892" s="2">
        <v>3736</v>
      </c>
      <c r="L892" s="2">
        <v>767</v>
      </c>
      <c r="M892" s="2">
        <v>1076</v>
      </c>
      <c r="N892" s="2">
        <v>3222</v>
      </c>
      <c r="O892" s="4">
        <v>0.75</v>
      </c>
      <c r="P892" s="4">
        <v>0.25</v>
      </c>
      <c r="Q892" s="2">
        <v>233</v>
      </c>
      <c r="R892" s="2">
        <v>175</v>
      </c>
      <c r="S892" s="2">
        <v>58</v>
      </c>
      <c r="T892" s="2">
        <v>5.4</v>
      </c>
      <c r="U892" s="2">
        <v>766</v>
      </c>
      <c r="V892" s="2">
        <v>3889</v>
      </c>
      <c r="W892" s="3">
        <v>0.83499999999999996</v>
      </c>
      <c r="X892" s="3">
        <v>0.16500000000000001</v>
      </c>
      <c r="Y892" s="2">
        <v>331</v>
      </c>
      <c r="Z892" s="2">
        <v>231</v>
      </c>
      <c r="AA892" s="2">
        <v>169</v>
      </c>
      <c r="AB892" s="2">
        <v>198</v>
      </c>
      <c r="AC892" s="2">
        <v>487</v>
      </c>
      <c r="AD892" s="2">
        <v>456</v>
      </c>
      <c r="AE892" s="2">
        <v>616</v>
      </c>
      <c r="AF892" s="2">
        <v>344</v>
      </c>
      <c r="AG892" s="2">
        <v>585</v>
      </c>
      <c r="AH892" s="2">
        <v>391</v>
      </c>
      <c r="AI892" s="2">
        <v>721</v>
      </c>
      <c r="AJ892" s="2">
        <v>161</v>
      </c>
      <c r="AK892" s="2">
        <v>8</v>
      </c>
      <c r="AL892" s="2">
        <v>4698</v>
      </c>
      <c r="AM892" s="4">
        <v>0.47</v>
      </c>
      <c r="AN892" s="2">
        <v>121.3</v>
      </c>
      <c r="AO892" s="2">
        <v>21056</v>
      </c>
      <c r="AP892" s="3">
        <v>0.14699999999999999</v>
      </c>
      <c r="AQ892" s="11">
        <v>0.26500000000000001</v>
      </c>
      <c r="AR892" s="2">
        <v>18.2</v>
      </c>
      <c r="AS892" s="7">
        <v>1.0285420416559527E-3</v>
      </c>
      <c r="AT892" s="2">
        <v>861</v>
      </c>
      <c r="AU892" s="2">
        <v>1105</v>
      </c>
      <c r="AV892" s="2">
        <v>1770</v>
      </c>
      <c r="AW892" s="4">
        <v>0.23</v>
      </c>
      <c r="AX892" s="3">
        <v>0.29599999999999999</v>
      </c>
      <c r="AY892" s="3">
        <v>0.47399999999999998</v>
      </c>
      <c r="AZ892" s="37">
        <v>1769</v>
      </c>
      <c r="BA892" s="37">
        <v>40.799999999999997</v>
      </c>
      <c r="BB892" s="43">
        <v>1753.5839999999998</v>
      </c>
      <c r="BC892" s="44">
        <v>1235.9461492504702</v>
      </c>
      <c r="BD892" s="44">
        <v>1490.46985074953</v>
      </c>
      <c r="BE892" s="44">
        <v>175</v>
      </c>
      <c r="BF892">
        <v>4655</v>
      </c>
      <c r="BG892" s="13">
        <v>0.37670977443609022</v>
      </c>
      <c r="BH892" s="13">
        <v>0.2655093768529474</v>
      </c>
      <c r="BI892" s="13">
        <v>0.32018686374855637</v>
      </c>
      <c r="BJ892" s="13">
        <v>3.7593984962406013E-2</v>
      </c>
    </row>
    <row r="893" spans="1:62" hidden="1">
      <c r="A893" s="1" t="s">
        <v>302</v>
      </c>
      <c r="B893" s="1" t="s">
        <v>87</v>
      </c>
      <c r="C893" s="1" t="s">
        <v>93</v>
      </c>
      <c r="D893" s="1" t="s">
        <v>89</v>
      </c>
      <c r="E893" s="2">
        <v>6953</v>
      </c>
      <c r="F893" s="14">
        <v>0.15878038256867538</v>
      </c>
      <c r="G893" s="3">
        <v>0.92900000000000005</v>
      </c>
      <c r="H893" s="3">
        <v>0.91500000000000004</v>
      </c>
      <c r="I893" s="2">
        <v>2904</v>
      </c>
      <c r="J893" s="2">
        <v>2.36</v>
      </c>
      <c r="K893" s="2">
        <v>2692</v>
      </c>
      <c r="L893" s="2">
        <v>318</v>
      </c>
      <c r="M893" s="2">
        <v>751</v>
      </c>
      <c r="N893" s="2">
        <v>2149</v>
      </c>
      <c r="O893" s="3">
        <v>0.74099999999999999</v>
      </c>
      <c r="P893" s="3">
        <v>0.25900000000000001</v>
      </c>
      <c r="Q893" s="2">
        <v>173</v>
      </c>
      <c r="R893" s="2">
        <v>166</v>
      </c>
      <c r="S893" s="2">
        <v>7</v>
      </c>
      <c r="T893" s="2">
        <v>6</v>
      </c>
      <c r="U893" s="2">
        <v>306</v>
      </c>
      <c r="V893" s="2">
        <v>2787</v>
      </c>
      <c r="W893" s="3">
        <v>0.89800000000000002</v>
      </c>
      <c r="X893" s="3">
        <v>9.9000000000000005E-2</v>
      </c>
      <c r="Y893" s="2">
        <v>259</v>
      </c>
      <c r="Z893" s="2">
        <v>85</v>
      </c>
      <c r="AA893" s="2">
        <v>148</v>
      </c>
      <c r="AB893" s="2">
        <v>138</v>
      </c>
      <c r="AC893" s="2">
        <v>306</v>
      </c>
      <c r="AD893" s="2">
        <v>297</v>
      </c>
      <c r="AE893" s="2">
        <v>425</v>
      </c>
      <c r="AF893" s="2">
        <v>334</v>
      </c>
      <c r="AG893" s="2">
        <v>325</v>
      </c>
      <c r="AH893" s="2">
        <v>372</v>
      </c>
      <c r="AI893" s="2">
        <v>326</v>
      </c>
      <c r="AJ893" s="2">
        <v>117</v>
      </c>
      <c r="AK893" s="2" t="s">
        <v>90</v>
      </c>
      <c r="AL893" s="2">
        <v>3132</v>
      </c>
      <c r="AM893" s="3">
        <v>0.496</v>
      </c>
      <c r="AN893" s="2">
        <v>127.7</v>
      </c>
      <c r="AO893" s="2">
        <v>20307</v>
      </c>
      <c r="AP893" s="3">
        <v>0.151</v>
      </c>
      <c r="AQ893" s="11">
        <v>0.245</v>
      </c>
      <c r="AR893" s="2">
        <v>16.3</v>
      </c>
      <c r="AS893" s="7">
        <v>0</v>
      </c>
      <c r="AT893" s="2">
        <v>459</v>
      </c>
      <c r="AU893" s="2">
        <v>792</v>
      </c>
      <c r="AV893" s="2">
        <v>1441</v>
      </c>
      <c r="AW893" s="3">
        <v>0.17100000000000001</v>
      </c>
      <c r="AX893" s="3">
        <v>0.29399999999999998</v>
      </c>
      <c r="AY893" s="3">
        <v>0.53500000000000003</v>
      </c>
      <c r="AZ893" s="37">
        <v>1324</v>
      </c>
      <c r="BA893" s="37">
        <v>45.6</v>
      </c>
      <c r="BB893" s="43">
        <v>1322.4</v>
      </c>
      <c r="BC893" s="44">
        <v>806.58427857231686</v>
      </c>
      <c r="BD893" s="44">
        <v>798.01572142768305</v>
      </c>
      <c r="BE893" s="44">
        <v>166</v>
      </c>
      <c r="BF893">
        <v>3093</v>
      </c>
      <c r="BG893" s="13">
        <v>0.42754607177497578</v>
      </c>
      <c r="BH893" s="13">
        <v>0.26077732899201966</v>
      </c>
      <c r="BI893" s="13">
        <v>0.25800702277002363</v>
      </c>
      <c r="BJ893" s="13">
        <v>5.3669576462980928E-2</v>
      </c>
    </row>
    <row r="894" spans="1:62" hidden="1">
      <c r="A894" s="1" t="s">
        <v>190</v>
      </c>
      <c r="B894" s="1" t="s">
        <v>87</v>
      </c>
      <c r="C894" s="1" t="s">
        <v>88</v>
      </c>
      <c r="D894" s="1" t="s">
        <v>89</v>
      </c>
      <c r="E894" s="2">
        <v>19934</v>
      </c>
      <c r="F894" s="14">
        <v>0.18159927761613323</v>
      </c>
      <c r="G894" s="4">
        <v>0.93</v>
      </c>
      <c r="H894" s="3">
        <v>0.89400000000000002</v>
      </c>
      <c r="I894" s="2">
        <v>8665</v>
      </c>
      <c r="J894" s="2">
        <v>2.2599999999999998</v>
      </c>
      <c r="K894" s="2">
        <v>8043</v>
      </c>
      <c r="L894" s="2">
        <v>1181</v>
      </c>
      <c r="M894" s="2">
        <v>2206</v>
      </c>
      <c r="N894" s="2">
        <v>6437</v>
      </c>
      <c r="O894" s="3">
        <v>0.745</v>
      </c>
      <c r="P894" s="3">
        <v>0.255</v>
      </c>
      <c r="Q894" s="2">
        <v>547</v>
      </c>
      <c r="R894" s="2">
        <v>498</v>
      </c>
      <c r="S894" s="2">
        <v>49</v>
      </c>
      <c r="T894" s="2">
        <v>6.3</v>
      </c>
      <c r="U894" s="2">
        <v>1085</v>
      </c>
      <c r="V894" s="2">
        <v>8502</v>
      </c>
      <c r="W894" s="3">
        <v>0.88500000000000001</v>
      </c>
      <c r="X894" s="3">
        <v>0.113</v>
      </c>
      <c r="Y894" s="2">
        <v>1392</v>
      </c>
      <c r="Z894" s="2">
        <v>846</v>
      </c>
      <c r="AA894" s="2">
        <v>1091</v>
      </c>
      <c r="AB894" s="2">
        <v>422</v>
      </c>
      <c r="AC894" s="2">
        <v>730</v>
      </c>
      <c r="AD894" s="2">
        <v>762</v>
      </c>
      <c r="AE894" s="2">
        <v>932</v>
      </c>
      <c r="AF894" s="2">
        <v>594</v>
      </c>
      <c r="AG894" s="2">
        <v>846</v>
      </c>
      <c r="AH894" s="2">
        <v>865</v>
      </c>
      <c r="AI894" s="2">
        <v>888</v>
      </c>
      <c r="AJ894" s="2">
        <v>332</v>
      </c>
      <c r="AK894" s="2">
        <v>30</v>
      </c>
      <c r="AL894" s="2">
        <v>9730</v>
      </c>
      <c r="AM894" s="3">
        <v>0.44800000000000001</v>
      </c>
      <c r="AN894" s="2">
        <v>113.3</v>
      </c>
      <c r="AO894" s="2">
        <v>18976</v>
      </c>
      <c r="AP894" s="3">
        <v>0.224</v>
      </c>
      <c r="AQ894" s="11">
        <v>0.27900000000000003</v>
      </c>
      <c r="AR894" s="2">
        <v>17.600000000000001</v>
      </c>
      <c r="AS894" s="7">
        <v>2.352387673488591E-4</v>
      </c>
      <c r="AT894" s="2">
        <v>2838</v>
      </c>
      <c r="AU894" s="2">
        <v>1844</v>
      </c>
      <c r="AV894" s="2">
        <v>3361</v>
      </c>
      <c r="AW894" s="3">
        <v>0.35299999999999998</v>
      </c>
      <c r="AX894" s="3">
        <v>0.22900000000000001</v>
      </c>
      <c r="AY894" s="3">
        <v>0.41799999999999998</v>
      </c>
      <c r="AZ894" s="37">
        <v>3349</v>
      </c>
      <c r="BA894" s="37">
        <v>38.6</v>
      </c>
      <c r="BB894" s="43">
        <v>3336.1979999999999</v>
      </c>
      <c r="BC894" s="44">
        <v>3051.2346476107427</v>
      </c>
      <c r="BD894" s="44">
        <v>2701.5673523892569</v>
      </c>
      <c r="BE894" s="44">
        <v>498</v>
      </c>
      <c r="BF894">
        <v>9587</v>
      </c>
      <c r="BG894" s="13">
        <v>0.34799186398247628</v>
      </c>
      <c r="BH894" s="13">
        <v>0.31826793028170886</v>
      </c>
      <c r="BI894" s="13">
        <v>0.28179486308430762</v>
      </c>
      <c r="BJ894" s="13">
        <v>5.1945342651507249E-2</v>
      </c>
    </row>
    <row r="895" spans="1:62" hidden="1">
      <c r="A895" s="1" t="s">
        <v>257</v>
      </c>
      <c r="B895" s="1" t="s">
        <v>87</v>
      </c>
      <c r="C895" s="1" t="s">
        <v>88</v>
      </c>
      <c r="D895" s="1" t="s">
        <v>135</v>
      </c>
      <c r="E895" s="2">
        <v>66545</v>
      </c>
      <c r="F895" s="14">
        <v>0.15162671876174016</v>
      </c>
      <c r="G895" s="3">
        <v>0.79700000000000004</v>
      </c>
      <c r="H895" s="3">
        <v>0.75900000000000001</v>
      </c>
      <c r="I895" s="2">
        <v>29001</v>
      </c>
      <c r="J895" s="2">
        <v>2.27</v>
      </c>
      <c r="K895" s="2">
        <v>23289</v>
      </c>
      <c r="L895" s="2">
        <v>7631</v>
      </c>
      <c r="M895" s="2">
        <v>9672</v>
      </c>
      <c r="N895" s="2">
        <v>19003</v>
      </c>
      <c r="O895" s="3">
        <v>0.66300000000000003</v>
      </c>
      <c r="P895" s="3">
        <v>0.33700000000000002</v>
      </c>
      <c r="Q895" s="2">
        <v>2325</v>
      </c>
      <c r="R895" s="2">
        <v>1805</v>
      </c>
      <c r="S895" s="2">
        <v>520</v>
      </c>
      <c r="T895" s="2">
        <v>8.1</v>
      </c>
      <c r="U895" s="2">
        <v>7715</v>
      </c>
      <c r="V895" s="2">
        <v>24318</v>
      </c>
      <c r="W895" s="3">
        <v>0.75700000000000001</v>
      </c>
      <c r="X895" s="4">
        <v>0.24</v>
      </c>
      <c r="Y895" s="2">
        <v>1221</v>
      </c>
      <c r="Z895" s="2">
        <v>950</v>
      </c>
      <c r="AA895" s="2">
        <v>3322</v>
      </c>
      <c r="AB895" s="2">
        <v>2037</v>
      </c>
      <c r="AC895" s="2">
        <v>3109</v>
      </c>
      <c r="AD895" s="2">
        <v>2983</v>
      </c>
      <c r="AE895" s="2">
        <v>3992</v>
      </c>
      <c r="AF895" s="2">
        <v>2359</v>
      </c>
      <c r="AG895" s="2">
        <v>3389</v>
      </c>
      <c r="AH895" s="2">
        <v>3228</v>
      </c>
      <c r="AI895" s="2">
        <v>5030</v>
      </c>
      <c r="AJ895" s="2">
        <v>830</v>
      </c>
      <c r="AK895" s="2">
        <v>65</v>
      </c>
      <c r="AL895" s="2">
        <v>32515</v>
      </c>
      <c r="AM895" s="4">
        <v>0.46</v>
      </c>
      <c r="AN895" s="2">
        <v>109.6</v>
      </c>
      <c r="AO895" s="2">
        <v>20519</v>
      </c>
      <c r="AP895" s="3">
        <v>0.193</v>
      </c>
      <c r="AQ895" s="11">
        <v>0.312</v>
      </c>
      <c r="AR895" s="2">
        <v>19.2</v>
      </c>
      <c r="AS895" s="7">
        <v>1.6448721111933547E-4</v>
      </c>
      <c r="AT895" s="2">
        <v>10613</v>
      </c>
      <c r="AU895" s="2">
        <v>6018</v>
      </c>
      <c r="AV895" s="2">
        <v>6658</v>
      </c>
      <c r="AW895" s="3">
        <v>0.45600000000000002</v>
      </c>
      <c r="AX895" s="3">
        <v>0.25800000000000001</v>
      </c>
      <c r="AY895" s="3">
        <v>0.28599999999999998</v>
      </c>
      <c r="AZ895" s="37">
        <v>10509</v>
      </c>
      <c r="BA895" s="37">
        <v>36.200000000000003</v>
      </c>
      <c r="BB895" s="43">
        <v>10380.35</v>
      </c>
      <c r="BC895" s="44">
        <v>8836.2749067249642</v>
      </c>
      <c r="BD895" s="44">
        <v>11011.375093275037</v>
      </c>
      <c r="BE895" s="44">
        <v>1805</v>
      </c>
      <c r="BF895">
        <v>32033</v>
      </c>
      <c r="BG895" s="13">
        <v>0.324051759123404</v>
      </c>
      <c r="BH895" s="13">
        <v>0.27584912142868179</v>
      </c>
      <c r="BI895" s="13">
        <v>0.3437509784682995</v>
      </c>
      <c r="BJ895" s="13">
        <v>5.6348140979614769E-2</v>
      </c>
    </row>
    <row r="896" spans="1:62" hidden="1">
      <c r="A896" s="1" t="s">
        <v>94</v>
      </c>
      <c r="B896" s="1" t="s">
        <v>87</v>
      </c>
      <c r="C896" s="1" t="s">
        <v>93</v>
      </c>
      <c r="D896" s="1" t="s">
        <v>89</v>
      </c>
      <c r="E896" s="2">
        <v>2069</v>
      </c>
      <c r="F896" s="14">
        <v>0.11696471725471243</v>
      </c>
      <c r="G896" s="3">
        <v>0.85199999999999998</v>
      </c>
      <c r="H896" s="3">
        <v>0.78600000000000003</v>
      </c>
      <c r="I896" s="2">
        <v>883</v>
      </c>
      <c r="J896" s="2">
        <v>2.34</v>
      </c>
      <c r="K896" s="2">
        <v>842</v>
      </c>
      <c r="L896" s="2">
        <v>79</v>
      </c>
      <c r="M896" s="2">
        <v>314</v>
      </c>
      <c r="N896" s="2">
        <v>564</v>
      </c>
      <c r="O896" s="3">
        <v>0.64200000000000002</v>
      </c>
      <c r="P896" s="3">
        <v>0.35799999999999998</v>
      </c>
      <c r="Q896" s="2">
        <v>155</v>
      </c>
      <c r="R896" s="2">
        <v>153</v>
      </c>
      <c r="S896" s="2">
        <v>2</v>
      </c>
      <c r="T896" s="2">
        <v>17.600000000000001</v>
      </c>
      <c r="U896" s="2">
        <v>80</v>
      </c>
      <c r="V896" s="2">
        <v>903</v>
      </c>
      <c r="W896" s="3">
        <v>0.91900000000000004</v>
      </c>
      <c r="X896" s="3">
        <v>8.1000000000000003E-2</v>
      </c>
      <c r="Y896" s="2">
        <v>118</v>
      </c>
      <c r="Z896" s="2">
        <v>57</v>
      </c>
      <c r="AA896" s="2">
        <v>83</v>
      </c>
      <c r="AB896" s="2">
        <v>125</v>
      </c>
      <c r="AC896" s="2">
        <v>37</v>
      </c>
      <c r="AD896" s="2">
        <v>79</v>
      </c>
      <c r="AE896" s="2">
        <v>128</v>
      </c>
      <c r="AF896" s="2">
        <v>57</v>
      </c>
      <c r="AG896" s="2">
        <v>93</v>
      </c>
      <c r="AH896" s="2">
        <v>145</v>
      </c>
      <c r="AI896" s="2">
        <v>47</v>
      </c>
      <c r="AJ896" s="2">
        <v>20</v>
      </c>
      <c r="AK896" s="2" t="s">
        <v>90</v>
      </c>
      <c r="AL896" s="2">
        <v>989</v>
      </c>
      <c r="AM896" s="3">
        <v>0.46700000000000003</v>
      </c>
      <c r="AN896" s="2">
        <v>127.6</v>
      </c>
      <c r="AO896" s="2">
        <v>20139</v>
      </c>
      <c r="AP896" s="3">
        <v>0.17599999999999999</v>
      </c>
      <c r="AQ896" s="11">
        <v>0.307</v>
      </c>
      <c r="AR896" s="2">
        <v>46.4</v>
      </c>
      <c r="AS896" s="7">
        <v>2.2148394241417496E-3</v>
      </c>
      <c r="AT896" s="2">
        <v>242</v>
      </c>
      <c r="AU896" s="2">
        <v>250</v>
      </c>
      <c r="AV896" s="2">
        <v>350</v>
      </c>
      <c r="AW896" s="3">
        <v>0.28699999999999998</v>
      </c>
      <c r="AX896" s="3">
        <v>0.29699999999999999</v>
      </c>
      <c r="AY896" s="3">
        <v>0.41599999999999998</v>
      </c>
      <c r="AZ896" s="37">
        <v>246</v>
      </c>
      <c r="BA896" s="37">
        <v>27.7</v>
      </c>
      <c r="BB896" s="43">
        <v>243.20599999999996</v>
      </c>
      <c r="BC896" s="44">
        <v>496.24085764717506</v>
      </c>
      <c r="BD896" s="44">
        <v>90.553142352825091</v>
      </c>
      <c r="BE896" s="44">
        <v>153</v>
      </c>
      <c r="BF896">
        <v>983</v>
      </c>
      <c r="BG896" s="13">
        <v>0.24741200406917596</v>
      </c>
      <c r="BH896" s="13">
        <v>0.50482284602967964</v>
      </c>
      <c r="BI896" s="13">
        <v>9.2119168212436514E-2</v>
      </c>
      <c r="BJ896" s="13">
        <v>0.15564598168870802</v>
      </c>
    </row>
    <row r="897" spans="1:62" hidden="1">
      <c r="A897" s="1" t="s">
        <v>205</v>
      </c>
      <c r="B897" s="1" t="s">
        <v>87</v>
      </c>
      <c r="C897" s="1" t="s">
        <v>93</v>
      </c>
      <c r="D897" s="1" t="s">
        <v>89</v>
      </c>
      <c r="E897" s="2">
        <v>11687</v>
      </c>
      <c r="F897" s="14">
        <v>0.15068024300504834</v>
      </c>
      <c r="G897" s="3">
        <v>0.89900000000000002</v>
      </c>
      <c r="H897" s="3">
        <v>0.877</v>
      </c>
      <c r="I897" s="2">
        <v>4816</v>
      </c>
      <c r="J897" s="2">
        <v>2.39</v>
      </c>
      <c r="K897" s="2">
        <v>4556</v>
      </c>
      <c r="L897" s="2">
        <v>422</v>
      </c>
      <c r="M897" s="2">
        <v>1109</v>
      </c>
      <c r="N897" s="2">
        <v>3646</v>
      </c>
      <c r="O897" s="3">
        <v>0.76700000000000002</v>
      </c>
      <c r="P897" s="3">
        <v>0.23300000000000001</v>
      </c>
      <c r="Q897" s="2">
        <v>253</v>
      </c>
      <c r="R897" s="2">
        <v>227</v>
      </c>
      <c r="S897" s="2">
        <v>26</v>
      </c>
      <c r="T897" s="2">
        <v>5.3</v>
      </c>
      <c r="U897" s="2">
        <v>439</v>
      </c>
      <c r="V897" s="2">
        <v>4792</v>
      </c>
      <c r="W897" s="3">
        <v>0.91600000000000004</v>
      </c>
      <c r="X897" s="3">
        <v>8.4000000000000005E-2</v>
      </c>
      <c r="Y897" s="2">
        <v>104</v>
      </c>
      <c r="Z897" s="2">
        <v>24</v>
      </c>
      <c r="AA897" s="2">
        <v>1225</v>
      </c>
      <c r="AB897" s="2">
        <v>259</v>
      </c>
      <c r="AC897" s="2">
        <v>494</v>
      </c>
      <c r="AD897" s="2">
        <v>405</v>
      </c>
      <c r="AE897" s="2">
        <v>590</v>
      </c>
      <c r="AF897" s="2">
        <v>364</v>
      </c>
      <c r="AG897" s="2">
        <v>590</v>
      </c>
      <c r="AH897" s="2">
        <v>441</v>
      </c>
      <c r="AI897" s="2">
        <v>668</v>
      </c>
      <c r="AJ897" s="2">
        <v>110</v>
      </c>
      <c r="AK897" s="2">
        <v>14</v>
      </c>
      <c r="AL897" s="2">
        <v>5288</v>
      </c>
      <c r="AM897" s="3">
        <v>0.48899999999999999</v>
      </c>
      <c r="AN897" s="2">
        <v>122.7</v>
      </c>
      <c r="AO897" s="2">
        <v>19696</v>
      </c>
      <c r="AP897" s="3">
        <v>0.17499999999999999</v>
      </c>
      <c r="AQ897" s="11">
        <v>0.23300000000000001</v>
      </c>
      <c r="AR897" s="2">
        <v>15.8</v>
      </c>
      <c r="AS897" s="7">
        <v>0</v>
      </c>
      <c r="AT897" s="2">
        <v>829</v>
      </c>
      <c r="AU897" s="2">
        <v>1539</v>
      </c>
      <c r="AV897" s="2">
        <v>2188</v>
      </c>
      <c r="AW897" s="3">
        <v>0.182</v>
      </c>
      <c r="AX897" s="3">
        <v>0.33800000000000002</v>
      </c>
      <c r="AY897" s="4">
        <v>0.48</v>
      </c>
      <c r="AZ897" s="37">
        <v>2158</v>
      </c>
      <c r="BA897" s="37">
        <v>44.7</v>
      </c>
      <c r="BB897" s="43">
        <v>2125.4850000000001</v>
      </c>
      <c r="BC897" s="44">
        <v>1615.5880440118335</v>
      </c>
      <c r="BD897" s="44">
        <v>1262.9269559881664</v>
      </c>
      <c r="BE897" s="44">
        <v>227</v>
      </c>
      <c r="BF897">
        <v>5231</v>
      </c>
      <c r="BG897" s="13">
        <v>0.40632479449436054</v>
      </c>
      <c r="BH897" s="13">
        <v>0.30884879449662272</v>
      </c>
      <c r="BI897" s="13">
        <v>0.24143126667714898</v>
      </c>
      <c r="BJ897" s="13">
        <v>4.339514433186771E-2</v>
      </c>
    </row>
    <row r="898" spans="1:62" hidden="1">
      <c r="A898" s="1" t="s">
        <v>202</v>
      </c>
      <c r="B898" s="1" t="s">
        <v>87</v>
      </c>
      <c r="C898" s="1" t="s">
        <v>88</v>
      </c>
      <c r="D898" s="1" t="s">
        <v>89</v>
      </c>
      <c r="E898" s="2">
        <v>31783</v>
      </c>
      <c r="F898" s="14">
        <v>0.16735361671333732</v>
      </c>
      <c r="G898" s="3">
        <v>0.874</v>
      </c>
      <c r="H898" s="3">
        <v>0.84499999999999997</v>
      </c>
      <c r="I898" s="2">
        <v>13849</v>
      </c>
      <c r="J898" s="2">
        <v>2.27</v>
      </c>
      <c r="K898" s="2">
        <v>12110</v>
      </c>
      <c r="L898" s="2">
        <v>2379</v>
      </c>
      <c r="M898" s="2">
        <v>3989</v>
      </c>
      <c r="N898" s="2">
        <v>9787</v>
      </c>
      <c r="O898" s="4">
        <v>0.71</v>
      </c>
      <c r="P898" s="4">
        <v>0.28999999999999998</v>
      </c>
      <c r="Q898" s="2">
        <v>1000</v>
      </c>
      <c r="R898" s="2">
        <v>834</v>
      </c>
      <c r="S898" s="2">
        <v>166</v>
      </c>
      <c r="T898" s="2">
        <v>7.2</v>
      </c>
      <c r="U898" s="2">
        <v>2371</v>
      </c>
      <c r="V898" s="2">
        <v>12682</v>
      </c>
      <c r="W898" s="3">
        <v>0.83699999999999997</v>
      </c>
      <c r="X898" s="3">
        <v>0.157</v>
      </c>
      <c r="Y898" s="2">
        <v>905</v>
      </c>
      <c r="Z898" s="2">
        <v>626</v>
      </c>
      <c r="AA898" s="2">
        <v>1140</v>
      </c>
      <c r="AB898" s="2">
        <v>1250</v>
      </c>
      <c r="AC898" s="2">
        <v>1536</v>
      </c>
      <c r="AD898" s="2">
        <v>1504</v>
      </c>
      <c r="AE898" s="2">
        <v>1943</v>
      </c>
      <c r="AF898" s="2">
        <v>1411</v>
      </c>
      <c r="AG898" s="2">
        <v>1537</v>
      </c>
      <c r="AH898" s="2">
        <v>1503</v>
      </c>
      <c r="AI898" s="2">
        <v>1500</v>
      </c>
      <c r="AJ898" s="2">
        <v>388</v>
      </c>
      <c r="AK898" s="2">
        <v>49</v>
      </c>
      <c r="AL898" s="2">
        <v>15292</v>
      </c>
      <c r="AM898" s="3">
        <v>0.47799999999999998</v>
      </c>
      <c r="AN898" s="2">
        <v>117.3</v>
      </c>
      <c r="AO898" s="2" t="s">
        <v>128</v>
      </c>
      <c r="AP898" s="4">
        <v>0.17</v>
      </c>
      <c r="AQ898" s="11">
        <v>0.25600000000000001</v>
      </c>
      <c r="AR898" s="2">
        <v>21.3</v>
      </c>
      <c r="AS898" s="7">
        <v>3.1540766440624505E-4</v>
      </c>
      <c r="AT898" s="2">
        <v>3459</v>
      </c>
      <c r="AU898" s="2">
        <v>3691</v>
      </c>
      <c r="AV898" s="2">
        <v>4960</v>
      </c>
      <c r="AW898" s="3">
        <v>0.28599999999999998</v>
      </c>
      <c r="AX898" s="3">
        <v>0.30499999999999999</v>
      </c>
      <c r="AY898" s="4">
        <v>0.41</v>
      </c>
      <c r="AZ898" s="37">
        <v>5143</v>
      </c>
      <c r="BA898" s="37">
        <v>37.1</v>
      </c>
      <c r="BB898" s="43">
        <v>5110.8959999999997</v>
      </c>
      <c r="BC898" s="44">
        <v>4655.2886891187591</v>
      </c>
      <c r="BD898" s="44">
        <v>4452.8153108812403</v>
      </c>
      <c r="BE898" s="44">
        <v>834</v>
      </c>
      <c r="BF898">
        <v>15053</v>
      </c>
      <c r="BG898" s="13">
        <v>0.33952673885604195</v>
      </c>
      <c r="BH898" s="13">
        <v>0.30925986109870185</v>
      </c>
      <c r="BI898" s="13">
        <v>0.29580916168745369</v>
      </c>
      <c r="BJ898" s="13">
        <v>5.5404238357802428E-2</v>
      </c>
    </row>
    <row r="899" spans="1:62" hidden="1">
      <c r="A899" s="1" t="s">
        <v>291</v>
      </c>
      <c r="B899" s="1" t="s">
        <v>87</v>
      </c>
      <c r="C899" s="1" t="s">
        <v>88</v>
      </c>
      <c r="D899" s="1" t="s">
        <v>89</v>
      </c>
      <c r="E899" s="2">
        <v>20982</v>
      </c>
      <c r="F899" s="14">
        <v>0.17281479363263749</v>
      </c>
      <c r="G899" s="4">
        <v>0.92</v>
      </c>
      <c r="H899" s="3">
        <v>0.89700000000000002</v>
      </c>
      <c r="I899" s="2">
        <v>9280</v>
      </c>
      <c r="J899" s="2">
        <v>2.23</v>
      </c>
      <c r="K899" s="2">
        <v>7711</v>
      </c>
      <c r="L899" s="2">
        <v>1966</v>
      </c>
      <c r="M899" s="2">
        <v>2583</v>
      </c>
      <c r="N899" s="2">
        <v>6622</v>
      </c>
      <c r="O899" s="3">
        <v>0.71899999999999997</v>
      </c>
      <c r="P899" s="3">
        <v>0.28100000000000003</v>
      </c>
      <c r="Q899" s="2">
        <v>354</v>
      </c>
      <c r="R899" s="2">
        <v>290</v>
      </c>
      <c r="S899" s="2">
        <v>64</v>
      </c>
      <c r="T899" s="2">
        <v>3.8</v>
      </c>
      <c r="U899" s="2">
        <v>1996</v>
      </c>
      <c r="V899" s="2">
        <v>8041</v>
      </c>
      <c r="W899" s="3">
        <v>0.79900000000000004</v>
      </c>
      <c r="X899" s="3">
        <v>0.19800000000000001</v>
      </c>
      <c r="Y899" s="2">
        <v>657</v>
      </c>
      <c r="Z899" s="2">
        <v>300</v>
      </c>
      <c r="AA899" s="2">
        <v>300</v>
      </c>
      <c r="AB899" s="2">
        <v>581</v>
      </c>
      <c r="AC899" s="2">
        <v>990</v>
      </c>
      <c r="AD899" s="2">
        <v>1216</v>
      </c>
      <c r="AE899" s="2">
        <v>1195</v>
      </c>
      <c r="AF899" s="2">
        <v>1032</v>
      </c>
      <c r="AG899" s="2">
        <v>1255</v>
      </c>
      <c r="AH899" s="2">
        <v>1170</v>
      </c>
      <c r="AI899" s="2">
        <v>1065</v>
      </c>
      <c r="AJ899" s="2">
        <v>384</v>
      </c>
      <c r="AK899" s="2">
        <v>32</v>
      </c>
      <c r="AL899" s="2">
        <v>10177</v>
      </c>
      <c r="AM899" s="3">
        <v>0.45700000000000002</v>
      </c>
      <c r="AN899" s="2">
        <v>114.6</v>
      </c>
      <c r="AO899" s="2">
        <v>21045</v>
      </c>
      <c r="AP899" s="4">
        <v>0.17</v>
      </c>
      <c r="AQ899" s="11">
        <v>0.25700000000000001</v>
      </c>
      <c r="AR899" s="2">
        <v>18.100000000000001</v>
      </c>
      <c r="AS899" s="7">
        <v>4.9745056585001862E-4</v>
      </c>
      <c r="AT899" s="2">
        <v>1319</v>
      </c>
      <c r="AU899" s="2">
        <v>2376</v>
      </c>
      <c r="AV899" s="2">
        <v>4016</v>
      </c>
      <c r="AW899" s="3">
        <v>0.17100000000000001</v>
      </c>
      <c r="AX899" s="3">
        <v>0.308</v>
      </c>
      <c r="AY899" s="3">
        <v>0.52100000000000002</v>
      </c>
      <c r="AZ899" s="37">
        <v>3578</v>
      </c>
      <c r="BA899" s="37">
        <v>38.5</v>
      </c>
      <c r="BB899" s="43">
        <v>3543.9250000000002</v>
      </c>
      <c r="BC899" s="44">
        <v>2650.4481656748258</v>
      </c>
      <c r="BD899" s="44">
        <v>3552.6268343251741</v>
      </c>
      <c r="BE899" s="44">
        <v>290</v>
      </c>
      <c r="BF899">
        <v>10037</v>
      </c>
      <c r="BG899" s="13">
        <v>0.35308608149845572</v>
      </c>
      <c r="BH899" s="13">
        <v>0.26406776583389718</v>
      </c>
      <c r="BI899" s="13">
        <v>0.35395305712116909</v>
      </c>
      <c r="BJ899" s="13">
        <v>2.889309554647803E-2</v>
      </c>
    </row>
    <row r="900" spans="1:62" hidden="1">
      <c r="A900" s="1" t="s">
        <v>260</v>
      </c>
      <c r="B900" s="1" t="s">
        <v>87</v>
      </c>
      <c r="C900" s="1" t="s">
        <v>88</v>
      </c>
      <c r="D900" s="1" t="s">
        <v>89</v>
      </c>
      <c r="E900" s="2">
        <v>12551</v>
      </c>
      <c r="F900" s="14">
        <v>0.19735479244681697</v>
      </c>
      <c r="G900" s="3">
        <v>0.92900000000000005</v>
      </c>
      <c r="H900" s="3">
        <v>0.89300000000000002</v>
      </c>
      <c r="I900" s="2">
        <v>5735</v>
      </c>
      <c r="J900" s="2">
        <v>2.15</v>
      </c>
      <c r="K900" s="2">
        <v>4600</v>
      </c>
      <c r="L900" s="2">
        <v>1401</v>
      </c>
      <c r="M900" s="2">
        <v>1950</v>
      </c>
      <c r="N900" s="2">
        <v>3748</v>
      </c>
      <c r="O900" s="3">
        <v>0.65800000000000003</v>
      </c>
      <c r="P900" s="3">
        <v>0.34200000000000003</v>
      </c>
      <c r="Q900" s="2">
        <v>577</v>
      </c>
      <c r="R900" s="2">
        <v>546</v>
      </c>
      <c r="S900" s="2">
        <v>31</v>
      </c>
      <c r="T900" s="2">
        <v>10.199999999999999</v>
      </c>
      <c r="U900" s="2">
        <v>1404</v>
      </c>
      <c r="V900" s="2">
        <v>4873</v>
      </c>
      <c r="W900" s="3">
        <v>0.76600000000000001</v>
      </c>
      <c r="X900" s="3">
        <v>0.221</v>
      </c>
      <c r="Y900" s="2">
        <v>1085</v>
      </c>
      <c r="Z900" s="2">
        <v>313</v>
      </c>
      <c r="AA900" s="2">
        <v>483</v>
      </c>
      <c r="AB900" s="2">
        <v>365</v>
      </c>
      <c r="AC900" s="2">
        <v>446</v>
      </c>
      <c r="AD900" s="2">
        <v>367</v>
      </c>
      <c r="AE900" s="2">
        <v>554</v>
      </c>
      <c r="AF900" s="2">
        <v>433</v>
      </c>
      <c r="AG900" s="2">
        <v>780</v>
      </c>
      <c r="AH900" s="2">
        <v>430</v>
      </c>
      <c r="AI900" s="2">
        <v>1050</v>
      </c>
      <c r="AJ900" s="2">
        <v>136</v>
      </c>
      <c r="AK900" s="2">
        <v>28</v>
      </c>
      <c r="AL900" s="2">
        <v>6470</v>
      </c>
      <c r="AM900" s="3">
        <v>0.45300000000000001</v>
      </c>
      <c r="AN900" s="2">
        <v>106.7</v>
      </c>
      <c r="AO900" s="2">
        <v>20440</v>
      </c>
      <c r="AP900" s="3">
        <v>0.189</v>
      </c>
      <c r="AQ900" s="11">
        <v>0.29899999999999999</v>
      </c>
      <c r="AR900" s="2">
        <v>14.9</v>
      </c>
      <c r="AS900" s="7">
        <v>2.4625487379437718E-3</v>
      </c>
      <c r="AT900" s="2">
        <v>1841</v>
      </c>
      <c r="AU900" s="2">
        <v>1208</v>
      </c>
      <c r="AV900" s="2">
        <v>1551</v>
      </c>
      <c r="AW900" s="4">
        <v>0.4</v>
      </c>
      <c r="AX900" s="3">
        <v>0.26300000000000001</v>
      </c>
      <c r="AY900" s="3">
        <v>0.33700000000000002</v>
      </c>
      <c r="AZ900" s="37">
        <v>1976</v>
      </c>
      <c r="BA900" s="37">
        <v>34.299999999999997</v>
      </c>
      <c r="BB900" s="43">
        <v>1954.4139999999998</v>
      </c>
      <c r="BC900" s="44">
        <v>1727.1066000425953</v>
      </c>
      <c r="BD900" s="44">
        <v>2049.4793999574049</v>
      </c>
      <c r="BE900" s="44">
        <v>546</v>
      </c>
      <c r="BF900">
        <v>6277</v>
      </c>
      <c r="BG900" s="13">
        <v>0.31136115978970841</v>
      </c>
      <c r="BH900" s="13">
        <v>0.2751484148546432</v>
      </c>
      <c r="BI900" s="13">
        <v>0.32650619722118923</v>
      </c>
      <c r="BJ900" s="13">
        <v>8.6984228134459135E-2</v>
      </c>
    </row>
    <row r="901" spans="1:62" hidden="1">
      <c r="A901" s="1" t="s">
        <v>152</v>
      </c>
      <c r="B901" s="1" t="s">
        <v>87</v>
      </c>
      <c r="C901" s="1" t="s">
        <v>93</v>
      </c>
      <c r="D901" s="1" t="s">
        <v>89</v>
      </c>
      <c r="E901" s="2">
        <v>3611</v>
      </c>
      <c r="F901" s="14">
        <v>0.15120465245084463</v>
      </c>
      <c r="G901" s="3">
        <v>0.95199999999999996</v>
      </c>
      <c r="H901" s="3">
        <v>0.92100000000000004</v>
      </c>
      <c r="I901" s="2">
        <v>1464</v>
      </c>
      <c r="J901" s="2">
        <v>2.4300000000000002</v>
      </c>
      <c r="K901" s="2">
        <v>1464</v>
      </c>
      <c r="L901" s="2">
        <v>41</v>
      </c>
      <c r="M901" s="2">
        <v>301</v>
      </c>
      <c r="N901" s="2">
        <v>1145</v>
      </c>
      <c r="O901" s="3">
        <v>0.79200000000000004</v>
      </c>
      <c r="P901" s="3">
        <v>0.20799999999999999</v>
      </c>
      <c r="Q901" s="2">
        <v>78</v>
      </c>
      <c r="R901" s="2">
        <v>76</v>
      </c>
      <c r="S901" s="2">
        <v>2</v>
      </c>
      <c r="T901" s="2">
        <v>5.4</v>
      </c>
      <c r="U901" s="2">
        <v>40</v>
      </c>
      <c r="V901" s="2">
        <v>1552</v>
      </c>
      <c r="W901" s="3">
        <v>0.97499999999999998</v>
      </c>
      <c r="X901" s="3">
        <v>2.5000000000000001E-2</v>
      </c>
      <c r="Y901" s="2">
        <v>244</v>
      </c>
      <c r="Z901" s="2">
        <v>226</v>
      </c>
      <c r="AA901" s="2">
        <v>214</v>
      </c>
      <c r="AB901" s="2">
        <v>27</v>
      </c>
      <c r="AC901" s="2">
        <v>149</v>
      </c>
      <c r="AD901" s="2">
        <v>107</v>
      </c>
      <c r="AE901" s="2">
        <v>83</v>
      </c>
      <c r="AF901" s="2">
        <v>145</v>
      </c>
      <c r="AG901" s="2">
        <v>117</v>
      </c>
      <c r="AH901" s="2">
        <v>139</v>
      </c>
      <c r="AI901" s="2">
        <v>124</v>
      </c>
      <c r="AJ901" s="2">
        <v>31</v>
      </c>
      <c r="AK901" s="2">
        <v>5</v>
      </c>
      <c r="AL901" s="2">
        <v>1611</v>
      </c>
      <c r="AM901" s="3">
        <v>0.47199999999999998</v>
      </c>
      <c r="AN901" s="2">
        <v>125.9</v>
      </c>
      <c r="AO901" s="2">
        <v>18040</v>
      </c>
      <c r="AP901" s="3">
        <v>0.188</v>
      </c>
      <c r="AQ901" s="11">
        <v>0.248</v>
      </c>
      <c r="AR901" s="2">
        <v>17.2</v>
      </c>
      <c r="AS901" s="7">
        <v>6.4432989690721648E-4</v>
      </c>
      <c r="AT901" s="2">
        <v>263</v>
      </c>
      <c r="AU901" s="2">
        <v>338</v>
      </c>
      <c r="AV901" s="2">
        <v>863</v>
      </c>
      <c r="AW901" s="4">
        <v>0.18</v>
      </c>
      <c r="AX901" s="3">
        <v>0.23100000000000001</v>
      </c>
      <c r="AY901" s="3">
        <v>0.58899999999999997</v>
      </c>
      <c r="AZ901" s="37">
        <v>666</v>
      </c>
      <c r="BA901" s="37">
        <v>45.6</v>
      </c>
      <c r="BB901" s="43">
        <v>659.37599999999998</v>
      </c>
      <c r="BC901" s="44">
        <v>542.79837134684738</v>
      </c>
      <c r="BD901" s="44">
        <v>313.82562865315265</v>
      </c>
      <c r="BE901" s="44">
        <v>76</v>
      </c>
      <c r="BF901">
        <v>1592</v>
      </c>
      <c r="BG901" s="13">
        <v>0.41418090452261302</v>
      </c>
      <c r="BH901" s="13">
        <v>0.34095375084600965</v>
      </c>
      <c r="BI901" s="13">
        <v>0.1971266511640406</v>
      </c>
      <c r="BJ901" s="13">
        <v>4.7738693467336682E-2</v>
      </c>
    </row>
    <row r="902" spans="1:62" hidden="1">
      <c r="A902" s="1" t="s">
        <v>317</v>
      </c>
      <c r="B902" s="1" t="s">
        <v>87</v>
      </c>
      <c r="C902" s="1" t="s">
        <v>88</v>
      </c>
      <c r="D902" s="1" t="s">
        <v>89</v>
      </c>
      <c r="E902" s="2">
        <v>40025</v>
      </c>
      <c r="F902" s="14">
        <v>0.16722048719550281</v>
      </c>
      <c r="G902" s="3">
        <v>0.86199999999999999</v>
      </c>
      <c r="H902" s="3">
        <v>0.81899999999999995</v>
      </c>
      <c r="I902" s="2">
        <v>17558</v>
      </c>
      <c r="J902" s="2">
        <v>2.2599999999999998</v>
      </c>
      <c r="K902" s="2">
        <v>13758</v>
      </c>
      <c r="L902" s="2">
        <v>4527</v>
      </c>
      <c r="M902" s="2">
        <v>5379</v>
      </c>
      <c r="N902" s="2">
        <v>12082</v>
      </c>
      <c r="O902" s="3">
        <v>0.69199999999999995</v>
      </c>
      <c r="P902" s="3">
        <v>0.308</v>
      </c>
      <c r="Q902" s="2">
        <v>1206</v>
      </c>
      <c r="R902" s="2">
        <v>1072</v>
      </c>
      <c r="S902" s="2">
        <v>134</v>
      </c>
      <c r="T902" s="2">
        <v>7</v>
      </c>
      <c r="U902" s="2">
        <v>4498</v>
      </c>
      <c r="V902" s="2">
        <v>14351</v>
      </c>
      <c r="W902" s="3">
        <v>0.755</v>
      </c>
      <c r="X902" s="3">
        <v>0.23699999999999999</v>
      </c>
      <c r="Y902" s="2">
        <v>844</v>
      </c>
      <c r="Z902" s="2">
        <v>420</v>
      </c>
      <c r="AA902" s="2">
        <v>670</v>
      </c>
      <c r="AB902" s="2">
        <v>772</v>
      </c>
      <c r="AC902" s="2">
        <v>2330</v>
      </c>
      <c r="AD902" s="2">
        <v>1912</v>
      </c>
      <c r="AE902" s="2">
        <v>3004</v>
      </c>
      <c r="AF902" s="2">
        <v>1824</v>
      </c>
      <c r="AG902" s="2">
        <v>1968</v>
      </c>
      <c r="AH902" s="2">
        <v>2033</v>
      </c>
      <c r="AI902" s="2">
        <v>2564</v>
      </c>
      <c r="AJ902" s="2">
        <v>799</v>
      </c>
      <c r="AK902" s="2">
        <v>30</v>
      </c>
      <c r="AL902" s="2">
        <v>19170</v>
      </c>
      <c r="AM902" s="3">
        <v>0.47199999999999998</v>
      </c>
      <c r="AN902" s="2">
        <v>119.4</v>
      </c>
      <c r="AO902" s="2">
        <v>22271</v>
      </c>
      <c r="AP902" s="3">
        <v>0.17100000000000001</v>
      </c>
      <c r="AQ902" s="11">
        <v>0.253</v>
      </c>
      <c r="AR902" s="2">
        <v>13.6</v>
      </c>
      <c r="AS902" s="7">
        <v>6.9681555292314123E-5</v>
      </c>
      <c r="AT902" s="2">
        <v>3637</v>
      </c>
      <c r="AU902" s="2">
        <v>4821</v>
      </c>
      <c r="AV902" s="2">
        <v>5300</v>
      </c>
      <c r="AW902" s="3">
        <v>0.26400000000000001</v>
      </c>
      <c r="AX902" s="4">
        <v>0.35</v>
      </c>
      <c r="AY902" s="3">
        <v>0.38500000000000001</v>
      </c>
      <c r="AZ902" s="37">
        <v>6436</v>
      </c>
      <c r="BA902" s="37">
        <v>36.6</v>
      </c>
      <c r="BB902" s="43">
        <v>6390.7259999999997</v>
      </c>
      <c r="BC902" s="44">
        <v>4634.0404098476456</v>
      </c>
      <c r="BD902" s="44">
        <v>6752.2335901523556</v>
      </c>
      <c r="BE902" s="44">
        <v>1072</v>
      </c>
      <c r="BF902">
        <v>18849</v>
      </c>
      <c r="BG902" s="13">
        <v>0.33904854368932036</v>
      </c>
      <c r="BH902" s="13">
        <v>0.24585073000411936</v>
      </c>
      <c r="BI902" s="13">
        <v>0.35822768264376653</v>
      </c>
      <c r="BJ902" s="13">
        <v>5.6873043662793783E-2</v>
      </c>
    </row>
    <row r="903" spans="1:62" hidden="1">
      <c r="A903" s="1" t="s">
        <v>142</v>
      </c>
      <c r="B903" s="1" t="s">
        <v>87</v>
      </c>
      <c r="C903" s="1" t="s">
        <v>88</v>
      </c>
      <c r="D903" s="1" t="s">
        <v>89</v>
      </c>
      <c r="E903" s="2">
        <v>19237</v>
      </c>
      <c r="F903" s="14">
        <v>0.16416281124915527</v>
      </c>
      <c r="G903" s="3">
        <v>0.84299999999999997</v>
      </c>
      <c r="H903" s="3">
        <v>0.77700000000000002</v>
      </c>
      <c r="I903" s="2">
        <v>8169</v>
      </c>
      <c r="J903" s="2">
        <v>2.3199999999999998</v>
      </c>
      <c r="K903" s="2">
        <v>7446</v>
      </c>
      <c r="L903" s="2">
        <v>927</v>
      </c>
      <c r="M903" s="2">
        <v>2515</v>
      </c>
      <c r="N903" s="2">
        <v>5587</v>
      </c>
      <c r="O903" s="4">
        <v>0.69</v>
      </c>
      <c r="P903" s="4">
        <v>0.31</v>
      </c>
      <c r="Q903" s="2">
        <v>954</v>
      </c>
      <c r="R903" s="2">
        <v>923</v>
      </c>
      <c r="S903" s="2">
        <v>31</v>
      </c>
      <c r="T903" s="2">
        <v>11.6</v>
      </c>
      <c r="U903" s="2">
        <v>894</v>
      </c>
      <c r="V903" s="2">
        <v>7801</v>
      </c>
      <c r="W903" s="3">
        <v>0.878</v>
      </c>
      <c r="X903" s="3">
        <v>0.10100000000000001</v>
      </c>
      <c r="Y903" s="2">
        <v>585</v>
      </c>
      <c r="Z903" s="2">
        <v>410</v>
      </c>
      <c r="AA903" s="2">
        <v>1706</v>
      </c>
      <c r="AB903" s="2">
        <v>686</v>
      </c>
      <c r="AC903" s="2">
        <v>809</v>
      </c>
      <c r="AD903" s="2">
        <v>745</v>
      </c>
      <c r="AE903" s="2">
        <v>909</v>
      </c>
      <c r="AF903" s="2">
        <v>544</v>
      </c>
      <c r="AG903" s="2">
        <v>779</v>
      </c>
      <c r="AH903" s="2">
        <v>852</v>
      </c>
      <c r="AI903" s="2">
        <v>794</v>
      </c>
      <c r="AJ903" s="2">
        <v>149</v>
      </c>
      <c r="AK903" s="2">
        <v>28</v>
      </c>
      <c r="AL903" s="2">
        <v>8996</v>
      </c>
      <c r="AM903" s="3">
        <v>0.42899999999999999</v>
      </c>
      <c r="AN903" s="2">
        <v>114.7</v>
      </c>
      <c r="AO903" s="2">
        <v>18860</v>
      </c>
      <c r="AP903" s="3">
        <v>0.23599999999999999</v>
      </c>
      <c r="AQ903" s="11">
        <v>0.33900000000000002</v>
      </c>
      <c r="AR903" s="2">
        <v>35.5</v>
      </c>
      <c r="AS903" s="7">
        <v>1.2818869375721061E-4</v>
      </c>
      <c r="AT903" s="2">
        <v>3519</v>
      </c>
      <c r="AU903" s="2">
        <v>2220</v>
      </c>
      <c r="AV903" s="2">
        <v>1707</v>
      </c>
      <c r="AW903" s="3">
        <v>0.47299999999999998</v>
      </c>
      <c r="AX903" s="3">
        <v>0.29799999999999999</v>
      </c>
      <c r="AY903" s="3">
        <v>0.22900000000000001</v>
      </c>
      <c r="AZ903" s="37">
        <v>2954</v>
      </c>
      <c r="BA903" s="37">
        <v>36.1</v>
      </c>
      <c r="BB903" s="43">
        <v>2924.8220000000001</v>
      </c>
      <c r="BC903" s="44">
        <v>3023.1944726881857</v>
      </c>
      <c r="BD903" s="44">
        <v>1823.9835273118142</v>
      </c>
      <c r="BE903" s="44">
        <v>923</v>
      </c>
      <c r="BF903">
        <v>8695</v>
      </c>
      <c r="BG903" s="13">
        <v>0.33637975848188617</v>
      </c>
      <c r="BH903" s="13">
        <v>0.34769344136724389</v>
      </c>
      <c r="BI903" s="13">
        <v>0.20977383867875954</v>
      </c>
      <c r="BJ903" s="13">
        <v>0.10615296147211041</v>
      </c>
    </row>
    <row r="904" spans="1:62" hidden="1">
      <c r="A904" s="1" t="s">
        <v>275</v>
      </c>
      <c r="B904" s="1" t="s">
        <v>87</v>
      </c>
      <c r="C904" s="1" t="s">
        <v>93</v>
      </c>
      <c r="D904" s="1" t="s">
        <v>89</v>
      </c>
      <c r="E904" s="2">
        <v>31881</v>
      </c>
      <c r="F904" s="14">
        <v>0.16326338571563001</v>
      </c>
      <c r="G904" s="4">
        <v>0.91</v>
      </c>
      <c r="H904" s="3">
        <v>0.873</v>
      </c>
      <c r="I904" s="2">
        <v>13844</v>
      </c>
      <c r="J904" s="2">
        <v>2.2799999999999998</v>
      </c>
      <c r="K904" s="2">
        <v>12346</v>
      </c>
      <c r="L904" s="2">
        <v>1815</v>
      </c>
      <c r="M904" s="2">
        <v>3156</v>
      </c>
      <c r="N904" s="2">
        <v>10512</v>
      </c>
      <c r="O904" s="3">
        <v>0.76900000000000002</v>
      </c>
      <c r="P904" s="3">
        <v>0.23100000000000001</v>
      </c>
      <c r="Q904" s="2">
        <v>941</v>
      </c>
      <c r="R904" s="2">
        <v>888</v>
      </c>
      <c r="S904" s="2">
        <v>53</v>
      </c>
      <c r="T904" s="2">
        <v>6.9</v>
      </c>
      <c r="U904" s="2">
        <v>1837</v>
      </c>
      <c r="V904" s="2">
        <v>12898</v>
      </c>
      <c r="W904" s="4">
        <v>0.87</v>
      </c>
      <c r="X904" s="3">
        <v>0.124</v>
      </c>
      <c r="Y904" s="2">
        <v>882</v>
      </c>
      <c r="Z904" s="2">
        <v>539</v>
      </c>
      <c r="AA904" s="2">
        <v>1521</v>
      </c>
      <c r="AB904" s="2">
        <v>859</v>
      </c>
      <c r="AC904" s="2">
        <v>1547</v>
      </c>
      <c r="AD904" s="2">
        <v>1747</v>
      </c>
      <c r="AE904" s="2">
        <v>2180</v>
      </c>
      <c r="AF904" s="2">
        <v>1447</v>
      </c>
      <c r="AG904" s="2">
        <v>1511</v>
      </c>
      <c r="AH904" s="2">
        <v>1095</v>
      </c>
      <c r="AI904" s="2">
        <v>1219</v>
      </c>
      <c r="AJ904" s="2">
        <v>339</v>
      </c>
      <c r="AK904" s="2">
        <v>44</v>
      </c>
      <c r="AL904" s="2">
        <v>14930</v>
      </c>
      <c r="AM904" s="3">
        <v>0.46500000000000002</v>
      </c>
      <c r="AN904" s="2">
        <v>120.1</v>
      </c>
      <c r="AO904" s="2">
        <v>21065</v>
      </c>
      <c r="AP904" s="3">
        <v>0.16700000000000001</v>
      </c>
      <c r="AQ904" s="11">
        <v>0.249</v>
      </c>
      <c r="AR904" s="2">
        <v>18.8</v>
      </c>
      <c r="AS904" s="7">
        <v>2.3259420065126375E-4</v>
      </c>
      <c r="AT904" s="2">
        <v>4948</v>
      </c>
      <c r="AU904" s="2">
        <v>4219</v>
      </c>
      <c r="AV904" s="2">
        <v>3179</v>
      </c>
      <c r="AW904" s="3">
        <v>0.40100000000000002</v>
      </c>
      <c r="AX904" s="3">
        <v>0.34200000000000003</v>
      </c>
      <c r="AY904" s="3">
        <v>0.25700000000000001</v>
      </c>
      <c r="AZ904" s="37">
        <v>6063</v>
      </c>
      <c r="BA904" s="37">
        <v>43.7</v>
      </c>
      <c r="BB904" s="43">
        <v>5972.9160000000011</v>
      </c>
      <c r="BC904" s="44">
        <v>3980.2076448436546</v>
      </c>
      <c r="BD904" s="44">
        <v>3893.8763551563443</v>
      </c>
      <c r="BE904" s="44">
        <v>888</v>
      </c>
      <c r="BF904">
        <v>14735</v>
      </c>
      <c r="BG904" s="13">
        <v>0.40535568374618264</v>
      </c>
      <c r="BH904" s="13">
        <v>0.27011928366770643</v>
      </c>
      <c r="BI904" s="13">
        <v>0.26426035664447534</v>
      </c>
      <c r="BJ904" s="13">
        <v>6.0264675941635565E-2</v>
      </c>
    </row>
    <row r="905" spans="1:62" hidden="1">
      <c r="A905" s="1" t="s">
        <v>214</v>
      </c>
      <c r="B905" s="1" t="s">
        <v>87</v>
      </c>
      <c r="C905" s="1" t="s">
        <v>93</v>
      </c>
      <c r="D905" s="1" t="s">
        <v>89</v>
      </c>
      <c r="E905" s="2">
        <v>10139</v>
      </c>
      <c r="F905" s="14">
        <v>0.12851366012427262</v>
      </c>
      <c r="G905" s="3">
        <v>0.89100000000000001</v>
      </c>
      <c r="H905" s="3">
        <v>0.84899999999999998</v>
      </c>
      <c r="I905" s="2">
        <v>4154</v>
      </c>
      <c r="J905" s="2">
        <v>2.4300000000000002</v>
      </c>
      <c r="K905" s="2">
        <v>3849</v>
      </c>
      <c r="L905" s="2">
        <v>444</v>
      </c>
      <c r="M905" s="2">
        <v>984</v>
      </c>
      <c r="N905" s="2">
        <v>3131</v>
      </c>
      <c r="O905" s="3">
        <v>0.76100000000000001</v>
      </c>
      <c r="P905" s="3">
        <v>0.23899999999999999</v>
      </c>
      <c r="Q905" s="2">
        <v>369</v>
      </c>
      <c r="R905" s="2">
        <v>328</v>
      </c>
      <c r="S905" s="2">
        <v>41</v>
      </c>
      <c r="T905" s="2">
        <v>9.1</v>
      </c>
      <c r="U905" s="2">
        <v>460</v>
      </c>
      <c r="V905" s="2">
        <v>3969</v>
      </c>
      <c r="W905" s="3">
        <v>0.89600000000000002</v>
      </c>
      <c r="X905" s="3">
        <v>0.104</v>
      </c>
      <c r="Y905" s="2">
        <v>209</v>
      </c>
      <c r="Z905" s="2">
        <v>180</v>
      </c>
      <c r="AA905" s="2">
        <v>232</v>
      </c>
      <c r="AB905" s="2">
        <v>86</v>
      </c>
      <c r="AC905" s="2">
        <v>522</v>
      </c>
      <c r="AD905" s="2">
        <v>459</v>
      </c>
      <c r="AE905" s="2">
        <v>622</v>
      </c>
      <c r="AF905" s="2">
        <v>366</v>
      </c>
      <c r="AG905" s="2">
        <v>565</v>
      </c>
      <c r="AH905" s="2">
        <v>409</v>
      </c>
      <c r="AI905" s="2">
        <v>595</v>
      </c>
      <c r="AJ905" s="2">
        <v>182</v>
      </c>
      <c r="AK905" s="2">
        <v>34</v>
      </c>
      <c r="AL905" s="2">
        <v>4461</v>
      </c>
      <c r="AM905" s="3">
        <v>0.49099999999999999</v>
      </c>
      <c r="AN905" s="2">
        <v>131.9</v>
      </c>
      <c r="AO905" s="2">
        <v>20291</v>
      </c>
      <c r="AP905" s="3">
        <v>0.14699999999999999</v>
      </c>
      <c r="AQ905" s="11">
        <v>0.216</v>
      </c>
      <c r="AR905" s="2">
        <v>20.3</v>
      </c>
      <c r="AS905" s="7">
        <v>0</v>
      </c>
      <c r="AT905" s="2">
        <v>810</v>
      </c>
      <c r="AU905" s="2">
        <v>1449</v>
      </c>
      <c r="AV905" s="2">
        <v>1590</v>
      </c>
      <c r="AW905" s="4">
        <v>0.21</v>
      </c>
      <c r="AX905" s="3">
        <v>0.376</v>
      </c>
      <c r="AY905" s="3">
        <v>0.41299999999999998</v>
      </c>
      <c r="AZ905" s="37">
        <v>1853</v>
      </c>
      <c r="BA905" s="37">
        <v>44.4</v>
      </c>
      <c r="BB905" s="43">
        <v>1827.06</v>
      </c>
      <c r="BC905" s="44">
        <v>1338.5420392754777</v>
      </c>
      <c r="BD905" s="44">
        <v>935.39796072452236</v>
      </c>
      <c r="BE905" s="44">
        <v>328</v>
      </c>
      <c r="BF905">
        <v>4429</v>
      </c>
      <c r="BG905" s="13">
        <v>0.4125220139986453</v>
      </c>
      <c r="BH905" s="13">
        <v>0.30222218091566444</v>
      </c>
      <c r="BI905" s="13">
        <v>0.21119845579691179</v>
      </c>
      <c r="BJ905" s="13">
        <v>7.405734928877851E-2</v>
      </c>
    </row>
    <row r="906" spans="1:62" hidden="1">
      <c r="A906" s="1" t="s">
        <v>318</v>
      </c>
      <c r="B906" s="1" t="s">
        <v>87</v>
      </c>
      <c r="C906" s="1" t="s">
        <v>93</v>
      </c>
      <c r="D906" s="1" t="s">
        <v>89</v>
      </c>
      <c r="E906" s="2">
        <v>20768</v>
      </c>
      <c r="F906" s="14">
        <v>0.15287942989214176</v>
      </c>
      <c r="G906" s="3">
        <v>0.93300000000000005</v>
      </c>
      <c r="H906" s="3">
        <v>0.91300000000000003</v>
      </c>
      <c r="I906" s="2">
        <v>8612</v>
      </c>
      <c r="J906" s="2">
        <v>2.36</v>
      </c>
      <c r="K906" s="2">
        <v>8012</v>
      </c>
      <c r="L906" s="2">
        <v>915</v>
      </c>
      <c r="M906" s="2">
        <v>2056</v>
      </c>
      <c r="N906" s="2">
        <v>6501</v>
      </c>
      <c r="O906" s="4">
        <v>0.76</v>
      </c>
      <c r="P906" s="4">
        <v>0.24</v>
      </c>
      <c r="Q906" s="2">
        <v>381</v>
      </c>
      <c r="R906" s="2">
        <v>339</v>
      </c>
      <c r="S906" s="2">
        <v>42</v>
      </c>
      <c r="T906" s="2">
        <v>4.5</v>
      </c>
      <c r="U906" s="2">
        <v>869</v>
      </c>
      <c r="V906" s="2">
        <v>8346</v>
      </c>
      <c r="W906" s="3">
        <v>0.90600000000000003</v>
      </c>
      <c r="X906" s="3">
        <v>9.4E-2</v>
      </c>
      <c r="Y906" s="2">
        <v>1062</v>
      </c>
      <c r="Z906" s="2">
        <v>390</v>
      </c>
      <c r="AA906" s="2">
        <v>343</v>
      </c>
      <c r="AB906" s="2">
        <v>401</v>
      </c>
      <c r="AC906" s="2">
        <v>719</v>
      </c>
      <c r="AD906" s="2">
        <v>734</v>
      </c>
      <c r="AE906" s="2">
        <v>975</v>
      </c>
      <c r="AF906" s="2">
        <v>757</v>
      </c>
      <c r="AG906" s="2">
        <v>1090</v>
      </c>
      <c r="AH906" s="2">
        <v>1192</v>
      </c>
      <c r="AI906" s="2">
        <v>1288</v>
      </c>
      <c r="AJ906" s="2">
        <v>358</v>
      </c>
      <c r="AK906" s="2">
        <v>86</v>
      </c>
      <c r="AL906" s="2">
        <v>9395</v>
      </c>
      <c r="AM906" s="3">
        <v>0.501</v>
      </c>
      <c r="AN906" s="2">
        <v>129.9</v>
      </c>
      <c r="AO906" s="2" t="s">
        <v>128</v>
      </c>
      <c r="AP906" s="3">
        <v>0.14399999999999999</v>
      </c>
      <c r="AQ906" s="11">
        <v>0.21199999999999999</v>
      </c>
      <c r="AR906" s="2">
        <v>13.2</v>
      </c>
      <c r="AS906" s="7">
        <v>2.3963575365444525E-4</v>
      </c>
      <c r="AT906" s="2">
        <v>1086</v>
      </c>
      <c r="AU906" s="2">
        <v>2150</v>
      </c>
      <c r="AV906" s="2">
        <v>4776</v>
      </c>
      <c r="AW906" s="3">
        <v>0.13600000000000001</v>
      </c>
      <c r="AX906" s="3">
        <v>0.26800000000000002</v>
      </c>
      <c r="AY906" s="3">
        <v>0.59599999999999997</v>
      </c>
      <c r="AZ906" s="37">
        <v>4207</v>
      </c>
      <c r="BA906" s="37">
        <v>48.8</v>
      </c>
      <c r="BB906" s="43">
        <v>4175.8159999999998</v>
      </c>
      <c r="BC906" s="44">
        <v>2239.6304629649044</v>
      </c>
      <c r="BD906" s="44">
        <v>2460.5535370350958</v>
      </c>
      <c r="BE906" s="44">
        <v>339</v>
      </c>
      <c r="BF906">
        <v>9215</v>
      </c>
      <c r="BG906" s="13">
        <v>0.45315420510037979</v>
      </c>
      <c r="BH906" s="13">
        <v>0.24304182994735804</v>
      </c>
      <c r="BI906" s="13">
        <v>0.26701611904884381</v>
      </c>
      <c r="BJ906" s="13">
        <v>3.678784590341834E-2</v>
      </c>
    </row>
    <row r="907" spans="1:62" hidden="1">
      <c r="A907" s="1" t="s">
        <v>327</v>
      </c>
      <c r="B907" s="1" t="s">
        <v>87</v>
      </c>
      <c r="C907" s="1" t="s">
        <v>93</v>
      </c>
      <c r="D907" s="1" t="s">
        <v>89</v>
      </c>
      <c r="E907" s="2">
        <v>23467</v>
      </c>
      <c r="F907" s="14">
        <v>0.16478459112796692</v>
      </c>
      <c r="G907" s="3">
        <v>0.95199999999999996</v>
      </c>
      <c r="H907" s="3">
        <v>0.92800000000000005</v>
      </c>
      <c r="I907" s="2">
        <v>9945</v>
      </c>
      <c r="J907" s="2">
        <v>2.34</v>
      </c>
      <c r="K907" s="2">
        <v>8919</v>
      </c>
      <c r="L907" s="2">
        <v>1343</v>
      </c>
      <c r="M907" s="2">
        <v>2192</v>
      </c>
      <c r="N907" s="2">
        <v>7668</v>
      </c>
      <c r="O907" s="3">
        <v>0.77800000000000002</v>
      </c>
      <c r="P907" s="3">
        <v>0.222</v>
      </c>
      <c r="Q907" s="2">
        <v>547</v>
      </c>
      <c r="R907" s="2">
        <v>520</v>
      </c>
      <c r="S907" s="2">
        <v>27</v>
      </c>
      <c r="T907" s="2">
        <v>5.6</v>
      </c>
      <c r="U907" s="2">
        <v>1361</v>
      </c>
      <c r="V907" s="2">
        <v>9256</v>
      </c>
      <c r="W907" s="3">
        <v>0.86699999999999999</v>
      </c>
      <c r="X907" s="3">
        <v>0.127</v>
      </c>
      <c r="Y907" s="2">
        <v>551</v>
      </c>
      <c r="Z907" s="2">
        <v>241</v>
      </c>
      <c r="AA907" s="2">
        <v>299</v>
      </c>
      <c r="AB907" s="2">
        <v>637</v>
      </c>
      <c r="AC907" s="2">
        <v>946</v>
      </c>
      <c r="AD907" s="2">
        <v>1232</v>
      </c>
      <c r="AE907" s="2">
        <v>1773</v>
      </c>
      <c r="AF907" s="2">
        <v>1115</v>
      </c>
      <c r="AG907" s="2">
        <v>1318</v>
      </c>
      <c r="AH907" s="2">
        <v>866</v>
      </c>
      <c r="AI907" s="2">
        <v>1354</v>
      </c>
      <c r="AJ907" s="2">
        <v>438</v>
      </c>
      <c r="AK907" s="2">
        <v>25</v>
      </c>
      <c r="AL907" s="2">
        <v>10795</v>
      </c>
      <c r="AM907" s="3">
        <v>0.48399999999999999</v>
      </c>
      <c r="AN907" s="2">
        <v>129.4</v>
      </c>
      <c r="AO907" s="2">
        <v>22605</v>
      </c>
      <c r="AP907" s="3">
        <v>0.128</v>
      </c>
      <c r="AQ907" s="11">
        <v>0.187</v>
      </c>
      <c r="AR907" s="2">
        <v>13.6</v>
      </c>
      <c r="AS907" s="7">
        <v>1.08038029386344E-4</v>
      </c>
      <c r="AT907" s="2">
        <v>1189</v>
      </c>
      <c r="AU907" s="2">
        <v>2849</v>
      </c>
      <c r="AV907" s="2">
        <v>4881</v>
      </c>
      <c r="AW907" s="3">
        <v>0.13300000000000001</v>
      </c>
      <c r="AX907" s="3">
        <v>0.31900000000000001</v>
      </c>
      <c r="AY907" s="3">
        <v>0.54700000000000004</v>
      </c>
      <c r="AZ907" s="37">
        <v>4603</v>
      </c>
      <c r="BA907" s="37">
        <v>46.3</v>
      </c>
      <c r="BB907" s="43">
        <v>4565.1799999999994</v>
      </c>
      <c r="BC907" s="44">
        <v>2530.0887543827657</v>
      </c>
      <c r="BD907" s="44">
        <v>3001.7312456172349</v>
      </c>
      <c r="BE907" s="44">
        <v>520</v>
      </c>
      <c r="BF907">
        <v>10617</v>
      </c>
      <c r="BG907" s="13">
        <v>0.42998775548648388</v>
      </c>
      <c r="BH907" s="13">
        <v>0.23830543038360796</v>
      </c>
      <c r="BI907" s="13">
        <v>0.28272876006567155</v>
      </c>
      <c r="BJ907" s="13">
        <v>4.8978054064236602E-2</v>
      </c>
    </row>
    <row r="908" spans="1:62" hidden="1">
      <c r="A908" s="1" t="s">
        <v>274</v>
      </c>
      <c r="B908" s="1" t="s">
        <v>87</v>
      </c>
      <c r="C908" s="1" t="s">
        <v>93</v>
      </c>
      <c r="D908" s="1" t="s">
        <v>89</v>
      </c>
      <c r="E908" s="2">
        <v>12711</v>
      </c>
      <c r="F908" s="14">
        <v>0.14971284714027219</v>
      </c>
      <c r="G908" s="3">
        <v>0.94899999999999995</v>
      </c>
      <c r="H908" s="3">
        <v>0.92100000000000004</v>
      </c>
      <c r="I908" s="2">
        <v>5350</v>
      </c>
      <c r="J908" s="2">
        <v>2.35</v>
      </c>
      <c r="K908" s="2">
        <v>4806</v>
      </c>
      <c r="L908" s="2">
        <v>468</v>
      </c>
      <c r="M908" s="2">
        <v>1161</v>
      </c>
      <c r="N908" s="2">
        <v>4134</v>
      </c>
      <c r="O908" s="3">
        <v>0.78100000000000003</v>
      </c>
      <c r="P908" s="3">
        <v>0.219</v>
      </c>
      <c r="Q908" s="2">
        <v>287</v>
      </c>
      <c r="R908" s="2">
        <v>281</v>
      </c>
      <c r="S908" s="2">
        <v>6</v>
      </c>
      <c r="T908" s="2">
        <v>5.4</v>
      </c>
      <c r="U908" s="2">
        <v>496</v>
      </c>
      <c r="V908" s="2">
        <v>5033</v>
      </c>
      <c r="W908" s="3">
        <v>0.90100000000000002</v>
      </c>
      <c r="X908" s="3">
        <v>8.8999999999999996E-2</v>
      </c>
      <c r="Y908" s="2">
        <v>14</v>
      </c>
      <c r="Z908" s="2">
        <v>8</v>
      </c>
      <c r="AA908" s="2">
        <v>2123</v>
      </c>
      <c r="AB908" s="2">
        <v>97</v>
      </c>
      <c r="AC908" s="2">
        <v>256</v>
      </c>
      <c r="AD908" s="2">
        <v>386</v>
      </c>
      <c r="AE908" s="2">
        <v>591</v>
      </c>
      <c r="AF908" s="2">
        <v>406</v>
      </c>
      <c r="AG908" s="2">
        <v>513</v>
      </c>
      <c r="AH908" s="2">
        <v>615</v>
      </c>
      <c r="AI908" s="2">
        <v>635</v>
      </c>
      <c r="AJ908" s="2">
        <v>177</v>
      </c>
      <c r="AK908" s="2">
        <v>14</v>
      </c>
      <c r="AL908" s="2">
        <v>5835</v>
      </c>
      <c r="AM908" s="3">
        <v>0.495</v>
      </c>
      <c r="AN908" s="2">
        <v>129</v>
      </c>
      <c r="AO908" s="2">
        <v>20173</v>
      </c>
      <c r="AP908" s="4">
        <v>0.17</v>
      </c>
      <c r="AQ908" s="11">
        <v>0.20499999999999999</v>
      </c>
      <c r="AR908" s="2">
        <v>14.9</v>
      </c>
      <c r="AS908" s="7">
        <v>0</v>
      </c>
      <c r="AT908" s="2">
        <v>920</v>
      </c>
      <c r="AU908" s="2">
        <v>1423</v>
      </c>
      <c r="AV908" s="2">
        <v>2463</v>
      </c>
      <c r="AW908" s="3">
        <v>0.191</v>
      </c>
      <c r="AX908" s="3">
        <v>0.29599999999999999</v>
      </c>
      <c r="AY908" s="3">
        <v>0.51200000000000001</v>
      </c>
      <c r="AZ908" s="37">
        <v>2448</v>
      </c>
      <c r="BA908" s="37">
        <v>45.8</v>
      </c>
      <c r="BB908" s="43">
        <v>2425.1099999999997</v>
      </c>
      <c r="BC908" s="44">
        <v>1494.8119084886209</v>
      </c>
      <c r="BD908" s="44">
        <v>1328.0780915113794</v>
      </c>
      <c r="BE908" s="44">
        <v>281</v>
      </c>
      <c r="BF908">
        <v>5529</v>
      </c>
      <c r="BG908" s="13">
        <v>0.43861638632664129</v>
      </c>
      <c r="BH908" s="13">
        <v>0.27035845695218319</v>
      </c>
      <c r="BI908" s="13">
        <v>0.24020222309845893</v>
      </c>
      <c r="BJ908" s="13">
        <v>5.0822933622716587E-2</v>
      </c>
    </row>
    <row r="909" spans="1:62" hidden="1">
      <c r="A909" s="1" t="s">
        <v>158</v>
      </c>
      <c r="B909" s="1" t="s">
        <v>87</v>
      </c>
      <c r="C909" s="1" t="s">
        <v>93</v>
      </c>
      <c r="D909" s="1" t="s">
        <v>89</v>
      </c>
      <c r="E909" s="2">
        <v>2679</v>
      </c>
      <c r="F909" s="14">
        <v>0.17431877566256065</v>
      </c>
      <c r="G909" s="3">
        <v>0.95099999999999996</v>
      </c>
      <c r="H909" s="3">
        <v>0.92600000000000005</v>
      </c>
      <c r="I909" s="2">
        <v>1151</v>
      </c>
      <c r="J909" s="2">
        <v>2.33</v>
      </c>
      <c r="K909" s="2">
        <v>1251</v>
      </c>
      <c r="L909" s="2">
        <v>122</v>
      </c>
      <c r="M909" s="2">
        <v>230</v>
      </c>
      <c r="N909" s="2">
        <v>911</v>
      </c>
      <c r="O909" s="3">
        <v>0.79800000000000004</v>
      </c>
      <c r="P909" s="3">
        <v>0.20200000000000001</v>
      </c>
      <c r="Q909" s="2">
        <v>46</v>
      </c>
      <c r="R909" s="2">
        <v>42</v>
      </c>
      <c r="S909" s="2">
        <v>4</v>
      </c>
      <c r="T909" s="2">
        <v>3.9</v>
      </c>
      <c r="U909" s="2">
        <v>123</v>
      </c>
      <c r="V909" s="2">
        <v>1295</v>
      </c>
      <c r="W909" s="3">
        <v>0.91300000000000003</v>
      </c>
      <c r="X909" s="3">
        <v>8.6999999999999994E-2</v>
      </c>
      <c r="Y909" s="2">
        <v>262</v>
      </c>
      <c r="Z909" s="2">
        <v>61</v>
      </c>
      <c r="AA909" s="2">
        <v>31</v>
      </c>
      <c r="AB909" s="2">
        <v>62</v>
      </c>
      <c r="AC909" s="2">
        <v>74</v>
      </c>
      <c r="AD909" s="2">
        <v>138</v>
      </c>
      <c r="AE909" s="2">
        <v>125</v>
      </c>
      <c r="AF909" s="2">
        <v>233</v>
      </c>
      <c r="AG909" s="2">
        <v>167</v>
      </c>
      <c r="AH909" s="2">
        <v>117</v>
      </c>
      <c r="AI909" s="2">
        <v>147</v>
      </c>
      <c r="AJ909" s="2">
        <v>17</v>
      </c>
      <c r="AK909" s="2" t="s">
        <v>90</v>
      </c>
      <c r="AL909" s="2">
        <v>1434</v>
      </c>
      <c r="AM909" s="3">
        <v>0.501</v>
      </c>
      <c r="AN909" s="2">
        <v>133.1</v>
      </c>
      <c r="AO909" s="2">
        <v>22583</v>
      </c>
      <c r="AP909" s="3">
        <v>0.108</v>
      </c>
      <c r="AQ909" s="11">
        <v>0.22900000000000001</v>
      </c>
      <c r="AR909" s="2">
        <v>12.8</v>
      </c>
      <c r="AS909" s="7">
        <v>0</v>
      </c>
      <c r="AT909" s="2">
        <v>211</v>
      </c>
      <c r="AU909" s="2">
        <v>320</v>
      </c>
      <c r="AV909" s="2">
        <v>720</v>
      </c>
      <c r="AW909" s="3">
        <v>0.16900000000000001</v>
      </c>
      <c r="AX909" s="3">
        <v>0.25600000000000001</v>
      </c>
      <c r="AY909" s="3">
        <v>0.57599999999999996</v>
      </c>
      <c r="AZ909" s="37">
        <v>536</v>
      </c>
      <c r="BA909" s="37">
        <v>46.5</v>
      </c>
      <c r="BB909" s="43">
        <v>530.56500000000005</v>
      </c>
      <c r="BC909" s="44">
        <v>479.4998941893117</v>
      </c>
      <c r="BD909" s="44">
        <v>365.93510581068824</v>
      </c>
      <c r="BE909" s="44">
        <v>42</v>
      </c>
      <c r="BF909">
        <v>1418</v>
      </c>
      <c r="BG909" s="13">
        <v>0.37416431593794081</v>
      </c>
      <c r="BH909" s="13">
        <v>0.33815225260177129</v>
      </c>
      <c r="BI909" s="13">
        <v>0.25806424951388451</v>
      </c>
      <c r="BJ909" s="13">
        <v>2.9619181946403384E-2</v>
      </c>
    </row>
    <row r="910" spans="1:62" hidden="1">
      <c r="A910" s="1" t="s">
        <v>286</v>
      </c>
      <c r="B910" s="1" t="s">
        <v>87</v>
      </c>
      <c r="C910" s="1" t="s">
        <v>93</v>
      </c>
      <c r="D910" s="1" t="s">
        <v>89</v>
      </c>
      <c r="E910" s="2">
        <v>25804</v>
      </c>
      <c r="F910" s="14">
        <v>0.15528600217020616</v>
      </c>
      <c r="G910" s="3">
        <v>0.92500000000000004</v>
      </c>
      <c r="H910" s="3">
        <v>0.88700000000000001</v>
      </c>
      <c r="I910" s="2">
        <v>10948</v>
      </c>
      <c r="J910" s="2">
        <v>2.33</v>
      </c>
      <c r="K910" s="2">
        <v>9976</v>
      </c>
      <c r="L910" s="2">
        <v>1526</v>
      </c>
      <c r="M910" s="2">
        <v>2656</v>
      </c>
      <c r="N910" s="2">
        <v>8262</v>
      </c>
      <c r="O910" s="3">
        <v>0.75700000000000001</v>
      </c>
      <c r="P910" s="3">
        <v>0.24299999999999999</v>
      </c>
      <c r="Q910" s="2">
        <v>1136</v>
      </c>
      <c r="R910" s="2">
        <v>1124</v>
      </c>
      <c r="S910" s="2">
        <v>12</v>
      </c>
      <c r="T910" s="2">
        <v>10.5</v>
      </c>
      <c r="U910" s="2">
        <v>1473</v>
      </c>
      <c r="V910" s="2">
        <v>10338</v>
      </c>
      <c r="W910" s="4">
        <v>0.87</v>
      </c>
      <c r="X910" s="3">
        <v>0.124</v>
      </c>
      <c r="Y910" s="2">
        <v>731</v>
      </c>
      <c r="Z910" s="2">
        <v>515</v>
      </c>
      <c r="AA910" s="2">
        <v>1039</v>
      </c>
      <c r="AB910" s="2">
        <v>450</v>
      </c>
      <c r="AC910" s="2">
        <v>1323</v>
      </c>
      <c r="AD910" s="2">
        <v>1354</v>
      </c>
      <c r="AE910" s="2">
        <v>1602</v>
      </c>
      <c r="AF910" s="2">
        <v>966</v>
      </c>
      <c r="AG910" s="2">
        <v>1199</v>
      </c>
      <c r="AH910" s="2">
        <v>1079</v>
      </c>
      <c r="AI910" s="2">
        <v>1196</v>
      </c>
      <c r="AJ910" s="2">
        <v>542</v>
      </c>
      <c r="AK910" s="2">
        <v>15</v>
      </c>
      <c r="AL910" s="2">
        <v>12011</v>
      </c>
      <c r="AM910" s="3">
        <v>0.47599999999999998</v>
      </c>
      <c r="AN910" s="2">
        <v>127.8</v>
      </c>
      <c r="AO910" s="2">
        <v>21985</v>
      </c>
      <c r="AP910" s="3">
        <v>0.13900000000000001</v>
      </c>
      <c r="AQ910" s="11">
        <v>0.22500000000000001</v>
      </c>
      <c r="AR910" s="2">
        <v>15</v>
      </c>
      <c r="AS910" s="7">
        <v>2.901915264074289E-4</v>
      </c>
      <c r="AT910" s="2">
        <v>3039</v>
      </c>
      <c r="AU910" s="2">
        <v>3370</v>
      </c>
      <c r="AV910" s="2">
        <v>3567</v>
      </c>
      <c r="AW910" s="3">
        <v>0.30499999999999999</v>
      </c>
      <c r="AX910" s="3">
        <v>0.33800000000000002</v>
      </c>
      <c r="AY910" s="3">
        <v>0.35799999999999998</v>
      </c>
      <c r="AZ910" s="37">
        <v>4858</v>
      </c>
      <c r="BA910" s="37">
        <v>44.3</v>
      </c>
      <c r="BB910" s="43">
        <v>4836.6739999999991</v>
      </c>
      <c r="BC910" s="44">
        <v>3132.9441141396483</v>
      </c>
      <c r="BD910" s="44">
        <v>2717.3818858603527</v>
      </c>
      <c r="BE910" s="44">
        <v>1124</v>
      </c>
      <c r="BF910">
        <v>11811</v>
      </c>
      <c r="BG910" s="13">
        <v>0.40950588434510193</v>
      </c>
      <c r="BH910" s="13">
        <v>0.26525646551008791</v>
      </c>
      <c r="BI910" s="13">
        <v>0.23007212648042949</v>
      </c>
      <c r="BJ910" s="13">
        <v>9.5165523664380663E-2</v>
      </c>
    </row>
    <row r="911" spans="1:62" hidden="1">
      <c r="F911"/>
      <c r="AZ911"/>
      <c r="BA911"/>
    </row>
    <row r="912" spans="1:62" hidden="1">
      <c r="F912"/>
      <c r="AZ912"/>
      <c r="BA912"/>
    </row>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sheetData>
  <autoFilter ref="A2:BJ286" xr:uid="{17D2A472-34F7-4FBB-961F-CD1A9C866D1A}"/>
  <mergeCells count="7">
    <mergeCell ref="BB1:BF1"/>
    <mergeCell ref="BG1:BJ1"/>
    <mergeCell ref="AZ1:BA1"/>
    <mergeCell ref="AM1:AR1"/>
    <mergeCell ref="E1:H1"/>
    <mergeCell ref="I1:X1"/>
    <mergeCell ref="Y1:AL1"/>
  </mergeCells>
  <hyperlinks>
    <hyperlink ref="C23" r:id="rId1" location="cite_note-faciliteiten-3" display="https://nl.wikipedia.org/wiki/Lijst_van_gemeenten_in_het_Vlaams_Gewest - cite_note-faciliteiten-3" xr:uid="{40678BB3-0B28-46CF-8EAF-3959C2D539D8}"/>
    <hyperlink ref="C11" r:id="rId2" location="cite_note-faciliteiten-3" display="https://nl.wikipedia.org/wiki/Lijst_van_gemeenten_in_het_Vlaams_Gewest - cite_note-faciliteiten-3" xr:uid="{CE481B44-90BB-442D-81FC-3A2335DDA4AA}"/>
    <hyperlink ref="C7" r:id="rId3" location="cite_note-faciliteiten-3" display="https://nl.wikipedia.org/wiki/Lijst_van_gemeenten_in_het_Vlaams_Gewest - cite_note-faciliteiten-3" xr:uid="{7F299332-C091-4EB6-8231-9AA380118FAC}"/>
    <hyperlink ref="C4" r:id="rId4" location="cite_note-faciliteiten-3" display="https://nl.wikipedia.org/wiki/Lijst_van_gemeenten_in_het_Vlaams_Gewest - cite_note-faciliteiten-3" xr:uid="{7DE12873-62A8-4D5C-8E04-9E61EDD7150D}"/>
    <hyperlink ref="C3" r:id="rId5" location="cite_note-faciliteiten-3" display="https://nl.wikipedia.org/wiki/Lijst_van_gemeenten_in_het_Vlaams_Gewest - cite_note-faciliteiten-3" xr:uid="{B005F3CF-2659-484E-B875-29545CE70D68}"/>
    <hyperlink ref="C9" r:id="rId6" location="cite_note-faciliteiten-3" display="https://nl.wikipedia.org/wiki/Lijst_van_gemeenten_in_het_Vlaams_Gewest - cite_note-faciliteiten-3" xr:uid="{8180ED3D-28C7-44A1-91A5-94116E48B007}"/>
    <hyperlink ref="C6" r:id="rId7" location="cite_note-faciliteiten-3" display="https://nl.wikipedia.org/wiki/Lijst_van_gemeenten_in_het_Vlaams_Gewest - cite_note-faciliteiten-3" xr:uid="{1F10192D-431F-4F99-9DAA-CC1AD82529AD}"/>
    <hyperlink ref="C5" r:id="rId8" location="cite_note-faciliteiten-3" display="https://nl.wikipedia.org/wiki/Lijst_van_gemeenten_in_het_Vlaams_Gewest - cite_note-faciliteiten-3" xr:uid="{C133E669-DE6F-4FCB-BDF2-5AED7F0F451A}"/>
    <hyperlink ref="C16" r:id="rId9" location="cite_note-faciliteiten-3" display="https://nl.wikipedia.org/wiki/Lijst_van_gemeenten_in_het_Vlaams_Gewest - cite_note-faciliteiten-3" xr:uid="{38D9358F-DA70-4F8C-BCBE-D4102515E868}"/>
    <hyperlink ref="C22" r:id="rId10" location="cite_note-faciliteiten-3" display="https://nl.wikipedia.org/wiki/Lijst_van_gemeenten_in_het_Vlaams_Gewest - cite_note-faciliteiten-3" xr:uid="{83AE9533-3A56-4D3F-8D5E-01B0AF025270}"/>
    <hyperlink ref="C13" r:id="rId11" location="cite_note-faciliteiten-3" display="https://nl.wikipedia.org/wiki/Lijst_van_gemeenten_in_het_Vlaams_Gewest - cite_note-faciliteiten-3" xr:uid="{EB936C76-9036-41B6-93EA-8E3F94E039D3}"/>
    <hyperlink ref="C720" r:id="rId12" location="cite_note-faciliteiten-3" display="https://nl.wikipedia.org/wiki/Lijst_van_gemeenten_in_het_Vlaams_Gewest - cite_note-faciliteiten-3" xr:uid="{FDE5DDDC-F56C-454F-9DF9-EFF2B7D17A71}"/>
    <hyperlink ref="C764" r:id="rId13" location="cite_note-faciliteiten-3" display="https://nl.wikipedia.org/wiki/Lijst_van_gemeenten_in_het_Vlaams_Gewest - cite_note-faciliteiten-3" xr:uid="{17F8898D-D7BF-43E7-8698-F49F9C9FE891}"/>
    <hyperlink ref="C792" r:id="rId14" location="cite_note-faciliteiten-3" display="https://nl.wikipedia.org/wiki/Lijst_van_gemeenten_in_het_Vlaams_Gewest - cite_note-faciliteiten-3" xr:uid="{F50C1140-C6A3-4DF9-8D29-F9513A7DDCFD}"/>
    <hyperlink ref="C798" r:id="rId15" location="cite_note-faciliteiten-3" display="https://nl.wikipedia.org/wiki/Lijst_van_gemeenten_in_het_Vlaams_Gewest - cite_note-faciliteiten-3" xr:uid="{8E98944C-D9B2-4E90-9B17-D8E82C44A167}"/>
    <hyperlink ref="C814" r:id="rId16" location="cite_note-faciliteiten-3" display="https://nl.wikipedia.org/wiki/Lijst_van_gemeenten_in_het_Vlaams_Gewest - cite_note-faciliteiten-3" xr:uid="{224E6A62-C381-40F5-B9A2-18BE20BF967B}"/>
    <hyperlink ref="C818" r:id="rId17" location="cite_note-faciliteiten-3" display="https://nl.wikipedia.org/wiki/Lijst_van_gemeenten_in_het_Vlaams_Gewest - cite_note-faciliteiten-3" xr:uid="{4A8F98BB-10AC-41AA-9B15-07703ABD6137}"/>
    <hyperlink ref="C833" r:id="rId18" location="cite_note-faciliteiten-3" display="https://nl.wikipedia.org/wiki/Lijst_van_gemeenten_in_het_Vlaams_Gewest - cite_note-faciliteiten-3" xr:uid="{32F333B8-1CDA-4A33-8219-1A1F126E1455}"/>
    <hyperlink ref="C842" r:id="rId19" location="cite_note-faciliteiten-3" display="https://nl.wikipedia.org/wiki/Lijst_van_gemeenten_in_het_Vlaams_Gewest - cite_note-faciliteiten-3" xr:uid="{589E5F04-6AD9-4EA4-849D-C9B7F0F4D762}"/>
    <hyperlink ref="C843" r:id="rId20" location="cite_note-faciliteiten-3" display="https://nl.wikipedia.org/wiki/Lijst_van_gemeenten_in_het_Vlaams_Gewest - cite_note-faciliteiten-3" xr:uid="{6DB83DC4-D148-4106-B1CA-F8A54348DDCB}"/>
    <hyperlink ref="C885" r:id="rId21" location="cite_note-faciliteiten-3" display="https://nl.wikipedia.org/wiki/Lijst_van_gemeenten_in_het_Vlaams_Gewest - cite_note-faciliteiten-3" xr:uid="{2DFC6F02-822A-4EFE-82F4-43BA1A09973A}"/>
    <hyperlink ref="C896" r:id="rId22" location="cite_note-faciliteiten-3" display="https://nl.wikipedia.org/wiki/Lijst_van_gemeenten_in_het_Vlaams_Gewest - cite_note-faciliteiten-3" xr:uid="{B22BE2C3-A3E8-4594-812C-C683B9142896}"/>
    <hyperlink ref="C377" r:id="rId23" location="cite_note-faciliteiten-3" display="https://nl.wikipedia.org/wiki/Lijst_van_gemeenten_in_het_Vlaams_Gewest - cite_note-faciliteiten-3" xr:uid="{D1B6BF14-DD68-4698-AE43-0B6BAEEF0A47}"/>
    <hyperlink ref="C375" r:id="rId24" location="cite_note-faciliteiten-3" display="https://nl.wikipedia.org/wiki/Lijst_van_gemeenten_in_het_Vlaams_Gewest - cite_note-faciliteiten-3" xr:uid="{F8DD5408-3AB6-4F6E-8157-F09854222FE7}"/>
    <hyperlink ref="C381" r:id="rId25" location="cite_note-faciliteiten-3" display="https://nl.wikipedia.org/wiki/Lijst_van_gemeenten_in_het_Vlaams_Gewest - cite_note-faciliteiten-3" xr:uid="{1C9F3F88-109F-4BD4-8256-CA8DDCC50846}"/>
    <hyperlink ref="C490" r:id="rId26" location="cite_note-faciliteiten-3" display="https://nl.wikipedia.org/wiki/Lijst_van_gemeenten_in_het_Vlaams_Gewest - cite_note-faciliteiten-3" xr:uid="{E66AFA49-79B4-45CA-BBF6-D27C5A9A2AE0}"/>
    <hyperlink ref="C484" r:id="rId27" location="cite_note-faciliteiten-3" display="https://nl.wikipedia.org/wiki/Lijst_van_gemeenten_in_het_Vlaams_Gewest - cite_note-faciliteiten-3" xr:uid="{4AABDB45-839F-4471-925E-A6CE2249969D}"/>
    <hyperlink ref="C483" r:id="rId28" location="cite_note-faciliteiten-3" display="https://nl.wikipedia.org/wiki/Lijst_van_gemeenten_in_het_Vlaams_Gewest - cite_note-faciliteiten-3" xr:uid="{9C393838-B323-4B59-B4BD-E12D2BAF061B}"/>
    <hyperlink ref="C481" r:id="rId29" location="cite_note-faciliteiten-3" display="https://nl.wikipedia.org/wiki/Lijst_van_gemeenten_in_het_Vlaams_Gewest - cite_note-faciliteiten-3" xr:uid="{30CFA98B-D70E-4EE2-AA92-7396E1E34F3B}"/>
    <hyperlink ref="C480" r:id="rId30" location="cite_note-faciliteiten-3" display="https://nl.wikipedia.org/wiki/Lijst_van_gemeenten_in_het_Vlaams_Gewest - cite_note-faciliteiten-3" xr:uid="{2B1C6835-4224-47B0-9BF0-59B04B91571A}"/>
    <hyperlink ref="C482" r:id="rId31" location="cite_note-faciliteiten-3" display="https://nl.wikipedia.org/wiki/Lijst_van_gemeenten_in_het_Vlaams_Gewest - cite_note-faciliteiten-3" xr:uid="{2DA2F958-D5C2-4D8E-B590-E6F8B9EBBCDE}"/>
    <hyperlink ref="C486" r:id="rId32" location="cite_note-faciliteiten-3" display="https://nl.wikipedia.org/wiki/Lijst_van_gemeenten_in_het_Vlaams_Gewest - cite_note-faciliteiten-3" xr:uid="{E6FB1C13-E34B-475E-8C30-FFDB080FA083}"/>
    <hyperlink ref="C485" r:id="rId33" location="cite_note-faciliteiten-3" display="https://nl.wikipedia.org/wiki/Lijst_van_gemeenten_in_het_Vlaams_Gewest - cite_note-faciliteiten-3" xr:uid="{7B971C2B-B2C4-44C4-A20F-D6339FF332B9}"/>
  </hyperlinks>
  <pageMargins left="0.7" right="0.7" top="0.75" bottom="0.75" header="0.3" footer="0.3"/>
  <pageSetup orientation="portrait" r:id="rId34"/>
  <legacyDrawing r:id="rId3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37AB9-3929-4EC4-875E-18F53C90628A}">
  <dimension ref="A1:CO631"/>
  <sheetViews>
    <sheetView topLeftCell="W1" zoomScale="27" zoomScaleNormal="17" workbookViewId="0">
      <selection activeCell="CV28" sqref="CV28"/>
    </sheetView>
  </sheetViews>
  <sheetFormatPr defaultRowHeight="14.45"/>
  <cols>
    <col min="2" max="2" width="27.42578125" customWidth="1"/>
    <col min="3" max="3" width="30.7109375" bestFit="1" customWidth="1"/>
    <col min="4" max="4" width="44.42578125" bestFit="1" customWidth="1"/>
    <col min="5" max="5" width="19.140625" bestFit="1" customWidth="1"/>
    <col min="6" max="6" width="15.42578125" bestFit="1" customWidth="1"/>
  </cols>
  <sheetData>
    <row r="1" spans="1:63" ht="52.9">
      <c r="A1" s="54" t="s">
        <v>409</v>
      </c>
    </row>
    <row r="2" spans="1:63">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row>
    <row r="3" spans="1:63">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row>
    <row r="4" spans="1:63">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row>
    <row r="5" spans="1:63">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row>
    <row r="6" spans="1:63">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row>
    <row r="7" spans="1:63">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row>
    <row r="8" spans="1:63">
      <c r="A8" s="47"/>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row>
    <row r="9" spans="1:63">
      <c r="A9" s="47"/>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row>
    <row r="10" spans="1:63">
      <c r="A10" s="47"/>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row>
    <row r="11" spans="1:63">
      <c r="A11" s="47"/>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row>
    <row r="12" spans="1:63">
      <c r="A12" s="47"/>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row>
    <row r="13" spans="1:63">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row>
    <row r="14" spans="1:63">
      <c r="A14" s="47"/>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row>
    <row r="15" spans="1:63">
      <c r="A15" s="47"/>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row>
    <row r="16" spans="1:63">
      <c r="A16" s="47"/>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row>
    <row r="17" spans="1:63">
      <c r="A17" s="47"/>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row>
    <row r="18" spans="1:63">
      <c r="A18" s="47"/>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row>
    <row r="19" spans="1:63">
      <c r="A19" s="47"/>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row>
    <row r="20" spans="1:63">
      <c r="A20" s="47"/>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row>
    <row r="21" spans="1:63">
      <c r="A21" s="47"/>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row>
    <row r="22" spans="1:63">
      <c r="A22" s="47"/>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row>
    <row r="23" spans="1:63">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row>
    <row r="24" spans="1:63">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row>
    <row r="25" spans="1:63">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row>
    <row r="26" spans="1:63">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row>
    <row r="27" spans="1:63">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row>
    <row r="28" spans="1:63">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row>
    <row r="29" spans="1:63">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row>
    <row r="30" spans="1:63">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row>
    <row r="31" spans="1:63">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row>
    <row r="32" spans="1:63">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row>
    <row r="33" spans="1:63">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row>
    <row r="34" spans="1:63">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row>
    <row r="35" spans="1:63">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row>
    <row r="36" spans="1:63">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row>
    <row r="37" spans="1:63">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row>
    <row r="38" spans="1:63">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row>
    <row r="39" spans="1:63">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row>
    <row r="40" spans="1:63">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row>
    <row r="41" spans="1:63">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row>
    <row r="42" spans="1:63">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row>
    <row r="43" spans="1:63">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row>
    <row r="44" spans="1:63">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row>
    <row r="45" spans="1:63">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row>
    <row r="46" spans="1:63">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row>
    <row r="47" spans="1:63">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row>
    <row r="48" spans="1:63">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row>
    <row r="49" spans="1:63">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row>
    <row r="50" spans="1:63">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row>
    <row r="51" spans="1:63">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row>
    <row r="52" spans="1:63">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row>
    <row r="53" spans="1:63">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row>
    <row r="54" spans="1:63">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row>
    <row r="55" spans="1:63">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row>
    <row r="56" spans="1:63">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row>
    <row r="57" spans="1:63">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row>
    <row r="58" spans="1:63">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row>
    <row r="59" spans="1:63">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row>
    <row r="60" spans="1:63">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row>
    <row r="61" spans="1:63">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row>
    <row r="62" spans="1:63">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row>
    <row r="64" spans="1:63" ht="52.9">
      <c r="A64" s="54" t="s">
        <v>410</v>
      </c>
    </row>
    <row r="66" spans="1:93">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row>
    <row r="67" spans="1:93">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row>
    <row r="68" spans="1:93">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row>
    <row r="69" spans="1:93">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c r="CB69" s="50"/>
      <c r="CC69" s="50"/>
      <c r="CD69" s="50"/>
      <c r="CE69" s="50"/>
      <c r="CF69" s="50"/>
      <c r="CG69" s="50"/>
      <c r="CH69" s="50"/>
      <c r="CI69" s="50"/>
      <c r="CJ69" s="50"/>
      <c r="CK69" s="50"/>
      <c r="CL69" s="50"/>
      <c r="CM69" s="50"/>
      <c r="CN69" s="50"/>
      <c r="CO69" s="50"/>
    </row>
    <row r="70" spans="1:93">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c r="CB70" s="50"/>
      <c r="CC70" s="50"/>
      <c r="CD70" s="50"/>
      <c r="CE70" s="50"/>
      <c r="CF70" s="50"/>
      <c r="CG70" s="50"/>
      <c r="CH70" s="50"/>
      <c r="CI70" s="50"/>
      <c r="CJ70" s="50"/>
      <c r="CK70" s="50"/>
      <c r="CL70" s="50"/>
      <c r="CM70" s="50"/>
      <c r="CN70" s="50"/>
      <c r="CO70" s="50"/>
    </row>
    <row r="71" spans="1:93">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row>
    <row r="72" spans="1:93">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row>
    <row r="73" spans="1:93">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row>
    <row r="74" spans="1:93">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row>
    <row r="75" spans="1:93">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row>
    <row r="76" spans="1:93">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row>
    <row r="77" spans="1:93">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row>
    <row r="78" spans="1:93">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row>
    <row r="79" spans="1:93">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row>
    <row r="80" spans="1:93">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row>
    <row r="81" spans="1:93">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c r="BQ81" s="50"/>
      <c r="BR81" s="50"/>
      <c r="BS81" s="50"/>
      <c r="BT81" s="50"/>
      <c r="BU81" s="50"/>
      <c r="BV81" s="50"/>
      <c r="BW81" s="50"/>
      <c r="BX81" s="50"/>
      <c r="BY81" s="50"/>
      <c r="BZ81" s="50"/>
      <c r="CA81" s="50"/>
      <c r="CB81" s="50"/>
      <c r="CC81" s="50"/>
      <c r="CD81" s="50"/>
      <c r="CE81" s="50"/>
      <c r="CF81" s="50"/>
      <c r="CG81" s="50"/>
      <c r="CH81" s="50"/>
      <c r="CI81" s="50"/>
      <c r="CJ81" s="50"/>
      <c r="CK81" s="50"/>
      <c r="CL81" s="50"/>
      <c r="CM81" s="50"/>
      <c r="CN81" s="50"/>
      <c r="CO81" s="50"/>
    </row>
    <row r="82" spans="1:93">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row>
    <row r="83" spans="1:93">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c r="BQ83" s="50"/>
      <c r="BR83" s="50"/>
      <c r="BS83" s="50"/>
      <c r="BT83" s="50"/>
      <c r="BU83" s="50"/>
      <c r="BV83" s="50"/>
      <c r="BW83" s="50"/>
      <c r="BX83" s="50"/>
      <c r="BY83" s="50"/>
      <c r="BZ83" s="50"/>
      <c r="CA83" s="50"/>
      <c r="CB83" s="50"/>
      <c r="CC83" s="50"/>
      <c r="CD83" s="50"/>
      <c r="CE83" s="50"/>
      <c r="CF83" s="50"/>
      <c r="CG83" s="50"/>
      <c r="CH83" s="50"/>
      <c r="CI83" s="50"/>
      <c r="CJ83" s="50"/>
      <c r="CK83" s="50"/>
      <c r="CL83" s="50"/>
      <c r="CM83" s="50"/>
      <c r="CN83" s="50"/>
      <c r="CO83" s="50"/>
    </row>
    <row r="84" spans="1:93">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c r="BQ84" s="50"/>
      <c r="BR84" s="50"/>
      <c r="BS84" s="50"/>
      <c r="BT84" s="50"/>
      <c r="BU84" s="50"/>
      <c r="BV84" s="50"/>
      <c r="BW84" s="50"/>
      <c r="BX84" s="50"/>
      <c r="BY84" s="50"/>
      <c r="BZ84" s="50"/>
      <c r="CA84" s="50"/>
      <c r="CB84" s="50"/>
      <c r="CC84" s="50"/>
      <c r="CD84" s="50"/>
      <c r="CE84" s="50"/>
      <c r="CF84" s="50"/>
      <c r="CG84" s="50"/>
      <c r="CH84" s="50"/>
      <c r="CI84" s="50"/>
      <c r="CJ84" s="50"/>
      <c r="CK84" s="50"/>
      <c r="CL84" s="50"/>
      <c r="CM84" s="50"/>
      <c r="CN84" s="50"/>
      <c r="CO84" s="50"/>
    </row>
    <row r="85" spans="1:93">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c r="BQ85" s="50"/>
      <c r="BR85" s="50"/>
      <c r="BS85" s="50"/>
      <c r="BT85" s="50"/>
      <c r="BU85" s="50"/>
      <c r="BV85" s="50"/>
      <c r="BW85" s="50"/>
      <c r="BX85" s="50"/>
      <c r="BY85" s="50"/>
      <c r="BZ85" s="50"/>
      <c r="CA85" s="50"/>
      <c r="CB85" s="50"/>
      <c r="CC85" s="50"/>
      <c r="CD85" s="50"/>
      <c r="CE85" s="50"/>
      <c r="CF85" s="50"/>
      <c r="CG85" s="50"/>
      <c r="CH85" s="50"/>
      <c r="CI85" s="50"/>
      <c r="CJ85" s="50"/>
      <c r="CK85" s="50"/>
      <c r="CL85" s="50"/>
      <c r="CM85" s="50"/>
      <c r="CN85" s="50"/>
      <c r="CO85" s="50"/>
    </row>
    <row r="86" spans="1:93">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c r="BQ86" s="50"/>
      <c r="BR86" s="50"/>
      <c r="BS86" s="50"/>
      <c r="BT86" s="50"/>
      <c r="BU86" s="50"/>
      <c r="BV86" s="50"/>
      <c r="BW86" s="50"/>
      <c r="BX86" s="50"/>
      <c r="BY86" s="50"/>
      <c r="BZ86" s="50"/>
      <c r="CA86" s="50"/>
      <c r="CB86" s="50"/>
      <c r="CC86" s="50"/>
      <c r="CD86" s="50"/>
      <c r="CE86" s="50"/>
      <c r="CF86" s="50"/>
      <c r="CG86" s="50"/>
      <c r="CH86" s="50"/>
      <c r="CI86" s="50"/>
      <c r="CJ86" s="50"/>
      <c r="CK86" s="50"/>
      <c r="CL86" s="50"/>
      <c r="CM86" s="50"/>
      <c r="CN86" s="50"/>
      <c r="CO86" s="50"/>
    </row>
    <row r="87" spans="1:93">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c r="BQ87" s="50"/>
      <c r="BR87" s="50"/>
      <c r="BS87" s="50"/>
      <c r="BT87" s="50"/>
      <c r="BU87" s="50"/>
      <c r="BV87" s="50"/>
      <c r="BW87" s="50"/>
      <c r="BX87" s="50"/>
      <c r="BY87" s="50"/>
      <c r="BZ87" s="50"/>
      <c r="CA87" s="50"/>
      <c r="CB87" s="50"/>
      <c r="CC87" s="50"/>
      <c r="CD87" s="50"/>
      <c r="CE87" s="50"/>
      <c r="CF87" s="50"/>
      <c r="CG87" s="50"/>
      <c r="CH87" s="50"/>
      <c r="CI87" s="50"/>
      <c r="CJ87" s="50"/>
      <c r="CK87" s="50"/>
      <c r="CL87" s="50"/>
      <c r="CM87" s="50"/>
      <c r="CN87" s="50"/>
      <c r="CO87" s="50"/>
    </row>
    <row r="88" spans="1:93">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c r="BQ88" s="50"/>
      <c r="BR88" s="50"/>
      <c r="BS88" s="50"/>
      <c r="BT88" s="50"/>
      <c r="BU88" s="50"/>
      <c r="BV88" s="50"/>
      <c r="BW88" s="50"/>
      <c r="BX88" s="50"/>
      <c r="BY88" s="50"/>
      <c r="BZ88" s="50"/>
      <c r="CA88" s="50"/>
      <c r="CB88" s="50"/>
      <c r="CC88" s="50"/>
      <c r="CD88" s="50"/>
      <c r="CE88" s="50"/>
      <c r="CF88" s="50"/>
      <c r="CG88" s="50"/>
      <c r="CH88" s="50"/>
      <c r="CI88" s="50"/>
      <c r="CJ88" s="50"/>
      <c r="CK88" s="50"/>
      <c r="CL88" s="50"/>
      <c r="CM88" s="50"/>
      <c r="CN88" s="50"/>
      <c r="CO88" s="50"/>
    </row>
    <row r="89" spans="1:93">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c r="BQ89" s="50"/>
      <c r="BR89" s="50"/>
      <c r="BS89" s="50"/>
      <c r="BT89" s="50"/>
      <c r="BU89" s="50"/>
      <c r="BV89" s="50"/>
      <c r="BW89" s="50"/>
      <c r="BX89" s="50"/>
      <c r="BY89" s="50"/>
      <c r="BZ89" s="50"/>
      <c r="CA89" s="50"/>
      <c r="CB89" s="50"/>
      <c r="CC89" s="50"/>
      <c r="CD89" s="50"/>
      <c r="CE89" s="50"/>
      <c r="CF89" s="50"/>
      <c r="CG89" s="50"/>
      <c r="CH89" s="50"/>
      <c r="CI89" s="50"/>
      <c r="CJ89" s="50"/>
      <c r="CK89" s="50"/>
      <c r="CL89" s="50"/>
      <c r="CM89" s="50"/>
      <c r="CN89" s="50"/>
      <c r="CO89" s="50"/>
    </row>
    <row r="90" spans="1:93">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c r="CG90" s="50"/>
      <c r="CH90" s="50"/>
      <c r="CI90" s="50"/>
      <c r="CJ90" s="50"/>
      <c r="CK90" s="50"/>
      <c r="CL90" s="50"/>
      <c r="CM90" s="50"/>
      <c r="CN90" s="50"/>
      <c r="CO90" s="50"/>
    </row>
    <row r="91" spans="1:93">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c r="BQ91" s="50"/>
      <c r="BR91" s="50"/>
      <c r="BS91" s="50"/>
      <c r="BT91" s="50"/>
      <c r="BU91" s="50"/>
      <c r="BV91" s="50"/>
      <c r="BW91" s="50"/>
      <c r="BX91" s="50"/>
      <c r="BY91" s="50"/>
      <c r="BZ91" s="50"/>
      <c r="CA91" s="50"/>
      <c r="CB91" s="50"/>
      <c r="CC91" s="50"/>
      <c r="CD91" s="50"/>
      <c r="CE91" s="50"/>
      <c r="CF91" s="50"/>
      <c r="CG91" s="50"/>
      <c r="CH91" s="50"/>
      <c r="CI91" s="50"/>
      <c r="CJ91" s="50"/>
      <c r="CK91" s="50"/>
      <c r="CL91" s="50"/>
      <c r="CM91" s="50"/>
      <c r="CN91" s="50"/>
      <c r="CO91" s="50"/>
    </row>
    <row r="92" spans="1:93">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50"/>
      <c r="BV92" s="50"/>
      <c r="BW92" s="50"/>
      <c r="BX92" s="50"/>
      <c r="BY92" s="50"/>
      <c r="BZ92" s="50"/>
      <c r="CA92" s="50"/>
      <c r="CB92" s="50"/>
      <c r="CC92" s="50"/>
      <c r="CD92" s="50"/>
      <c r="CE92" s="50"/>
      <c r="CF92" s="50"/>
      <c r="CG92" s="50"/>
      <c r="CH92" s="50"/>
      <c r="CI92" s="50"/>
      <c r="CJ92" s="50"/>
      <c r="CK92" s="50"/>
      <c r="CL92" s="50"/>
      <c r="CM92" s="50"/>
      <c r="CN92" s="50"/>
      <c r="CO92" s="50"/>
    </row>
    <row r="93" spans="1:93">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c r="BQ93" s="50"/>
      <c r="BR93" s="50"/>
      <c r="BS93" s="50"/>
      <c r="BT93" s="50"/>
      <c r="BU93" s="50"/>
      <c r="BV93" s="50"/>
      <c r="BW93" s="50"/>
      <c r="BX93" s="50"/>
      <c r="BY93" s="50"/>
      <c r="BZ93" s="50"/>
      <c r="CA93" s="50"/>
      <c r="CB93" s="50"/>
      <c r="CC93" s="50"/>
      <c r="CD93" s="50"/>
      <c r="CE93" s="50"/>
      <c r="CF93" s="50"/>
      <c r="CG93" s="50"/>
      <c r="CH93" s="50"/>
      <c r="CI93" s="50"/>
      <c r="CJ93" s="50"/>
      <c r="CK93" s="50"/>
      <c r="CL93" s="50"/>
      <c r="CM93" s="50"/>
      <c r="CN93" s="50"/>
      <c r="CO93" s="50"/>
    </row>
    <row r="94" spans="1:93">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c r="BQ94" s="50"/>
      <c r="BR94" s="50"/>
      <c r="BS94" s="50"/>
      <c r="BT94" s="50"/>
      <c r="BU94" s="50"/>
      <c r="BV94" s="50"/>
      <c r="BW94" s="50"/>
      <c r="BX94" s="50"/>
      <c r="BY94" s="50"/>
      <c r="BZ94" s="50"/>
      <c r="CA94" s="50"/>
      <c r="CB94" s="50"/>
      <c r="CC94" s="50"/>
      <c r="CD94" s="50"/>
      <c r="CE94" s="50"/>
      <c r="CF94" s="50"/>
      <c r="CG94" s="50"/>
      <c r="CH94" s="50"/>
      <c r="CI94" s="50"/>
      <c r="CJ94" s="50"/>
      <c r="CK94" s="50"/>
      <c r="CL94" s="50"/>
      <c r="CM94" s="50"/>
      <c r="CN94" s="50"/>
      <c r="CO94" s="50"/>
    </row>
    <row r="95" spans="1:93">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c r="CB95" s="50"/>
      <c r="CC95" s="50"/>
      <c r="CD95" s="50"/>
      <c r="CE95" s="50"/>
      <c r="CF95" s="50"/>
      <c r="CG95" s="50"/>
      <c r="CH95" s="50"/>
      <c r="CI95" s="50"/>
      <c r="CJ95" s="50"/>
      <c r="CK95" s="50"/>
      <c r="CL95" s="50"/>
      <c r="CM95" s="50"/>
      <c r="CN95" s="50"/>
      <c r="CO95" s="50"/>
    </row>
    <row r="96" spans="1:93">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c r="BQ96" s="50"/>
      <c r="BR96" s="50"/>
      <c r="BS96" s="50"/>
      <c r="BT96" s="50"/>
      <c r="BU96" s="50"/>
      <c r="BV96" s="50"/>
      <c r="BW96" s="50"/>
      <c r="BX96" s="50"/>
      <c r="BY96" s="50"/>
      <c r="BZ96" s="50"/>
      <c r="CA96" s="50"/>
      <c r="CB96" s="50"/>
      <c r="CC96" s="50"/>
      <c r="CD96" s="50"/>
      <c r="CE96" s="50"/>
      <c r="CF96" s="50"/>
      <c r="CG96" s="50"/>
      <c r="CH96" s="50"/>
      <c r="CI96" s="50"/>
      <c r="CJ96" s="50"/>
      <c r="CK96" s="50"/>
      <c r="CL96" s="50"/>
      <c r="CM96" s="50"/>
      <c r="CN96" s="50"/>
      <c r="CO96" s="50"/>
    </row>
    <row r="97" spans="1:93">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50"/>
      <c r="BU97" s="50"/>
      <c r="BV97" s="50"/>
      <c r="BW97" s="50"/>
      <c r="BX97" s="50"/>
      <c r="BY97" s="50"/>
      <c r="BZ97" s="50"/>
      <c r="CA97" s="50"/>
      <c r="CB97" s="50"/>
      <c r="CC97" s="50"/>
      <c r="CD97" s="50"/>
      <c r="CE97" s="50"/>
      <c r="CF97" s="50"/>
      <c r="CG97" s="50"/>
      <c r="CH97" s="50"/>
      <c r="CI97" s="50"/>
      <c r="CJ97" s="50"/>
      <c r="CK97" s="50"/>
      <c r="CL97" s="50"/>
      <c r="CM97" s="50"/>
      <c r="CN97" s="50"/>
      <c r="CO97" s="50"/>
    </row>
    <row r="98" spans="1:93">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row>
    <row r="99" spans="1:93">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c r="BQ99" s="50"/>
      <c r="BR99" s="50"/>
      <c r="BS99" s="50"/>
      <c r="BT99" s="50"/>
      <c r="BU99" s="50"/>
      <c r="BV99" s="50"/>
      <c r="BW99" s="50"/>
      <c r="BX99" s="50"/>
      <c r="BY99" s="50"/>
      <c r="BZ99" s="50"/>
      <c r="CA99" s="50"/>
      <c r="CB99" s="50"/>
      <c r="CC99" s="50"/>
      <c r="CD99" s="50"/>
      <c r="CE99" s="50"/>
      <c r="CF99" s="50"/>
      <c r="CG99" s="50"/>
      <c r="CH99" s="50"/>
      <c r="CI99" s="50"/>
      <c r="CJ99" s="50"/>
      <c r="CK99" s="50"/>
      <c r="CL99" s="50"/>
      <c r="CM99" s="50"/>
      <c r="CN99" s="50"/>
      <c r="CO99" s="50"/>
    </row>
    <row r="100" spans="1:93">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0"/>
      <c r="CA100" s="50"/>
      <c r="CB100" s="50"/>
      <c r="CC100" s="50"/>
      <c r="CD100" s="50"/>
      <c r="CE100" s="50"/>
      <c r="CF100" s="50"/>
      <c r="CG100" s="50"/>
      <c r="CH100" s="50"/>
      <c r="CI100" s="50"/>
      <c r="CJ100" s="50"/>
      <c r="CK100" s="50"/>
      <c r="CL100" s="50"/>
      <c r="CM100" s="50"/>
      <c r="CN100" s="50"/>
      <c r="CO100" s="50"/>
    </row>
    <row r="101" spans="1:93">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0"/>
      <c r="CA101" s="50"/>
      <c r="CB101" s="50"/>
      <c r="CC101" s="50"/>
      <c r="CD101" s="50"/>
      <c r="CE101" s="50"/>
      <c r="CF101" s="50"/>
      <c r="CG101" s="50"/>
      <c r="CH101" s="50"/>
      <c r="CI101" s="50"/>
      <c r="CJ101" s="50"/>
      <c r="CK101" s="50"/>
      <c r="CL101" s="50"/>
      <c r="CM101" s="50"/>
      <c r="CN101" s="50"/>
      <c r="CO101" s="50"/>
    </row>
    <row r="102" spans="1:93">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c r="BQ102" s="50"/>
      <c r="BR102" s="50"/>
      <c r="BS102" s="50"/>
      <c r="BT102" s="50"/>
      <c r="BU102" s="50"/>
      <c r="BV102" s="50"/>
      <c r="BW102" s="50"/>
      <c r="BX102" s="50"/>
      <c r="BY102" s="50"/>
      <c r="BZ102" s="50"/>
      <c r="CA102" s="50"/>
      <c r="CB102" s="50"/>
      <c r="CC102" s="50"/>
      <c r="CD102" s="50"/>
      <c r="CE102" s="50"/>
      <c r="CF102" s="50"/>
      <c r="CG102" s="50"/>
      <c r="CH102" s="50"/>
      <c r="CI102" s="50"/>
      <c r="CJ102" s="50"/>
      <c r="CK102" s="50"/>
      <c r="CL102" s="50"/>
      <c r="CM102" s="50"/>
      <c r="CN102" s="50"/>
      <c r="CO102" s="50"/>
    </row>
    <row r="103" spans="1:93">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c r="BQ103" s="50"/>
      <c r="BR103" s="50"/>
      <c r="BS103" s="50"/>
      <c r="BT103" s="50"/>
      <c r="BU103" s="50"/>
      <c r="BV103" s="50"/>
      <c r="BW103" s="50"/>
      <c r="BX103" s="50"/>
      <c r="BY103" s="50"/>
      <c r="BZ103" s="50"/>
      <c r="CA103" s="50"/>
      <c r="CB103" s="50"/>
      <c r="CC103" s="50"/>
      <c r="CD103" s="50"/>
      <c r="CE103" s="50"/>
      <c r="CF103" s="50"/>
      <c r="CG103" s="50"/>
      <c r="CH103" s="50"/>
      <c r="CI103" s="50"/>
      <c r="CJ103" s="50"/>
      <c r="CK103" s="50"/>
      <c r="CL103" s="50"/>
      <c r="CM103" s="50"/>
      <c r="CN103" s="50"/>
      <c r="CO103" s="50"/>
    </row>
    <row r="104" spans="1:93">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c r="BQ104" s="50"/>
      <c r="BR104" s="50"/>
      <c r="BS104" s="50"/>
      <c r="BT104" s="50"/>
      <c r="BU104" s="50"/>
      <c r="BV104" s="50"/>
      <c r="BW104" s="50"/>
      <c r="BX104" s="50"/>
      <c r="BY104" s="50"/>
      <c r="BZ104" s="50"/>
      <c r="CA104" s="50"/>
      <c r="CB104" s="50"/>
      <c r="CC104" s="50"/>
      <c r="CD104" s="50"/>
      <c r="CE104" s="50"/>
      <c r="CF104" s="50"/>
      <c r="CG104" s="50"/>
      <c r="CH104" s="50"/>
      <c r="CI104" s="50"/>
      <c r="CJ104" s="50"/>
      <c r="CK104" s="50"/>
      <c r="CL104" s="50"/>
      <c r="CM104" s="50"/>
      <c r="CN104" s="50"/>
      <c r="CO104" s="50"/>
    </row>
    <row r="105" spans="1:93">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c r="BQ105" s="50"/>
      <c r="BR105" s="50"/>
      <c r="BS105" s="50"/>
      <c r="BT105" s="50"/>
      <c r="BU105" s="50"/>
      <c r="BV105" s="50"/>
      <c r="BW105" s="50"/>
      <c r="BX105" s="50"/>
      <c r="BY105" s="50"/>
      <c r="BZ105" s="50"/>
      <c r="CA105" s="50"/>
      <c r="CB105" s="50"/>
      <c r="CC105" s="50"/>
      <c r="CD105" s="50"/>
      <c r="CE105" s="50"/>
      <c r="CF105" s="50"/>
      <c r="CG105" s="50"/>
      <c r="CH105" s="50"/>
      <c r="CI105" s="50"/>
      <c r="CJ105" s="50"/>
      <c r="CK105" s="50"/>
      <c r="CL105" s="50"/>
      <c r="CM105" s="50"/>
      <c r="CN105" s="50"/>
      <c r="CO105" s="50"/>
    </row>
    <row r="106" spans="1:93">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c r="BQ106" s="50"/>
      <c r="BR106" s="50"/>
      <c r="BS106" s="50"/>
      <c r="BT106" s="50"/>
      <c r="BU106" s="50"/>
      <c r="BV106" s="50"/>
      <c r="BW106" s="50"/>
      <c r="BX106" s="50"/>
      <c r="BY106" s="50"/>
      <c r="BZ106" s="50"/>
      <c r="CA106" s="50"/>
      <c r="CB106" s="50"/>
      <c r="CC106" s="50"/>
      <c r="CD106" s="50"/>
      <c r="CE106" s="50"/>
      <c r="CF106" s="50"/>
      <c r="CG106" s="50"/>
      <c r="CH106" s="50"/>
      <c r="CI106" s="50"/>
      <c r="CJ106" s="50"/>
      <c r="CK106" s="50"/>
      <c r="CL106" s="50"/>
      <c r="CM106" s="50"/>
      <c r="CN106" s="50"/>
      <c r="CO106" s="50"/>
    </row>
    <row r="107" spans="1:93">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c r="BQ107" s="50"/>
      <c r="BR107" s="50"/>
      <c r="BS107" s="50"/>
      <c r="BT107" s="50"/>
      <c r="BU107" s="50"/>
      <c r="BV107" s="50"/>
      <c r="BW107" s="50"/>
      <c r="BX107" s="50"/>
      <c r="BY107" s="50"/>
      <c r="BZ107" s="50"/>
      <c r="CA107" s="50"/>
      <c r="CB107" s="50"/>
      <c r="CC107" s="50"/>
      <c r="CD107" s="50"/>
      <c r="CE107" s="50"/>
      <c r="CF107" s="50"/>
      <c r="CG107" s="50"/>
      <c r="CH107" s="50"/>
      <c r="CI107" s="50"/>
      <c r="CJ107" s="50"/>
      <c r="CK107" s="50"/>
      <c r="CL107" s="50"/>
      <c r="CM107" s="50"/>
      <c r="CN107" s="50"/>
      <c r="CO107" s="50"/>
    </row>
    <row r="108" spans="1:93">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c r="BQ108" s="50"/>
      <c r="BR108" s="50"/>
      <c r="BS108" s="50"/>
      <c r="BT108" s="50"/>
      <c r="BU108" s="50"/>
      <c r="BV108" s="50"/>
      <c r="BW108" s="50"/>
      <c r="BX108" s="50"/>
      <c r="BY108" s="50"/>
      <c r="BZ108" s="50"/>
      <c r="CA108" s="50"/>
      <c r="CB108" s="50"/>
      <c r="CC108" s="50"/>
      <c r="CD108" s="50"/>
      <c r="CE108" s="50"/>
      <c r="CF108" s="50"/>
      <c r="CG108" s="50"/>
      <c r="CH108" s="50"/>
      <c r="CI108" s="50"/>
      <c r="CJ108" s="50"/>
      <c r="CK108" s="50"/>
      <c r="CL108" s="50"/>
      <c r="CM108" s="50"/>
      <c r="CN108" s="50"/>
      <c r="CO108" s="50"/>
    </row>
    <row r="109" spans="1:93">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c r="BQ109" s="50"/>
      <c r="BR109" s="50"/>
      <c r="BS109" s="50"/>
      <c r="BT109" s="50"/>
      <c r="BU109" s="50"/>
      <c r="BV109" s="50"/>
      <c r="BW109" s="50"/>
      <c r="BX109" s="50"/>
      <c r="BY109" s="50"/>
      <c r="BZ109" s="50"/>
      <c r="CA109" s="50"/>
      <c r="CB109" s="50"/>
      <c r="CC109" s="50"/>
      <c r="CD109" s="50"/>
      <c r="CE109" s="50"/>
      <c r="CF109" s="50"/>
      <c r="CG109" s="50"/>
      <c r="CH109" s="50"/>
      <c r="CI109" s="50"/>
      <c r="CJ109" s="50"/>
      <c r="CK109" s="50"/>
      <c r="CL109" s="50"/>
      <c r="CM109" s="50"/>
      <c r="CN109" s="50"/>
      <c r="CO109" s="50"/>
    </row>
    <row r="110" spans="1:93">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c r="BQ110" s="50"/>
      <c r="BR110" s="50"/>
      <c r="BS110" s="50"/>
      <c r="BT110" s="50"/>
      <c r="BU110" s="50"/>
      <c r="BV110" s="50"/>
      <c r="BW110" s="50"/>
      <c r="BX110" s="50"/>
      <c r="BY110" s="50"/>
      <c r="BZ110" s="50"/>
      <c r="CA110" s="50"/>
      <c r="CB110" s="50"/>
      <c r="CC110" s="50"/>
      <c r="CD110" s="50"/>
      <c r="CE110" s="50"/>
      <c r="CF110" s="50"/>
      <c r="CG110" s="50"/>
      <c r="CH110" s="50"/>
      <c r="CI110" s="50"/>
      <c r="CJ110" s="50"/>
      <c r="CK110" s="50"/>
      <c r="CL110" s="50"/>
      <c r="CM110" s="50"/>
      <c r="CN110" s="50"/>
      <c r="CO110" s="50"/>
    </row>
    <row r="111" spans="1:93">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c r="BQ111" s="50"/>
      <c r="BR111" s="50"/>
      <c r="BS111" s="50"/>
      <c r="BT111" s="50"/>
      <c r="BU111" s="50"/>
      <c r="BV111" s="50"/>
      <c r="BW111" s="50"/>
      <c r="BX111" s="50"/>
      <c r="BY111" s="50"/>
      <c r="BZ111" s="50"/>
      <c r="CA111" s="50"/>
      <c r="CB111" s="50"/>
      <c r="CC111" s="50"/>
      <c r="CD111" s="50"/>
      <c r="CE111" s="50"/>
      <c r="CF111" s="50"/>
      <c r="CG111" s="50"/>
      <c r="CH111" s="50"/>
      <c r="CI111" s="50"/>
      <c r="CJ111" s="50"/>
      <c r="CK111" s="50"/>
      <c r="CL111" s="50"/>
      <c r="CM111" s="50"/>
      <c r="CN111" s="50"/>
      <c r="CO111" s="50"/>
    </row>
    <row r="112" spans="1:93">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c r="BS112" s="50"/>
      <c r="BT112" s="50"/>
      <c r="BU112" s="50"/>
      <c r="BV112" s="50"/>
      <c r="BW112" s="50"/>
      <c r="BX112" s="50"/>
      <c r="BY112" s="50"/>
      <c r="BZ112" s="50"/>
      <c r="CA112" s="50"/>
      <c r="CB112" s="50"/>
      <c r="CC112" s="50"/>
      <c r="CD112" s="50"/>
      <c r="CE112" s="50"/>
      <c r="CF112" s="50"/>
      <c r="CG112" s="50"/>
      <c r="CH112" s="50"/>
      <c r="CI112" s="50"/>
      <c r="CJ112" s="50"/>
      <c r="CK112" s="50"/>
      <c r="CL112" s="50"/>
      <c r="CM112" s="50"/>
      <c r="CN112" s="50"/>
      <c r="CO112" s="50"/>
    </row>
    <row r="113" spans="1:93">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c r="BQ113" s="50"/>
      <c r="BR113" s="50"/>
      <c r="BS113" s="50"/>
      <c r="BT113" s="50"/>
      <c r="BU113" s="50"/>
      <c r="BV113" s="50"/>
      <c r="BW113" s="50"/>
      <c r="BX113" s="50"/>
      <c r="BY113" s="50"/>
      <c r="BZ113" s="50"/>
      <c r="CA113" s="50"/>
      <c r="CB113" s="50"/>
      <c r="CC113" s="50"/>
      <c r="CD113" s="50"/>
      <c r="CE113" s="50"/>
      <c r="CF113" s="50"/>
      <c r="CG113" s="50"/>
      <c r="CH113" s="50"/>
      <c r="CI113" s="50"/>
      <c r="CJ113" s="50"/>
      <c r="CK113" s="50"/>
      <c r="CL113" s="50"/>
      <c r="CM113" s="50"/>
      <c r="CN113" s="50"/>
      <c r="CO113" s="50"/>
    </row>
    <row r="114" spans="1:93">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c r="BQ114" s="50"/>
      <c r="BR114" s="50"/>
      <c r="BS114" s="50"/>
      <c r="BT114" s="50"/>
      <c r="BU114" s="50"/>
      <c r="BV114" s="50"/>
      <c r="BW114" s="50"/>
      <c r="BX114" s="50"/>
      <c r="BY114" s="50"/>
      <c r="BZ114" s="50"/>
      <c r="CA114" s="50"/>
      <c r="CB114" s="50"/>
      <c r="CC114" s="50"/>
      <c r="CD114" s="50"/>
      <c r="CE114" s="50"/>
      <c r="CF114" s="50"/>
      <c r="CG114" s="50"/>
      <c r="CH114" s="50"/>
      <c r="CI114" s="50"/>
      <c r="CJ114" s="50"/>
      <c r="CK114" s="50"/>
      <c r="CL114" s="50"/>
      <c r="CM114" s="50"/>
      <c r="CN114" s="50"/>
      <c r="CO114" s="50"/>
    </row>
    <row r="115" spans="1:93">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c r="BQ115" s="50"/>
      <c r="BR115" s="50"/>
      <c r="BS115" s="50"/>
      <c r="BT115" s="50"/>
      <c r="BU115" s="50"/>
      <c r="BV115" s="50"/>
      <c r="BW115" s="50"/>
      <c r="BX115" s="50"/>
      <c r="BY115" s="50"/>
      <c r="BZ115" s="50"/>
      <c r="CA115" s="50"/>
      <c r="CB115" s="50"/>
      <c r="CC115" s="50"/>
      <c r="CD115" s="50"/>
      <c r="CE115" s="50"/>
      <c r="CF115" s="50"/>
      <c r="CG115" s="50"/>
      <c r="CH115" s="50"/>
      <c r="CI115" s="50"/>
      <c r="CJ115" s="50"/>
      <c r="CK115" s="50"/>
      <c r="CL115" s="50"/>
      <c r="CM115" s="50"/>
      <c r="CN115" s="50"/>
      <c r="CO115" s="50"/>
    </row>
    <row r="116" spans="1:93">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c r="BI116" s="50"/>
      <c r="BJ116" s="50"/>
      <c r="BK116" s="50"/>
      <c r="BL116" s="50"/>
      <c r="BM116" s="50"/>
      <c r="BN116" s="50"/>
      <c r="BO116" s="50"/>
      <c r="BP116" s="50"/>
      <c r="BQ116" s="50"/>
      <c r="BR116" s="50"/>
      <c r="BS116" s="50"/>
      <c r="BT116" s="50"/>
      <c r="BU116" s="50"/>
      <c r="BV116" s="50"/>
      <c r="BW116" s="50"/>
      <c r="BX116" s="50"/>
      <c r="BY116" s="50"/>
      <c r="BZ116" s="50"/>
      <c r="CA116" s="50"/>
      <c r="CB116" s="50"/>
      <c r="CC116" s="50"/>
      <c r="CD116" s="50"/>
      <c r="CE116" s="50"/>
      <c r="CF116" s="50"/>
      <c r="CG116" s="50"/>
      <c r="CH116" s="50"/>
      <c r="CI116" s="50"/>
      <c r="CJ116" s="50"/>
      <c r="CK116" s="50"/>
      <c r="CL116" s="50"/>
      <c r="CM116" s="50"/>
      <c r="CN116" s="50"/>
      <c r="CO116" s="50"/>
    </row>
    <row r="117" spans="1:93">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c r="BQ117" s="50"/>
      <c r="BR117" s="50"/>
      <c r="BS117" s="50"/>
      <c r="BT117" s="50"/>
      <c r="BU117" s="50"/>
      <c r="BV117" s="50"/>
      <c r="BW117" s="50"/>
      <c r="BX117" s="50"/>
      <c r="BY117" s="50"/>
      <c r="BZ117" s="50"/>
      <c r="CA117" s="50"/>
      <c r="CB117" s="50"/>
      <c r="CC117" s="50"/>
      <c r="CD117" s="50"/>
      <c r="CE117" s="50"/>
      <c r="CF117" s="50"/>
      <c r="CG117" s="50"/>
      <c r="CH117" s="50"/>
      <c r="CI117" s="50"/>
      <c r="CJ117" s="50"/>
      <c r="CK117" s="50"/>
      <c r="CL117" s="50"/>
      <c r="CM117" s="50"/>
      <c r="CN117" s="50"/>
      <c r="CO117" s="50"/>
    </row>
    <row r="118" spans="1:93">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c r="BQ118" s="50"/>
      <c r="BR118" s="50"/>
      <c r="BS118" s="50"/>
      <c r="BT118" s="50"/>
      <c r="BU118" s="50"/>
      <c r="BV118" s="50"/>
      <c r="BW118" s="50"/>
      <c r="BX118" s="50"/>
      <c r="BY118" s="50"/>
      <c r="BZ118" s="50"/>
      <c r="CA118" s="50"/>
      <c r="CB118" s="50"/>
      <c r="CC118" s="50"/>
      <c r="CD118" s="50"/>
      <c r="CE118" s="50"/>
      <c r="CF118" s="50"/>
      <c r="CG118" s="50"/>
      <c r="CH118" s="50"/>
      <c r="CI118" s="50"/>
      <c r="CJ118" s="50"/>
      <c r="CK118" s="50"/>
      <c r="CL118" s="50"/>
      <c r="CM118" s="50"/>
      <c r="CN118" s="50"/>
      <c r="CO118" s="50"/>
    </row>
    <row r="119" spans="1:93">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0"/>
      <c r="BQ119" s="50"/>
      <c r="BR119" s="50"/>
      <c r="BS119" s="50"/>
      <c r="BT119" s="50"/>
      <c r="BU119" s="50"/>
      <c r="BV119" s="50"/>
      <c r="BW119" s="50"/>
      <c r="BX119" s="50"/>
      <c r="BY119" s="50"/>
      <c r="BZ119" s="50"/>
      <c r="CA119" s="50"/>
      <c r="CB119" s="50"/>
      <c r="CC119" s="50"/>
      <c r="CD119" s="50"/>
      <c r="CE119" s="50"/>
      <c r="CF119" s="50"/>
      <c r="CG119" s="50"/>
      <c r="CH119" s="50"/>
      <c r="CI119" s="50"/>
      <c r="CJ119" s="50"/>
      <c r="CK119" s="50"/>
      <c r="CL119" s="50"/>
      <c r="CM119" s="50"/>
      <c r="CN119" s="50"/>
      <c r="CO119" s="50"/>
    </row>
    <row r="120" spans="1:93">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50"/>
      <c r="BQ120" s="50"/>
      <c r="BR120" s="50"/>
      <c r="BS120" s="50"/>
      <c r="BT120" s="50"/>
      <c r="BU120" s="50"/>
      <c r="BV120" s="50"/>
      <c r="BW120" s="50"/>
      <c r="BX120" s="50"/>
      <c r="BY120" s="50"/>
      <c r="BZ120" s="50"/>
      <c r="CA120" s="50"/>
      <c r="CB120" s="50"/>
      <c r="CC120" s="50"/>
      <c r="CD120" s="50"/>
      <c r="CE120" s="50"/>
      <c r="CF120" s="50"/>
      <c r="CG120" s="50"/>
      <c r="CH120" s="50"/>
      <c r="CI120" s="50"/>
      <c r="CJ120" s="50"/>
      <c r="CK120" s="50"/>
      <c r="CL120" s="50"/>
      <c r="CM120" s="50"/>
      <c r="CN120" s="50"/>
      <c r="CO120" s="50"/>
    </row>
    <row r="121" spans="1:93">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c r="BJ121" s="50"/>
      <c r="BK121" s="50"/>
      <c r="BL121" s="50"/>
      <c r="BM121" s="50"/>
      <c r="BN121" s="50"/>
      <c r="BO121" s="50"/>
      <c r="BP121" s="50"/>
      <c r="BQ121" s="50"/>
      <c r="BR121" s="50"/>
      <c r="BS121" s="50"/>
      <c r="BT121" s="50"/>
      <c r="BU121" s="50"/>
      <c r="BV121" s="50"/>
      <c r="BW121" s="50"/>
      <c r="BX121" s="50"/>
      <c r="BY121" s="50"/>
      <c r="BZ121" s="50"/>
      <c r="CA121" s="50"/>
      <c r="CB121" s="50"/>
      <c r="CC121" s="50"/>
      <c r="CD121" s="50"/>
      <c r="CE121" s="50"/>
      <c r="CF121" s="50"/>
      <c r="CG121" s="50"/>
      <c r="CH121" s="50"/>
      <c r="CI121" s="50"/>
      <c r="CJ121" s="50"/>
      <c r="CK121" s="50"/>
      <c r="CL121" s="50"/>
      <c r="CM121" s="50"/>
      <c r="CN121" s="50"/>
      <c r="CO121" s="50"/>
    </row>
    <row r="122" spans="1:93">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c r="BP122" s="50"/>
      <c r="BQ122" s="50"/>
      <c r="BR122" s="50"/>
      <c r="BS122" s="50"/>
      <c r="BT122" s="50"/>
      <c r="BU122" s="50"/>
      <c r="BV122" s="50"/>
      <c r="BW122" s="50"/>
      <c r="BX122" s="50"/>
      <c r="BY122" s="50"/>
      <c r="BZ122" s="50"/>
      <c r="CA122" s="50"/>
      <c r="CB122" s="50"/>
      <c r="CC122" s="50"/>
      <c r="CD122" s="50"/>
      <c r="CE122" s="50"/>
      <c r="CF122" s="50"/>
      <c r="CG122" s="50"/>
      <c r="CH122" s="50"/>
      <c r="CI122" s="50"/>
      <c r="CJ122" s="50"/>
      <c r="CK122" s="50"/>
      <c r="CL122" s="50"/>
      <c r="CM122" s="50"/>
      <c r="CN122" s="50"/>
      <c r="CO122" s="50"/>
    </row>
    <row r="123" spans="1:93">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c r="BI123" s="50"/>
      <c r="BJ123" s="50"/>
      <c r="BK123" s="50"/>
      <c r="BL123" s="50"/>
      <c r="BM123" s="50"/>
      <c r="BN123" s="50"/>
      <c r="BO123" s="50"/>
      <c r="BP123" s="50"/>
      <c r="BQ123" s="50"/>
      <c r="BR123" s="50"/>
      <c r="BS123" s="50"/>
      <c r="BT123" s="50"/>
      <c r="BU123" s="50"/>
      <c r="BV123" s="50"/>
      <c r="BW123" s="50"/>
      <c r="BX123" s="50"/>
      <c r="BY123" s="50"/>
      <c r="BZ123" s="50"/>
      <c r="CA123" s="50"/>
      <c r="CB123" s="50"/>
      <c r="CC123" s="50"/>
      <c r="CD123" s="50"/>
      <c r="CE123" s="50"/>
      <c r="CF123" s="50"/>
      <c r="CG123" s="50"/>
      <c r="CH123" s="50"/>
      <c r="CI123" s="50"/>
      <c r="CJ123" s="50"/>
      <c r="CK123" s="50"/>
      <c r="CL123" s="50"/>
      <c r="CM123" s="50"/>
      <c r="CN123" s="50"/>
      <c r="CO123" s="50"/>
    </row>
    <row r="124" spans="1:93">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c r="BI124" s="50"/>
      <c r="BJ124" s="50"/>
      <c r="BK124" s="50"/>
      <c r="BL124" s="50"/>
      <c r="BM124" s="50"/>
      <c r="BN124" s="50"/>
      <c r="BO124" s="50"/>
      <c r="BP124" s="50"/>
      <c r="BQ124" s="50"/>
      <c r="BR124" s="50"/>
      <c r="BS124" s="50"/>
      <c r="BT124" s="50"/>
      <c r="BU124" s="50"/>
      <c r="BV124" s="50"/>
      <c r="BW124" s="50"/>
      <c r="BX124" s="50"/>
      <c r="BY124" s="50"/>
      <c r="BZ124" s="50"/>
      <c r="CA124" s="50"/>
      <c r="CB124" s="50"/>
      <c r="CC124" s="50"/>
      <c r="CD124" s="50"/>
      <c r="CE124" s="50"/>
      <c r="CF124" s="50"/>
      <c r="CG124" s="50"/>
      <c r="CH124" s="50"/>
      <c r="CI124" s="50"/>
      <c r="CJ124" s="50"/>
      <c r="CK124" s="50"/>
      <c r="CL124" s="50"/>
      <c r="CM124" s="50"/>
      <c r="CN124" s="50"/>
      <c r="CO124" s="50"/>
    </row>
    <row r="125" spans="1:93">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c r="BP125" s="50"/>
      <c r="BQ125" s="50"/>
      <c r="BR125" s="50"/>
      <c r="BS125" s="50"/>
      <c r="BT125" s="50"/>
      <c r="BU125" s="50"/>
      <c r="BV125" s="50"/>
      <c r="BW125" s="50"/>
      <c r="BX125" s="50"/>
      <c r="BY125" s="50"/>
      <c r="BZ125" s="50"/>
      <c r="CA125" s="50"/>
      <c r="CB125" s="50"/>
      <c r="CC125" s="50"/>
      <c r="CD125" s="50"/>
      <c r="CE125" s="50"/>
      <c r="CF125" s="50"/>
      <c r="CG125" s="50"/>
      <c r="CH125" s="50"/>
      <c r="CI125" s="50"/>
      <c r="CJ125" s="50"/>
      <c r="CK125" s="50"/>
      <c r="CL125" s="50"/>
      <c r="CM125" s="50"/>
      <c r="CN125" s="50"/>
      <c r="CO125" s="50"/>
    </row>
    <row r="126" spans="1:93">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c r="BP126" s="50"/>
      <c r="BQ126" s="50"/>
      <c r="BR126" s="50"/>
      <c r="BS126" s="50"/>
      <c r="BT126" s="50"/>
      <c r="BU126" s="50"/>
      <c r="BV126" s="50"/>
      <c r="BW126" s="50"/>
      <c r="BX126" s="50"/>
      <c r="BY126" s="50"/>
      <c r="BZ126" s="50"/>
      <c r="CA126" s="50"/>
      <c r="CB126" s="50"/>
      <c r="CC126" s="50"/>
      <c r="CD126" s="50"/>
      <c r="CE126" s="50"/>
      <c r="CF126" s="50"/>
      <c r="CG126" s="50"/>
      <c r="CH126" s="50"/>
      <c r="CI126" s="50"/>
      <c r="CJ126" s="50"/>
      <c r="CK126" s="50"/>
      <c r="CL126" s="50"/>
      <c r="CM126" s="50"/>
      <c r="CN126" s="50"/>
      <c r="CO126" s="50"/>
    </row>
    <row r="129" spans="1:93">
      <c r="A129" s="40"/>
    </row>
    <row r="131" spans="1:93">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V131" s="50"/>
      <c r="BW131" s="50"/>
      <c r="BX131" s="50"/>
      <c r="BY131" s="50"/>
      <c r="BZ131" s="50"/>
      <c r="CA131" s="50"/>
      <c r="CB131" s="50"/>
      <c r="CC131" s="50"/>
      <c r="CD131" s="50"/>
      <c r="CE131" s="50"/>
      <c r="CF131" s="50"/>
      <c r="CG131" s="50"/>
      <c r="CH131" s="50"/>
      <c r="CI131" s="50"/>
      <c r="CJ131" s="50"/>
      <c r="CK131" s="50"/>
      <c r="CL131" s="50"/>
      <c r="CM131" s="50"/>
      <c r="CN131" s="50"/>
      <c r="CO131" s="50"/>
    </row>
    <row r="132" spans="1:93">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c r="BL132" s="50"/>
      <c r="BM132" s="50"/>
      <c r="BN132" s="50"/>
      <c r="BO132" s="50"/>
      <c r="BP132" s="50"/>
      <c r="BQ132" s="50"/>
      <c r="BR132" s="50"/>
      <c r="BS132" s="50"/>
      <c r="BT132" s="50"/>
      <c r="BU132" s="50"/>
      <c r="BV132" s="50"/>
      <c r="BW132" s="50"/>
      <c r="BX132" s="50"/>
      <c r="BY132" s="50"/>
      <c r="BZ132" s="50"/>
      <c r="CA132" s="50"/>
      <c r="CB132" s="50"/>
      <c r="CC132" s="50"/>
      <c r="CD132" s="50"/>
      <c r="CE132" s="50"/>
      <c r="CF132" s="50"/>
      <c r="CG132" s="50"/>
      <c r="CH132" s="50"/>
      <c r="CI132" s="50"/>
      <c r="CJ132" s="50"/>
      <c r="CK132" s="50"/>
      <c r="CL132" s="50"/>
      <c r="CM132" s="50"/>
      <c r="CN132" s="50"/>
      <c r="CO132" s="50"/>
    </row>
    <row r="133" spans="1:93">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c r="BI133" s="50"/>
      <c r="BJ133" s="50"/>
      <c r="BK133" s="50"/>
      <c r="BL133" s="50"/>
      <c r="BM133" s="50"/>
      <c r="BN133" s="50"/>
      <c r="BO133" s="50"/>
      <c r="BP133" s="50"/>
      <c r="BQ133" s="50"/>
      <c r="BR133" s="50"/>
      <c r="BS133" s="50"/>
      <c r="BT133" s="50"/>
      <c r="BU133" s="50"/>
      <c r="BV133" s="50"/>
      <c r="BW133" s="50"/>
      <c r="BX133" s="50"/>
      <c r="BY133" s="50"/>
      <c r="BZ133" s="50"/>
      <c r="CA133" s="50"/>
      <c r="CB133" s="50"/>
      <c r="CC133" s="50"/>
      <c r="CD133" s="50"/>
      <c r="CE133" s="50"/>
      <c r="CF133" s="50"/>
      <c r="CG133" s="50"/>
      <c r="CH133" s="50"/>
      <c r="CI133" s="50"/>
      <c r="CJ133" s="50"/>
      <c r="CK133" s="50"/>
      <c r="CL133" s="50"/>
      <c r="CM133" s="50"/>
      <c r="CN133" s="50"/>
      <c r="CO133" s="50"/>
    </row>
    <row r="134" spans="1:93">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0"/>
      <c r="BV134" s="50"/>
      <c r="BW134" s="50"/>
      <c r="BX134" s="50"/>
      <c r="BY134" s="50"/>
      <c r="BZ134" s="50"/>
      <c r="CA134" s="50"/>
      <c r="CB134" s="50"/>
      <c r="CC134" s="50"/>
      <c r="CD134" s="50"/>
      <c r="CE134" s="50"/>
      <c r="CF134" s="50"/>
      <c r="CG134" s="50"/>
      <c r="CH134" s="50"/>
      <c r="CI134" s="50"/>
      <c r="CJ134" s="50"/>
      <c r="CK134" s="50"/>
      <c r="CL134" s="50"/>
      <c r="CM134" s="50"/>
      <c r="CN134" s="50"/>
      <c r="CO134" s="50"/>
    </row>
    <row r="135" spans="1:93">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c r="BI135" s="50"/>
      <c r="BJ135" s="50"/>
      <c r="BK135" s="50"/>
      <c r="BL135" s="50"/>
      <c r="BM135" s="50"/>
      <c r="BN135" s="50"/>
      <c r="BO135" s="50"/>
      <c r="BP135" s="50"/>
      <c r="BQ135" s="50"/>
      <c r="BR135" s="50"/>
      <c r="BS135" s="50"/>
      <c r="BT135" s="50"/>
      <c r="BU135" s="50"/>
      <c r="BV135" s="50"/>
      <c r="BW135" s="50"/>
      <c r="BX135" s="50"/>
      <c r="BY135" s="50"/>
      <c r="BZ135" s="50"/>
      <c r="CA135" s="50"/>
      <c r="CB135" s="50"/>
      <c r="CC135" s="50"/>
      <c r="CD135" s="50"/>
      <c r="CE135" s="50"/>
      <c r="CF135" s="50"/>
      <c r="CG135" s="50"/>
      <c r="CH135" s="50"/>
      <c r="CI135" s="50"/>
      <c r="CJ135" s="50"/>
      <c r="CK135" s="50"/>
      <c r="CL135" s="50"/>
      <c r="CM135" s="50"/>
      <c r="CN135" s="50"/>
      <c r="CO135" s="50"/>
    </row>
    <row r="136" spans="1:93">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c r="BI136" s="50"/>
      <c r="BJ136" s="50"/>
      <c r="BK136" s="50"/>
      <c r="BL136" s="50"/>
      <c r="BM136" s="50"/>
      <c r="BN136" s="50"/>
      <c r="BO136" s="50"/>
      <c r="BP136" s="50"/>
      <c r="BQ136" s="50"/>
      <c r="BR136" s="50"/>
      <c r="BS136" s="50"/>
      <c r="BT136" s="50"/>
      <c r="BU136" s="50"/>
      <c r="BV136" s="50"/>
      <c r="BW136" s="50"/>
      <c r="BX136" s="50"/>
      <c r="BY136" s="50"/>
      <c r="BZ136" s="50"/>
      <c r="CA136" s="50"/>
      <c r="CB136" s="50"/>
      <c r="CC136" s="50"/>
      <c r="CD136" s="50"/>
      <c r="CE136" s="50"/>
      <c r="CF136" s="50"/>
      <c r="CG136" s="50"/>
      <c r="CH136" s="50"/>
      <c r="CI136" s="50"/>
      <c r="CJ136" s="50"/>
      <c r="CK136" s="50"/>
      <c r="CL136" s="50"/>
      <c r="CM136" s="50"/>
      <c r="CN136" s="50"/>
      <c r="CO136" s="50"/>
    </row>
    <row r="137" spans="1:93">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c r="AS137" s="50"/>
      <c r="AT137" s="50"/>
      <c r="AU137" s="50"/>
      <c r="AV137" s="50"/>
      <c r="AW137" s="50"/>
      <c r="AX137" s="50"/>
      <c r="AY137" s="50"/>
      <c r="AZ137" s="50"/>
      <c r="BA137" s="50"/>
      <c r="BB137" s="50"/>
      <c r="BC137" s="50"/>
      <c r="BD137" s="50"/>
      <c r="BE137" s="50"/>
      <c r="BF137" s="50"/>
      <c r="BG137" s="50"/>
      <c r="BH137" s="50"/>
      <c r="BI137" s="50"/>
      <c r="BJ137" s="50"/>
      <c r="BK137" s="50"/>
      <c r="BL137" s="50"/>
      <c r="BM137" s="50"/>
      <c r="BN137" s="50"/>
      <c r="BO137" s="50"/>
      <c r="BP137" s="50"/>
      <c r="BQ137" s="50"/>
      <c r="BR137" s="50"/>
      <c r="BS137" s="50"/>
      <c r="BT137" s="50"/>
      <c r="BU137" s="50"/>
      <c r="BV137" s="50"/>
      <c r="BW137" s="50"/>
      <c r="BX137" s="50"/>
      <c r="BY137" s="50"/>
      <c r="BZ137" s="50"/>
      <c r="CA137" s="50"/>
      <c r="CB137" s="50"/>
      <c r="CC137" s="50"/>
      <c r="CD137" s="50"/>
      <c r="CE137" s="50"/>
      <c r="CF137" s="50"/>
      <c r="CG137" s="50"/>
      <c r="CH137" s="50"/>
      <c r="CI137" s="50"/>
      <c r="CJ137" s="50"/>
      <c r="CK137" s="50"/>
      <c r="CL137" s="50"/>
      <c r="CM137" s="50"/>
      <c r="CN137" s="50"/>
      <c r="CO137" s="50"/>
    </row>
    <row r="138" spans="1:93">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c r="BI138" s="50"/>
      <c r="BJ138" s="50"/>
      <c r="BK138" s="50"/>
      <c r="BL138" s="50"/>
      <c r="BM138" s="50"/>
      <c r="BN138" s="50"/>
      <c r="BO138" s="50"/>
      <c r="BP138" s="50"/>
      <c r="BQ138" s="50"/>
      <c r="BR138" s="50"/>
      <c r="BS138" s="50"/>
      <c r="BT138" s="50"/>
      <c r="BU138" s="50"/>
      <c r="BV138" s="50"/>
      <c r="BW138" s="50"/>
      <c r="BX138" s="50"/>
      <c r="BY138" s="50"/>
      <c r="BZ138" s="50"/>
      <c r="CA138" s="50"/>
      <c r="CB138" s="50"/>
      <c r="CC138" s="50"/>
      <c r="CD138" s="50"/>
      <c r="CE138" s="50"/>
      <c r="CF138" s="50"/>
      <c r="CG138" s="50"/>
      <c r="CH138" s="50"/>
      <c r="CI138" s="50"/>
      <c r="CJ138" s="50"/>
      <c r="CK138" s="50"/>
      <c r="CL138" s="50"/>
      <c r="CM138" s="50"/>
      <c r="CN138" s="50"/>
      <c r="CO138" s="50"/>
    </row>
    <row r="139" spans="1:93">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0"/>
      <c r="AY139" s="50"/>
      <c r="AZ139" s="50"/>
      <c r="BA139" s="50"/>
      <c r="BB139" s="50"/>
      <c r="BC139" s="50"/>
      <c r="BD139" s="50"/>
      <c r="BE139" s="50"/>
      <c r="BF139" s="50"/>
      <c r="BG139" s="50"/>
      <c r="BH139" s="50"/>
      <c r="BI139" s="50"/>
      <c r="BJ139" s="50"/>
      <c r="BK139" s="50"/>
      <c r="BL139" s="50"/>
      <c r="BM139" s="50"/>
      <c r="BN139" s="50"/>
      <c r="BO139" s="50"/>
      <c r="BP139" s="50"/>
      <c r="BQ139" s="50"/>
      <c r="BR139" s="50"/>
      <c r="BS139" s="50"/>
      <c r="BT139" s="50"/>
      <c r="BU139" s="50"/>
      <c r="BV139" s="50"/>
      <c r="BW139" s="50"/>
      <c r="BX139" s="50"/>
      <c r="BY139" s="50"/>
      <c r="BZ139" s="50"/>
      <c r="CA139" s="50"/>
      <c r="CB139" s="50"/>
      <c r="CC139" s="50"/>
      <c r="CD139" s="50"/>
      <c r="CE139" s="50"/>
      <c r="CF139" s="50"/>
      <c r="CG139" s="50"/>
      <c r="CH139" s="50"/>
      <c r="CI139" s="50"/>
      <c r="CJ139" s="50"/>
      <c r="CK139" s="50"/>
      <c r="CL139" s="50"/>
      <c r="CM139" s="50"/>
      <c r="CN139" s="50"/>
      <c r="CO139" s="50"/>
    </row>
    <row r="140" spans="1:93">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c r="AQ140" s="50"/>
      <c r="AR140" s="50"/>
      <c r="AS140" s="50"/>
      <c r="AT140" s="50"/>
      <c r="AU140" s="50"/>
      <c r="AV140" s="50"/>
      <c r="AW140" s="50"/>
      <c r="AX140" s="50"/>
      <c r="AY140" s="50"/>
      <c r="AZ140" s="50"/>
      <c r="BA140" s="50"/>
      <c r="BB140" s="50"/>
      <c r="BC140" s="50"/>
      <c r="BD140" s="50"/>
      <c r="BE140" s="50"/>
      <c r="BF140" s="50"/>
      <c r="BG140" s="50"/>
      <c r="BH140" s="50"/>
      <c r="BI140" s="50"/>
      <c r="BJ140" s="50"/>
      <c r="BK140" s="50"/>
      <c r="BL140" s="50"/>
      <c r="BM140" s="50"/>
      <c r="BN140" s="50"/>
      <c r="BO140" s="50"/>
      <c r="BP140" s="50"/>
      <c r="BQ140" s="50"/>
      <c r="BR140" s="50"/>
      <c r="BS140" s="50"/>
      <c r="BT140" s="50"/>
      <c r="BU140" s="50"/>
      <c r="BV140" s="50"/>
      <c r="BW140" s="50"/>
      <c r="BX140" s="50"/>
      <c r="BY140" s="50"/>
      <c r="BZ140" s="50"/>
      <c r="CA140" s="50"/>
      <c r="CB140" s="50"/>
      <c r="CC140" s="50"/>
      <c r="CD140" s="50"/>
      <c r="CE140" s="50"/>
      <c r="CF140" s="50"/>
      <c r="CG140" s="50"/>
      <c r="CH140" s="50"/>
      <c r="CI140" s="50"/>
      <c r="CJ140" s="50"/>
      <c r="CK140" s="50"/>
      <c r="CL140" s="50"/>
      <c r="CM140" s="50"/>
      <c r="CN140" s="50"/>
      <c r="CO140" s="50"/>
    </row>
    <row r="141" spans="1:93">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c r="AF141" s="50"/>
      <c r="AG141" s="50"/>
      <c r="AH141" s="50"/>
      <c r="AI141" s="50"/>
      <c r="AJ141" s="50"/>
      <c r="AK141" s="50"/>
      <c r="AL141" s="50"/>
      <c r="AM141" s="50"/>
      <c r="AN141" s="50"/>
      <c r="AO141" s="50"/>
      <c r="AP141" s="50"/>
      <c r="AQ141" s="50"/>
      <c r="AR141" s="50"/>
      <c r="AS141" s="50"/>
      <c r="AT141" s="50"/>
      <c r="AU141" s="50"/>
      <c r="AV141" s="50"/>
      <c r="AW141" s="50"/>
      <c r="AX141" s="50"/>
      <c r="AY141" s="50"/>
      <c r="AZ141" s="50"/>
      <c r="BA141" s="50"/>
      <c r="BB141" s="50"/>
      <c r="BC141" s="50"/>
      <c r="BD141" s="50"/>
      <c r="BE141" s="50"/>
      <c r="BF141" s="50"/>
      <c r="BG141" s="50"/>
      <c r="BH141" s="50"/>
      <c r="BI141" s="50"/>
      <c r="BJ141" s="50"/>
      <c r="BK141" s="50"/>
      <c r="BL141" s="50"/>
      <c r="BM141" s="50"/>
      <c r="BN141" s="50"/>
      <c r="BO141" s="50"/>
      <c r="BP141" s="50"/>
      <c r="BQ141" s="50"/>
      <c r="BR141" s="50"/>
      <c r="BS141" s="50"/>
      <c r="BT141" s="50"/>
      <c r="BU141" s="50"/>
      <c r="BV141" s="50"/>
      <c r="BW141" s="50"/>
      <c r="BX141" s="50"/>
      <c r="BY141" s="50"/>
      <c r="BZ141" s="50"/>
      <c r="CA141" s="50"/>
      <c r="CB141" s="50"/>
      <c r="CC141" s="50"/>
      <c r="CD141" s="50"/>
      <c r="CE141" s="50"/>
      <c r="CF141" s="50"/>
      <c r="CG141" s="50"/>
      <c r="CH141" s="50"/>
      <c r="CI141" s="50"/>
      <c r="CJ141" s="50"/>
      <c r="CK141" s="50"/>
      <c r="CL141" s="50"/>
      <c r="CM141" s="50"/>
      <c r="CN141" s="50"/>
      <c r="CO141" s="50"/>
    </row>
    <row r="142" spans="1:93">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K142" s="50"/>
      <c r="AL142" s="50"/>
      <c r="AM142" s="50"/>
      <c r="AN142" s="50"/>
      <c r="AO142" s="50"/>
      <c r="AP142" s="50"/>
      <c r="AQ142" s="50"/>
      <c r="AR142" s="50"/>
      <c r="AS142" s="50"/>
      <c r="AT142" s="50"/>
      <c r="AU142" s="50"/>
      <c r="AV142" s="50"/>
      <c r="AW142" s="50"/>
      <c r="AX142" s="50"/>
      <c r="AY142" s="50"/>
      <c r="AZ142" s="50"/>
      <c r="BA142" s="50"/>
      <c r="BB142" s="50"/>
      <c r="BC142" s="50"/>
      <c r="BD142" s="50"/>
      <c r="BE142" s="50"/>
      <c r="BF142" s="50"/>
      <c r="BG142" s="50"/>
      <c r="BH142" s="50"/>
      <c r="BI142" s="50"/>
      <c r="BJ142" s="50"/>
      <c r="BK142" s="50"/>
      <c r="BL142" s="50"/>
      <c r="BM142" s="50"/>
      <c r="BN142" s="50"/>
      <c r="BO142" s="50"/>
      <c r="BP142" s="50"/>
      <c r="BQ142" s="50"/>
      <c r="BR142" s="50"/>
      <c r="BS142" s="50"/>
      <c r="BT142" s="50"/>
      <c r="BU142" s="50"/>
      <c r="BV142" s="50"/>
      <c r="BW142" s="50"/>
      <c r="BX142" s="50"/>
      <c r="BY142" s="50"/>
      <c r="BZ142" s="50"/>
      <c r="CA142" s="50"/>
      <c r="CB142" s="50"/>
      <c r="CC142" s="50"/>
      <c r="CD142" s="50"/>
      <c r="CE142" s="50"/>
      <c r="CF142" s="50"/>
      <c r="CG142" s="50"/>
      <c r="CH142" s="50"/>
      <c r="CI142" s="50"/>
      <c r="CJ142" s="50"/>
      <c r="CK142" s="50"/>
      <c r="CL142" s="50"/>
      <c r="CM142" s="50"/>
      <c r="CN142" s="50"/>
      <c r="CO142" s="50"/>
    </row>
    <row r="143" spans="1:93">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c r="AF143" s="50"/>
      <c r="AG143" s="50"/>
      <c r="AH143" s="50"/>
      <c r="AI143" s="50"/>
      <c r="AJ143" s="50"/>
      <c r="AK143" s="50"/>
      <c r="AL143" s="50"/>
      <c r="AM143" s="50"/>
      <c r="AN143" s="50"/>
      <c r="AO143" s="50"/>
      <c r="AP143" s="50"/>
      <c r="AQ143" s="50"/>
      <c r="AR143" s="50"/>
      <c r="AS143" s="50"/>
      <c r="AT143" s="50"/>
      <c r="AU143" s="50"/>
      <c r="AV143" s="50"/>
      <c r="AW143" s="50"/>
      <c r="AX143" s="50"/>
      <c r="AY143" s="50"/>
      <c r="AZ143" s="50"/>
      <c r="BA143" s="50"/>
      <c r="BB143" s="50"/>
      <c r="BC143" s="50"/>
      <c r="BD143" s="50"/>
      <c r="BE143" s="50"/>
      <c r="BF143" s="50"/>
      <c r="BG143" s="50"/>
      <c r="BH143" s="50"/>
      <c r="BI143" s="50"/>
      <c r="BJ143" s="50"/>
      <c r="BK143" s="50"/>
      <c r="BL143" s="50"/>
      <c r="BM143" s="50"/>
      <c r="BN143" s="50"/>
      <c r="BO143" s="50"/>
      <c r="BP143" s="50"/>
      <c r="BQ143" s="50"/>
      <c r="BR143" s="50"/>
      <c r="BS143" s="50"/>
      <c r="BT143" s="50"/>
      <c r="BU143" s="50"/>
      <c r="BV143" s="50"/>
      <c r="BW143" s="50"/>
      <c r="BX143" s="50"/>
      <c r="BY143" s="50"/>
      <c r="BZ143" s="50"/>
      <c r="CA143" s="50"/>
      <c r="CB143" s="50"/>
      <c r="CC143" s="50"/>
      <c r="CD143" s="50"/>
      <c r="CE143" s="50"/>
      <c r="CF143" s="50"/>
      <c r="CG143" s="50"/>
      <c r="CH143" s="50"/>
      <c r="CI143" s="50"/>
      <c r="CJ143" s="50"/>
      <c r="CK143" s="50"/>
      <c r="CL143" s="50"/>
      <c r="CM143" s="50"/>
      <c r="CN143" s="50"/>
      <c r="CO143" s="50"/>
    </row>
    <row r="144" spans="1:93">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50"/>
      <c r="AS144" s="50"/>
      <c r="AT144" s="50"/>
      <c r="AU144" s="50"/>
      <c r="AV144" s="50"/>
      <c r="AW144" s="50"/>
      <c r="AX144" s="50"/>
      <c r="AY144" s="50"/>
      <c r="AZ144" s="50"/>
      <c r="BA144" s="50"/>
      <c r="BB144" s="50"/>
      <c r="BC144" s="50"/>
      <c r="BD144" s="50"/>
      <c r="BE144" s="50"/>
      <c r="BF144" s="50"/>
      <c r="BG144" s="50"/>
      <c r="BH144" s="50"/>
      <c r="BI144" s="50"/>
      <c r="BJ144" s="50"/>
      <c r="BK144" s="50"/>
      <c r="BL144" s="50"/>
      <c r="BM144" s="50"/>
      <c r="BN144" s="50"/>
      <c r="BO144" s="50"/>
      <c r="BP144" s="50"/>
      <c r="BQ144" s="50"/>
      <c r="BR144" s="50"/>
      <c r="BS144" s="50"/>
      <c r="BT144" s="50"/>
      <c r="BU144" s="50"/>
      <c r="BV144" s="50"/>
      <c r="BW144" s="50"/>
      <c r="BX144" s="50"/>
      <c r="BY144" s="50"/>
      <c r="BZ144" s="50"/>
      <c r="CA144" s="50"/>
      <c r="CB144" s="50"/>
      <c r="CC144" s="50"/>
      <c r="CD144" s="50"/>
      <c r="CE144" s="50"/>
      <c r="CF144" s="50"/>
      <c r="CG144" s="50"/>
      <c r="CH144" s="50"/>
      <c r="CI144" s="50"/>
      <c r="CJ144" s="50"/>
      <c r="CK144" s="50"/>
      <c r="CL144" s="50"/>
      <c r="CM144" s="50"/>
      <c r="CN144" s="50"/>
      <c r="CO144" s="50"/>
    </row>
    <row r="145" spans="1:93">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c r="AE145" s="50"/>
      <c r="AF145" s="50"/>
      <c r="AG145" s="50"/>
      <c r="AH145" s="50"/>
      <c r="AI145" s="50"/>
      <c r="AJ145" s="50"/>
      <c r="AK145" s="50"/>
      <c r="AL145" s="50"/>
      <c r="AM145" s="50"/>
      <c r="AN145" s="50"/>
      <c r="AO145" s="50"/>
      <c r="AP145" s="50"/>
      <c r="AQ145" s="50"/>
      <c r="AR145" s="50"/>
      <c r="AS145" s="50"/>
      <c r="AT145" s="50"/>
      <c r="AU145" s="50"/>
      <c r="AV145" s="50"/>
      <c r="AW145" s="50"/>
      <c r="AX145" s="50"/>
      <c r="AY145" s="50"/>
      <c r="AZ145" s="50"/>
      <c r="BA145" s="50"/>
      <c r="BB145" s="50"/>
      <c r="BC145" s="50"/>
      <c r="BD145" s="50"/>
      <c r="BE145" s="50"/>
      <c r="BF145" s="50"/>
      <c r="BG145" s="50"/>
      <c r="BH145" s="50"/>
      <c r="BI145" s="50"/>
      <c r="BJ145" s="50"/>
      <c r="BK145" s="50"/>
      <c r="BL145" s="50"/>
      <c r="BM145" s="50"/>
      <c r="BN145" s="50"/>
      <c r="BO145" s="50"/>
      <c r="BP145" s="50"/>
      <c r="BQ145" s="50"/>
      <c r="BR145" s="50"/>
      <c r="BS145" s="50"/>
      <c r="BT145" s="50"/>
      <c r="BU145" s="50"/>
      <c r="BV145" s="50"/>
      <c r="BW145" s="50"/>
      <c r="BX145" s="50"/>
      <c r="BY145" s="50"/>
      <c r="BZ145" s="50"/>
      <c r="CA145" s="50"/>
      <c r="CB145" s="50"/>
      <c r="CC145" s="50"/>
      <c r="CD145" s="50"/>
      <c r="CE145" s="50"/>
      <c r="CF145" s="50"/>
      <c r="CG145" s="50"/>
      <c r="CH145" s="50"/>
      <c r="CI145" s="50"/>
      <c r="CJ145" s="50"/>
      <c r="CK145" s="50"/>
      <c r="CL145" s="50"/>
      <c r="CM145" s="50"/>
      <c r="CN145" s="50"/>
      <c r="CO145" s="50"/>
    </row>
    <row r="146" spans="1:93">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c r="AF146" s="50"/>
      <c r="AG146" s="50"/>
      <c r="AH146" s="50"/>
      <c r="AI146" s="50"/>
      <c r="AJ146" s="50"/>
      <c r="AK146" s="50"/>
      <c r="AL146" s="50"/>
      <c r="AM146" s="50"/>
      <c r="AN146" s="50"/>
      <c r="AO146" s="50"/>
      <c r="AP146" s="50"/>
      <c r="AQ146" s="50"/>
      <c r="AR146" s="50"/>
      <c r="AS146" s="50"/>
      <c r="AT146" s="50"/>
      <c r="AU146" s="50"/>
      <c r="AV146" s="50"/>
      <c r="AW146" s="50"/>
      <c r="AX146" s="50"/>
      <c r="AY146" s="50"/>
      <c r="AZ146" s="50"/>
      <c r="BA146" s="50"/>
      <c r="BB146" s="50"/>
      <c r="BC146" s="50"/>
      <c r="BD146" s="50"/>
      <c r="BE146" s="50"/>
      <c r="BF146" s="50"/>
      <c r="BG146" s="50"/>
      <c r="BH146" s="50"/>
      <c r="BI146" s="50"/>
      <c r="BJ146" s="50"/>
      <c r="BK146" s="50"/>
      <c r="BL146" s="50"/>
      <c r="BM146" s="50"/>
      <c r="BN146" s="50"/>
      <c r="BO146" s="50"/>
      <c r="BP146" s="50"/>
      <c r="BQ146" s="50"/>
      <c r="BR146" s="50"/>
      <c r="BS146" s="50"/>
      <c r="BT146" s="50"/>
      <c r="BU146" s="50"/>
      <c r="BV146" s="50"/>
      <c r="BW146" s="50"/>
      <c r="BX146" s="50"/>
      <c r="BY146" s="50"/>
      <c r="BZ146" s="50"/>
      <c r="CA146" s="50"/>
      <c r="CB146" s="50"/>
      <c r="CC146" s="50"/>
      <c r="CD146" s="50"/>
      <c r="CE146" s="50"/>
      <c r="CF146" s="50"/>
      <c r="CG146" s="50"/>
      <c r="CH146" s="50"/>
      <c r="CI146" s="50"/>
      <c r="CJ146" s="50"/>
      <c r="CK146" s="50"/>
      <c r="CL146" s="50"/>
      <c r="CM146" s="50"/>
      <c r="CN146" s="50"/>
      <c r="CO146" s="50"/>
    </row>
    <row r="147" spans="1:93">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K147" s="50"/>
      <c r="AL147" s="50"/>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0"/>
      <c r="BI147" s="50"/>
      <c r="BJ147" s="50"/>
      <c r="BK147" s="50"/>
      <c r="BL147" s="50"/>
      <c r="BM147" s="50"/>
      <c r="BN147" s="50"/>
      <c r="BO147" s="50"/>
      <c r="BP147" s="50"/>
      <c r="BQ147" s="50"/>
      <c r="BR147" s="50"/>
      <c r="BS147" s="50"/>
      <c r="BT147" s="50"/>
      <c r="BU147" s="50"/>
      <c r="BV147" s="50"/>
      <c r="BW147" s="50"/>
      <c r="BX147" s="50"/>
      <c r="BY147" s="50"/>
      <c r="BZ147" s="50"/>
      <c r="CA147" s="50"/>
      <c r="CB147" s="50"/>
      <c r="CC147" s="50"/>
      <c r="CD147" s="50"/>
      <c r="CE147" s="50"/>
      <c r="CF147" s="50"/>
      <c r="CG147" s="50"/>
      <c r="CH147" s="50"/>
      <c r="CI147" s="50"/>
      <c r="CJ147" s="50"/>
      <c r="CK147" s="50"/>
      <c r="CL147" s="50"/>
      <c r="CM147" s="50"/>
      <c r="CN147" s="50"/>
      <c r="CO147" s="50"/>
    </row>
    <row r="148" spans="1:93">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50"/>
      <c r="AF148" s="50"/>
      <c r="AG148" s="50"/>
      <c r="AH148" s="50"/>
      <c r="AI148" s="50"/>
      <c r="AJ148" s="50"/>
      <c r="AK148" s="50"/>
      <c r="AL148" s="50"/>
      <c r="AM148" s="50"/>
      <c r="AN148" s="50"/>
      <c r="AO148" s="50"/>
      <c r="AP148" s="50"/>
      <c r="AQ148" s="50"/>
      <c r="AR148" s="50"/>
      <c r="AS148" s="50"/>
      <c r="AT148" s="50"/>
      <c r="AU148" s="50"/>
      <c r="AV148" s="50"/>
      <c r="AW148" s="50"/>
      <c r="AX148" s="50"/>
      <c r="AY148" s="50"/>
      <c r="AZ148" s="50"/>
      <c r="BA148" s="50"/>
      <c r="BB148" s="50"/>
      <c r="BC148" s="50"/>
      <c r="BD148" s="50"/>
      <c r="BE148" s="50"/>
      <c r="BF148" s="50"/>
      <c r="BG148" s="50"/>
      <c r="BH148" s="50"/>
      <c r="BI148" s="50"/>
      <c r="BJ148" s="50"/>
      <c r="BK148" s="50"/>
      <c r="BL148" s="50"/>
      <c r="BM148" s="50"/>
      <c r="BN148" s="50"/>
      <c r="BO148" s="50"/>
      <c r="BP148" s="50"/>
      <c r="BQ148" s="50"/>
      <c r="BR148" s="50"/>
      <c r="BS148" s="50"/>
      <c r="BT148" s="50"/>
      <c r="BU148" s="50"/>
      <c r="BV148" s="50"/>
      <c r="BW148" s="50"/>
      <c r="BX148" s="50"/>
      <c r="BY148" s="50"/>
      <c r="BZ148" s="50"/>
      <c r="CA148" s="50"/>
      <c r="CB148" s="50"/>
      <c r="CC148" s="50"/>
      <c r="CD148" s="50"/>
      <c r="CE148" s="50"/>
      <c r="CF148" s="50"/>
      <c r="CG148" s="50"/>
      <c r="CH148" s="50"/>
      <c r="CI148" s="50"/>
      <c r="CJ148" s="50"/>
      <c r="CK148" s="50"/>
      <c r="CL148" s="50"/>
      <c r="CM148" s="50"/>
      <c r="CN148" s="50"/>
      <c r="CO148" s="50"/>
    </row>
    <row r="149" spans="1:93">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50"/>
      <c r="AG149" s="50"/>
      <c r="AH149" s="50"/>
      <c r="AI149" s="50"/>
      <c r="AJ149" s="50"/>
      <c r="AK149" s="50"/>
      <c r="AL149" s="50"/>
      <c r="AM149" s="50"/>
      <c r="AN149" s="50"/>
      <c r="AO149" s="50"/>
      <c r="AP149" s="50"/>
      <c r="AQ149" s="50"/>
      <c r="AR149" s="50"/>
      <c r="AS149" s="50"/>
      <c r="AT149" s="50"/>
      <c r="AU149" s="50"/>
      <c r="AV149" s="50"/>
      <c r="AW149" s="50"/>
      <c r="AX149" s="50"/>
      <c r="AY149" s="50"/>
      <c r="AZ149" s="50"/>
      <c r="BA149" s="50"/>
      <c r="BB149" s="50"/>
      <c r="BC149" s="50"/>
      <c r="BD149" s="50"/>
      <c r="BE149" s="50"/>
      <c r="BF149" s="50"/>
      <c r="BG149" s="50"/>
      <c r="BH149" s="50"/>
      <c r="BI149" s="50"/>
      <c r="BJ149" s="50"/>
      <c r="BK149" s="50"/>
      <c r="BL149" s="50"/>
      <c r="BM149" s="50"/>
      <c r="BN149" s="50"/>
      <c r="BO149" s="50"/>
      <c r="BP149" s="50"/>
      <c r="BQ149" s="50"/>
      <c r="BR149" s="50"/>
      <c r="BS149" s="50"/>
      <c r="BT149" s="50"/>
      <c r="BU149" s="50"/>
      <c r="BV149" s="50"/>
      <c r="BW149" s="50"/>
      <c r="BX149" s="50"/>
      <c r="BY149" s="50"/>
      <c r="BZ149" s="50"/>
      <c r="CA149" s="50"/>
      <c r="CB149" s="50"/>
      <c r="CC149" s="50"/>
      <c r="CD149" s="50"/>
      <c r="CE149" s="50"/>
      <c r="CF149" s="50"/>
      <c r="CG149" s="50"/>
      <c r="CH149" s="50"/>
      <c r="CI149" s="50"/>
      <c r="CJ149" s="50"/>
      <c r="CK149" s="50"/>
      <c r="CL149" s="50"/>
      <c r="CM149" s="50"/>
      <c r="CN149" s="50"/>
      <c r="CO149" s="50"/>
    </row>
    <row r="150" spans="1:93">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50"/>
      <c r="AG150" s="50"/>
      <c r="AH150" s="50"/>
      <c r="AI150" s="50"/>
      <c r="AJ150" s="50"/>
      <c r="AK150" s="50"/>
      <c r="AL150" s="50"/>
      <c r="AM150" s="50"/>
      <c r="AN150" s="50"/>
      <c r="AO150" s="50"/>
      <c r="AP150" s="50"/>
      <c r="AQ150" s="50"/>
      <c r="AR150" s="50"/>
      <c r="AS150" s="50"/>
      <c r="AT150" s="50"/>
      <c r="AU150" s="50"/>
      <c r="AV150" s="50"/>
      <c r="AW150" s="50"/>
      <c r="AX150" s="50"/>
      <c r="AY150" s="50"/>
      <c r="AZ150" s="50"/>
      <c r="BA150" s="50"/>
      <c r="BB150" s="50"/>
      <c r="BC150" s="50"/>
      <c r="BD150" s="50"/>
      <c r="BE150" s="50"/>
      <c r="BF150" s="50"/>
      <c r="BG150" s="50"/>
      <c r="BH150" s="50"/>
      <c r="BI150" s="50"/>
      <c r="BJ150" s="50"/>
      <c r="BK150" s="50"/>
      <c r="BL150" s="50"/>
      <c r="BM150" s="50"/>
      <c r="BN150" s="50"/>
      <c r="BO150" s="50"/>
      <c r="BP150" s="50"/>
      <c r="BQ150" s="50"/>
      <c r="BR150" s="50"/>
      <c r="BS150" s="50"/>
      <c r="BT150" s="50"/>
      <c r="BU150" s="50"/>
      <c r="BV150" s="50"/>
      <c r="BW150" s="50"/>
      <c r="BX150" s="50"/>
      <c r="BY150" s="50"/>
      <c r="BZ150" s="50"/>
      <c r="CA150" s="50"/>
      <c r="CB150" s="50"/>
      <c r="CC150" s="50"/>
      <c r="CD150" s="50"/>
      <c r="CE150" s="50"/>
      <c r="CF150" s="50"/>
      <c r="CG150" s="50"/>
      <c r="CH150" s="50"/>
      <c r="CI150" s="50"/>
      <c r="CJ150" s="50"/>
      <c r="CK150" s="50"/>
      <c r="CL150" s="50"/>
      <c r="CM150" s="50"/>
      <c r="CN150" s="50"/>
      <c r="CO150" s="50"/>
    </row>
    <row r="151" spans="1:93">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50"/>
      <c r="AH151" s="50"/>
      <c r="AI151" s="50"/>
      <c r="AJ151" s="50"/>
      <c r="AK151" s="50"/>
      <c r="AL151" s="50"/>
      <c r="AM151" s="50"/>
      <c r="AN151" s="50"/>
      <c r="AO151" s="50"/>
      <c r="AP151" s="50"/>
      <c r="AQ151" s="50"/>
      <c r="AR151" s="50"/>
      <c r="AS151" s="50"/>
      <c r="AT151" s="50"/>
      <c r="AU151" s="50"/>
      <c r="AV151" s="50"/>
      <c r="AW151" s="50"/>
      <c r="AX151" s="50"/>
      <c r="AY151" s="50"/>
      <c r="AZ151" s="50"/>
      <c r="BA151" s="50"/>
      <c r="BB151" s="50"/>
      <c r="BC151" s="50"/>
      <c r="BD151" s="50"/>
      <c r="BE151" s="50"/>
      <c r="BF151" s="50"/>
      <c r="BG151" s="50"/>
      <c r="BH151" s="50"/>
      <c r="BI151" s="50"/>
      <c r="BJ151" s="50"/>
      <c r="BK151" s="50"/>
      <c r="BL151" s="50"/>
      <c r="BM151" s="50"/>
      <c r="BN151" s="50"/>
      <c r="BO151" s="50"/>
      <c r="BP151" s="50"/>
      <c r="BQ151" s="50"/>
      <c r="BR151" s="50"/>
      <c r="BS151" s="50"/>
      <c r="BT151" s="50"/>
      <c r="BU151" s="50"/>
      <c r="BV151" s="50"/>
      <c r="BW151" s="50"/>
      <c r="BX151" s="50"/>
      <c r="BY151" s="50"/>
      <c r="BZ151" s="50"/>
      <c r="CA151" s="50"/>
      <c r="CB151" s="50"/>
      <c r="CC151" s="50"/>
      <c r="CD151" s="50"/>
      <c r="CE151" s="50"/>
      <c r="CF151" s="50"/>
      <c r="CG151" s="50"/>
      <c r="CH151" s="50"/>
      <c r="CI151" s="50"/>
      <c r="CJ151" s="50"/>
      <c r="CK151" s="50"/>
      <c r="CL151" s="50"/>
      <c r="CM151" s="50"/>
      <c r="CN151" s="50"/>
      <c r="CO151" s="50"/>
    </row>
    <row r="152" spans="1:93">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50"/>
      <c r="AH152" s="50"/>
      <c r="AI152" s="50"/>
      <c r="AJ152" s="50"/>
      <c r="AK152" s="50"/>
      <c r="AL152" s="50"/>
      <c r="AM152" s="50"/>
      <c r="AN152" s="50"/>
      <c r="AO152" s="50"/>
      <c r="AP152" s="50"/>
      <c r="AQ152" s="50"/>
      <c r="AR152" s="50"/>
      <c r="AS152" s="50"/>
      <c r="AT152" s="50"/>
      <c r="AU152" s="50"/>
      <c r="AV152" s="50"/>
      <c r="AW152" s="50"/>
      <c r="AX152" s="50"/>
      <c r="AY152" s="50"/>
      <c r="AZ152" s="50"/>
      <c r="BA152" s="50"/>
      <c r="BB152" s="50"/>
      <c r="BC152" s="50"/>
      <c r="BD152" s="50"/>
      <c r="BE152" s="50"/>
      <c r="BF152" s="50"/>
      <c r="BG152" s="50"/>
      <c r="BH152" s="50"/>
      <c r="BI152" s="50"/>
      <c r="BJ152" s="50"/>
      <c r="BK152" s="50"/>
      <c r="BL152" s="50"/>
      <c r="BM152" s="50"/>
      <c r="BN152" s="50"/>
      <c r="BO152" s="50"/>
      <c r="BP152" s="50"/>
      <c r="BQ152" s="50"/>
      <c r="BR152" s="50"/>
      <c r="BS152" s="50"/>
      <c r="BT152" s="50"/>
      <c r="BU152" s="50"/>
      <c r="BV152" s="50"/>
      <c r="BW152" s="50"/>
      <c r="BX152" s="50"/>
      <c r="BY152" s="50"/>
      <c r="BZ152" s="50"/>
      <c r="CA152" s="50"/>
      <c r="CB152" s="50"/>
      <c r="CC152" s="50"/>
      <c r="CD152" s="50"/>
      <c r="CE152" s="50"/>
      <c r="CF152" s="50"/>
      <c r="CG152" s="50"/>
      <c r="CH152" s="50"/>
      <c r="CI152" s="50"/>
      <c r="CJ152" s="50"/>
      <c r="CK152" s="50"/>
      <c r="CL152" s="50"/>
      <c r="CM152" s="50"/>
      <c r="CN152" s="50"/>
      <c r="CO152" s="50"/>
    </row>
    <row r="153" spans="1:93">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c r="AF153" s="50"/>
      <c r="AG153" s="50"/>
      <c r="AH153" s="50"/>
      <c r="AI153" s="50"/>
      <c r="AJ153" s="50"/>
      <c r="AK153" s="50"/>
      <c r="AL153" s="50"/>
      <c r="AM153" s="50"/>
      <c r="AN153" s="50"/>
      <c r="AO153" s="50"/>
      <c r="AP153" s="50"/>
      <c r="AQ153" s="50"/>
      <c r="AR153" s="50"/>
      <c r="AS153" s="50"/>
      <c r="AT153" s="50"/>
      <c r="AU153" s="50"/>
      <c r="AV153" s="50"/>
      <c r="AW153" s="50"/>
      <c r="AX153" s="50"/>
      <c r="AY153" s="50"/>
      <c r="AZ153" s="50"/>
      <c r="BA153" s="50"/>
      <c r="BB153" s="50"/>
      <c r="BC153" s="50"/>
      <c r="BD153" s="50"/>
      <c r="BE153" s="50"/>
      <c r="BF153" s="50"/>
      <c r="BG153" s="50"/>
      <c r="BH153" s="50"/>
      <c r="BI153" s="50"/>
      <c r="BJ153" s="50"/>
      <c r="BK153" s="50"/>
      <c r="BL153" s="50"/>
      <c r="BM153" s="50"/>
      <c r="BN153" s="50"/>
      <c r="BO153" s="50"/>
      <c r="BP153" s="50"/>
      <c r="BQ153" s="50"/>
      <c r="BR153" s="50"/>
      <c r="BS153" s="50"/>
      <c r="BT153" s="50"/>
      <c r="BU153" s="50"/>
      <c r="BV153" s="50"/>
      <c r="BW153" s="50"/>
      <c r="BX153" s="50"/>
      <c r="BY153" s="50"/>
      <c r="BZ153" s="50"/>
      <c r="CA153" s="50"/>
      <c r="CB153" s="50"/>
      <c r="CC153" s="50"/>
      <c r="CD153" s="50"/>
      <c r="CE153" s="50"/>
      <c r="CF153" s="50"/>
      <c r="CG153" s="50"/>
      <c r="CH153" s="50"/>
      <c r="CI153" s="50"/>
      <c r="CJ153" s="50"/>
      <c r="CK153" s="50"/>
      <c r="CL153" s="50"/>
      <c r="CM153" s="50"/>
      <c r="CN153" s="50"/>
      <c r="CO153" s="50"/>
    </row>
    <row r="154" spans="1:93">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c r="AG154" s="50"/>
      <c r="AH154" s="50"/>
      <c r="AI154" s="50"/>
      <c r="AJ154" s="50"/>
      <c r="AK154" s="50"/>
      <c r="AL154" s="50"/>
      <c r="AM154" s="50"/>
      <c r="AN154" s="50"/>
      <c r="AO154" s="50"/>
      <c r="AP154" s="50"/>
      <c r="AQ154" s="50"/>
      <c r="AR154" s="50"/>
      <c r="AS154" s="50"/>
      <c r="AT154" s="50"/>
      <c r="AU154" s="50"/>
      <c r="AV154" s="50"/>
      <c r="AW154" s="50"/>
      <c r="AX154" s="50"/>
      <c r="AY154" s="50"/>
      <c r="AZ154" s="50"/>
      <c r="BA154" s="50"/>
      <c r="BB154" s="50"/>
      <c r="BC154" s="50"/>
      <c r="BD154" s="50"/>
      <c r="BE154" s="50"/>
      <c r="BF154" s="50"/>
      <c r="BG154" s="50"/>
      <c r="BH154" s="50"/>
      <c r="BI154" s="50"/>
      <c r="BJ154" s="50"/>
      <c r="BK154" s="50"/>
      <c r="BL154" s="50"/>
      <c r="BM154" s="50"/>
      <c r="BN154" s="50"/>
      <c r="BO154" s="50"/>
      <c r="BP154" s="50"/>
      <c r="BQ154" s="50"/>
      <c r="BR154" s="50"/>
      <c r="BS154" s="50"/>
      <c r="BT154" s="50"/>
      <c r="BU154" s="50"/>
      <c r="BV154" s="50"/>
      <c r="BW154" s="50"/>
      <c r="BX154" s="50"/>
      <c r="BY154" s="50"/>
      <c r="BZ154" s="50"/>
      <c r="CA154" s="50"/>
      <c r="CB154" s="50"/>
      <c r="CC154" s="50"/>
      <c r="CD154" s="50"/>
      <c r="CE154" s="50"/>
      <c r="CF154" s="50"/>
      <c r="CG154" s="50"/>
      <c r="CH154" s="50"/>
      <c r="CI154" s="50"/>
      <c r="CJ154" s="50"/>
      <c r="CK154" s="50"/>
      <c r="CL154" s="50"/>
      <c r="CM154" s="50"/>
      <c r="CN154" s="50"/>
      <c r="CO154" s="50"/>
    </row>
    <row r="155" spans="1:93">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0"/>
      <c r="AH155" s="50"/>
      <c r="AI155" s="50"/>
      <c r="AJ155" s="50"/>
      <c r="AK155" s="50"/>
      <c r="AL155" s="50"/>
      <c r="AM155" s="50"/>
      <c r="AN155" s="50"/>
      <c r="AO155" s="50"/>
      <c r="AP155" s="50"/>
      <c r="AQ155" s="50"/>
      <c r="AR155" s="50"/>
      <c r="AS155" s="50"/>
      <c r="AT155" s="50"/>
      <c r="AU155" s="50"/>
      <c r="AV155" s="50"/>
      <c r="AW155" s="50"/>
      <c r="AX155" s="50"/>
      <c r="AY155" s="50"/>
      <c r="AZ155" s="50"/>
      <c r="BA155" s="50"/>
      <c r="BB155" s="50"/>
      <c r="BC155" s="50"/>
      <c r="BD155" s="50"/>
      <c r="BE155" s="50"/>
      <c r="BF155" s="50"/>
      <c r="BG155" s="50"/>
      <c r="BH155" s="50"/>
      <c r="BI155" s="50"/>
      <c r="BJ155" s="50"/>
      <c r="BK155" s="50"/>
      <c r="BL155" s="50"/>
      <c r="BM155" s="50"/>
      <c r="BN155" s="50"/>
      <c r="BO155" s="50"/>
      <c r="BP155" s="50"/>
      <c r="BQ155" s="50"/>
      <c r="BR155" s="50"/>
      <c r="BS155" s="50"/>
      <c r="BT155" s="50"/>
      <c r="BU155" s="50"/>
      <c r="BV155" s="50"/>
      <c r="BW155" s="50"/>
      <c r="BX155" s="50"/>
      <c r="BY155" s="50"/>
      <c r="BZ155" s="50"/>
      <c r="CA155" s="50"/>
      <c r="CB155" s="50"/>
      <c r="CC155" s="50"/>
      <c r="CD155" s="50"/>
      <c r="CE155" s="50"/>
      <c r="CF155" s="50"/>
      <c r="CG155" s="50"/>
      <c r="CH155" s="50"/>
      <c r="CI155" s="50"/>
      <c r="CJ155" s="50"/>
      <c r="CK155" s="50"/>
      <c r="CL155" s="50"/>
      <c r="CM155" s="50"/>
      <c r="CN155" s="50"/>
      <c r="CO155" s="50"/>
    </row>
    <row r="156" spans="1:93">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c r="BI156" s="50"/>
      <c r="BJ156" s="50"/>
      <c r="BK156" s="50"/>
      <c r="BL156" s="50"/>
      <c r="BM156" s="50"/>
      <c r="BN156" s="50"/>
      <c r="BO156" s="50"/>
      <c r="BP156" s="50"/>
      <c r="BQ156" s="50"/>
      <c r="BR156" s="50"/>
      <c r="BS156" s="50"/>
      <c r="BT156" s="50"/>
      <c r="BU156" s="50"/>
      <c r="BV156" s="50"/>
      <c r="BW156" s="50"/>
      <c r="BX156" s="50"/>
      <c r="BY156" s="50"/>
      <c r="BZ156" s="50"/>
      <c r="CA156" s="50"/>
      <c r="CB156" s="50"/>
      <c r="CC156" s="50"/>
      <c r="CD156" s="50"/>
      <c r="CE156" s="50"/>
      <c r="CF156" s="50"/>
      <c r="CG156" s="50"/>
      <c r="CH156" s="50"/>
      <c r="CI156" s="50"/>
      <c r="CJ156" s="50"/>
      <c r="CK156" s="50"/>
      <c r="CL156" s="50"/>
      <c r="CM156" s="50"/>
      <c r="CN156" s="50"/>
      <c r="CO156" s="50"/>
    </row>
    <row r="157" spans="1:93">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c r="AH157" s="50"/>
      <c r="AI157" s="50"/>
      <c r="AJ157" s="50"/>
      <c r="AK157" s="50"/>
      <c r="AL157" s="50"/>
      <c r="AM157" s="50"/>
      <c r="AN157" s="50"/>
      <c r="AO157" s="50"/>
      <c r="AP157" s="50"/>
      <c r="AQ157" s="50"/>
      <c r="AR157" s="50"/>
      <c r="AS157" s="50"/>
      <c r="AT157" s="50"/>
      <c r="AU157" s="50"/>
      <c r="AV157" s="50"/>
      <c r="AW157" s="50"/>
      <c r="AX157" s="50"/>
      <c r="AY157" s="50"/>
      <c r="AZ157" s="50"/>
      <c r="BA157" s="50"/>
      <c r="BB157" s="50"/>
      <c r="BC157" s="50"/>
      <c r="BD157" s="50"/>
      <c r="BE157" s="50"/>
      <c r="BF157" s="50"/>
      <c r="BG157" s="50"/>
      <c r="BH157" s="50"/>
      <c r="BI157" s="50"/>
      <c r="BJ157" s="50"/>
      <c r="BK157" s="50"/>
      <c r="BL157" s="50"/>
      <c r="BM157" s="50"/>
      <c r="BN157" s="50"/>
      <c r="BO157" s="50"/>
      <c r="BP157" s="50"/>
      <c r="BQ157" s="50"/>
      <c r="BR157" s="50"/>
      <c r="BS157" s="50"/>
      <c r="BT157" s="50"/>
      <c r="BU157" s="50"/>
      <c r="BV157" s="50"/>
      <c r="BW157" s="50"/>
      <c r="BX157" s="50"/>
      <c r="BY157" s="50"/>
      <c r="BZ157" s="50"/>
      <c r="CA157" s="50"/>
      <c r="CB157" s="50"/>
      <c r="CC157" s="50"/>
      <c r="CD157" s="50"/>
      <c r="CE157" s="50"/>
      <c r="CF157" s="50"/>
      <c r="CG157" s="50"/>
      <c r="CH157" s="50"/>
      <c r="CI157" s="50"/>
      <c r="CJ157" s="50"/>
      <c r="CK157" s="50"/>
      <c r="CL157" s="50"/>
      <c r="CM157" s="50"/>
      <c r="CN157" s="50"/>
      <c r="CO157" s="50"/>
    </row>
    <row r="158" spans="1:93">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50"/>
      <c r="AH158" s="50"/>
      <c r="AI158" s="50"/>
      <c r="AJ158" s="50"/>
      <c r="AK158" s="50"/>
      <c r="AL158" s="50"/>
      <c r="AM158" s="50"/>
      <c r="AN158" s="50"/>
      <c r="AO158" s="50"/>
      <c r="AP158" s="50"/>
      <c r="AQ158" s="50"/>
      <c r="AR158" s="50"/>
      <c r="AS158" s="50"/>
      <c r="AT158" s="50"/>
      <c r="AU158" s="50"/>
      <c r="AV158" s="50"/>
      <c r="AW158" s="50"/>
      <c r="AX158" s="50"/>
      <c r="AY158" s="50"/>
      <c r="AZ158" s="50"/>
      <c r="BA158" s="50"/>
      <c r="BB158" s="50"/>
      <c r="BC158" s="50"/>
      <c r="BD158" s="50"/>
      <c r="BE158" s="50"/>
      <c r="BF158" s="50"/>
      <c r="BG158" s="50"/>
      <c r="BH158" s="50"/>
      <c r="BI158" s="50"/>
      <c r="BJ158" s="50"/>
      <c r="BK158" s="50"/>
      <c r="BL158" s="50"/>
      <c r="BM158" s="50"/>
      <c r="BN158" s="50"/>
      <c r="BO158" s="50"/>
      <c r="BP158" s="50"/>
      <c r="BQ158" s="50"/>
      <c r="BR158" s="50"/>
      <c r="BS158" s="50"/>
      <c r="BT158" s="50"/>
      <c r="BU158" s="50"/>
      <c r="BV158" s="50"/>
      <c r="BW158" s="50"/>
      <c r="BX158" s="50"/>
      <c r="BY158" s="50"/>
      <c r="BZ158" s="50"/>
      <c r="CA158" s="50"/>
      <c r="CB158" s="50"/>
      <c r="CC158" s="50"/>
      <c r="CD158" s="50"/>
      <c r="CE158" s="50"/>
      <c r="CF158" s="50"/>
      <c r="CG158" s="50"/>
      <c r="CH158" s="50"/>
      <c r="CI158" s="50"/>
      <c r="CJ158" s="50"/>
      <c r="CK158" s="50"/>
      <c r="CL158" s="50"/>
      <c r="CM158" s="50"/>
      <c r="CN158" s="50"/>
      <c r="CO158" s="50"/>
    </row>
    <row r="159" spans="1:93">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c r="AF159" s="50"/>
      <c r="AG159" s="50"/>
      <c r="AH159" s="50"/>
      <c r="AI159" s="50"/>
      <c r="AJ159" s="50"/>
      <c r="AK159" s="50"/>
      <c r="AL159" s="50"/>
      <c r="AM159" s="50"/>
      <c r="AN159" s="50"/>
      <c r="AO159" s="50"/>
      <c r="AP159" s="50"/>
      <c r="AQ159" s="50"/>
      <c r="AR159" s="50"/>
      <c r="AS159" s="50"/>
      <c r="AT159" s="50"/>
      <c r="AU159" s="50"/>
      <c r="AV159" s="50"/>
      <c r="AW159" s="50"/>
      <c r="AX159" s="50"/>
      <c r="AY159" s="50"/>
      <c r="AZ159" s="50"/>
      <c r="BA159" s="50"/>
      <c r="BB159" s="50"/>
      <c r="BC159" s="50"/>
      <c r="BD159" s="50"/>
      <c r="BE159" s="50"/>
      <c r="BF159" s="50"/>
      <c r="BG159" s="50"/>
      <c r="BH159" s="50"/>
      <c r="BI159" s="50"/>
      <c r="BJ159" s="50"/>
      <c r="BK159" s="50"/>
      <c r="BL159" s="50"/>
      <c r="BM159" s="50"/>
      <c r="BN159" s="50"/>
      <c r="BO159" s="50"/>
      <c r="BP159" s="50"/>
      <c r="BQ159" s="50"/>
      <c r="BR159" s="50"/>
      <c r="BS159" s="50"/>
      <c r="BT159" s="50"/>
      <c r="BU159" s="50"/>
      <c r="BV159" s="50"/>
      <c r="BW159" s="50"/>
      <c r="BX159" s="50"/>
      <c r="BY159" s="50"/>
      <c r="BZ159" s="50"/>
      <c r="CA159" s="50"/>
      <c r="CB159" s="50"/>
      <c r="CC159" s="50"/>
      <c r="CD159" s="50"/>
      <c r="CE159" s="50"/>
      <c r="CF159" s="50"/>
      <c r="CG159" s="50"/>
      <c r="CH159" s="50"/>
      <c r="CI159" s="50"/>
      <c r="CJ159" s="50"/>
      <c r="CK159" s="50"/>
      <c r="CL159" s="50"/>
      <c r="CM159" s="50"/>
      <c r="CN159" s="50"/>
      <c r="CO159" s="50"/>
    </row>
    <row r="160" spans="1:93">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0"/>
      <c r="AH160" s="50"/>
      <c r="AI160" s="50"/>
      <c r="AJ160" s="50"/>
      <c r="AK160" s="50"/>
      <c r="AL160" s="50"/>
      <c r="AM160" s="50"/>
      <c r="AN160" s="50"/>
      <c r="AO160" s="50"/>
      <c r="AP160" s="50"/>
      <c r="AQ160" s="50"/>
      <c r="AR160" s="50"/>
      <c r="AS160" s="50"/>
      <c r="AT160" s="50"/>
      <c r="AU160" s="50"/>
      <c r="AV160" s="50"/>
      <c r="AW160" s="50"/>
      <c r="AX160" s="50"/>
      <c r="AY160" s="50"/>
      <c r="AZ160" s="50"/>
      <c r="BA160" s="50"/>
      <c r="BB160" s="50"/>
      <c r="BC160" s="50"/>
      <c r="BD160" s="50"/>
      <c r="BE160" s="50"/>
      <c r="BF160" s="50"/>
      <c r="BG160" s="50"/>
      <c r="BH160" s="50"/>
      <c r="BI160" s="50"/>
      <c r="BJ160" s="50"/>
      <c r="BK160" s="50"/>
      <c r="BL160" s="50"/>
      <c r="BM160" s="50"/>
      <c r="BN160" s="50"/>
      <c r="BO160" s="50"/>
      <c r="BP160" s="50"/>
      <c r="BQ160" s="50"/>
      <c r="BR160" s="50"/>
      <c r="BS160" s="50"/>
      <c r="BT160" s="50"/>
      <c r="BU160" s="50"/>
      <c r="BV160" s="50"/>
      <c r="BW160" s="50"/>
      <c r="BX160" s="50"/>
      <c r="BY160" s="50"/>
      <c r="BZ160" s="50"/>
      <c r="CA160" s="50"/>
      <c r="CB160" s="50"/>
      <c r="CC160" s="50"/>
      <c r="CD160" s="50"/>
      <c r="CE160" s="50"/>
      <c r="CF160" s="50"/>
      <c r="CG160" s="50"/>
      <c r="CH160" s="50"/>
      <c r="CI160" s="50"/>
      <c r="CJ160" s="50"/>
      <c r="CK160" s="50"/>
      <c r="CL160" s="50"/>
      <c r="CM160" s="50"/>
      <c r="CN160" s="50"/>
      <c r="CO160" s="50"/>
    </row>
    <row r="161" spans="1:93">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c r="AF161" s="50"/>
      <c r="AG161" s="50"/>
      <c r="AH161" s="50"/>
      <c r="AI161" s="50"/>
      <c r="AJ161" s="50"/>
      <c r="AK161" s="50"/>
      <c r="AL161" s="50"/>
      <c r="AM161" s="50"/>
      <c r="AN161" s="50"/>
      <c r="AO161" s="50"/>
      <c r="AP161" s="50"/>
      <c r="AQ161" s="50"/>
      <c r="AR161" s="50"/>
      <c r="AS161" s="50"/>
      <c r="AT161" s="50"/>
      <c r="AU161" s="50"/>
      <c r="AV161" s="50"/>
      <c r="AW161" s="50"/>
      <c r="AX161" s="50"/>
      <c r="AY161" s="50"/>
      <c r="AZ161" s="50"/>
      <c r="BA161" s="50"/>
      <c r="BB161" s="50"/>
      <c r="BC161" s="50"/>
      <c r="BD161" s="50"/>
      <c r="BE161" s="50"/>
      <c r="BF161" s="50"/>
      <c r="BG161" s="50"/>
      <c r="BH161" s="50"/>
      <c r="BI161" s="50"/>
      <c r="BJ161" s="50"/>
      <c r="BK161" s="50"/>
      <c r="BL161" s="50"/>
      <c r="BM161" s="50"/>
      <c r="BN161" s="50"/>
      <c r="BO161" s="50"/>
      <c r="BP161" s="50"/>
      <c r="BQ161" s="50"/>
      <c r="BR161" s="50"/>
      <c r="BS161" s="50"/>
      <c r="BT161" s="50"/>
      <c r="BU161" s="50"/>
      <c r="BV161" s="50"/>
      <c r="BW161" s="50"/>
      <c r="BX161" s="50"/>
      <c r="BY161" s="50"/>
      <c r="BZ161" s="50"/>
      <c r="CA161" s="50"/>
      <c r="CB161" s="50"/>
      <c r="CC161" s="50"/>
      <c r="CD161" s="50"/>
      <c r="CE161" s="50"/>
      <c r="CF161" s="50"/>
      <c r="CG161" s="50"/>
      <c r="CH161" s="50"/>
      <c r="CI161" s="50"/>
      <c r="CJ161" s="50"/>
      <c r="CK161" s="50"/>
      <c r="CL161" s="50"/>
      <c r="CM161" s="50"/>
      <c r="CN161" s="50"/>
      <c r="CO161" s="50"/>
    </row>
    <row r="162" spans="1:93">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c r="AQ162" s="50"/>
      <c r="AR162" s="50"/>
      <c r="AS162" s="50"/>
      <c r="AT162" s="50"/>
      <c r="AU162" s="50"/>
      <c r="AV162" s="50"/>
      <c r="AW162" s="50"/>
      <c r="AX162" s="50"/>
      <c r="AY162" s="50"/>
      <c r="AZ162" s="50"/>
      <c r="BA162" s="50"/>
      <c r="BB162" s="50"/>
      <c r="BC162" s="50"/>
      <c r="BD162" s="50"/>
      <c r="BE162" s="50"/>
      <c r="BF162" s="50"/>
      <c r="BG162" s="50"/>
      <c r="BH162" s="50"/>
      <c r="BI162" s="50"/>
      <c r="BJ162" s="50"/>
      <c r="BK162" s="50"/>
      <c r="BL162" s="50"/>
      <c r="BM162" s="50"/>
      <c r="BN162" s="50"/>
      <c r="BO162" s="50"/>
      <c r="BP162" s="50"/>
      <c r="BQ162" s="50"/>
      <c r="BR162" s="50"/>
      <c r="BS162" s="50"/>
      <c r="BT162" s="50"/>
      <c r="BU162" s="50"/>
      <c r="BV162" s="50"/>
      <c r="BW162" s="50"/>
      <c r="BX162" s="50"/>
      <c r="BY162" s="50"/>
      <c r="BZ162" s="50"/>
      <c r="CA162" s="50"/>
      <c r="CB162" s="50"/>
      <c r="CC162" s="50"/>
      <c r="CD162" s="50"/>
      <c r="CE162" s="50"/>
      <c r="CF162" s="50"/>
      <c r="CG162" s="50"/>
      <c r="CH162" s="50"/>
      <c r="CI162" s="50"/>
      <c r="CJ162" s="50"/>
      <c r="CK162" s="50"/>
      <c r="CL162" s="50"/>
      <c r="CM162" s="50"/>
      <c r="CN162" s="50"/>
      <c r="CO162" s="50"/>
    </row>
    <row r="163" spans="1:93">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c r="AC163" s="50"/>
      <c r="AD163" s="50"/>
      <c r="AE163" s="50"/>
      <c r="AF163" s="50"/>
      <c r="AG163" s="50"/>
      <c r="AH163" s="50"/>
      <c r="AI163" s="50"/>
      <c r="AJ163" s="50"/>
      <c r="AK163" s="50"/>
      <c r="AL163" s="50"/>
      <c r="AM163" s="50"/>
      <c r="AN163" s="50"/>
      <c r="AO163" s="50"/>
      <c r="AP163" s="50"/>
      <c r="AQ163" s="50"/>
      <c r="AR163" s="50"/>
      <c r="AS163" s="50"/>
      <c r="AT163" s="50"/>
      <c r="AU163" s="50"/>
      <c r="AV163" s="50"/>
      <c r="AW163" s="50"/>
      <c r="AX163" s="50"/>
      <c r="AY163" s="50"/>
      <c r="AZ163" s="50"/>
      <c r="BA163" s="50"/>
      <c r="BB163" s="50"/>
      <c r="BC163" s="50"/>
      <c r="BD163" s="50"/>
      <c r="BE163" s="50"/>
      <c r="BF163" s="50"/>
      <c r="BG163" s="50"/>
      <c r="BH163" s="50"/>
      <c r="BI163" s="50"/>
      <c r="BJ163" s="50"/>
      <c r="BK163" s="50"/>
      <c r="BL163" s="50"/>
      <c r="BM163" s="50"/>
      <c r="BN163" s="50"/>
      <c r="BO163" s="50"/>
      <c r="BP163" s="50"/>
      <c r="BQ163" s="50"/>
      <c r="BR163" s="50"/>
      <c r="BS163" s="50"/>
      <c r="BT163" s="50"/>
      <c r="BU163" s="50"/>
      <c r="BV163" s="50"/>
      <c r="BW163" s="50"/>
      <c r="BX163" s="50"/>
      <c r="BY163" s="50"/>
      <c r="BZ163" s="50"/>
      <c r="CA163" s="50"/>
      <c r="CB163" s="50"/>
      <c r="CC163" s="50"/>
      <c r="CD163" s="50"/>
      <c r="CE163" s="50"/>
      <c r="CF163" s="50"/>
      <c r="CG163" s="50"/>
      <c r="CH163" s="50"/>
      <c r="CI163" s="50"/>
      <c r="CJ163" s="50"/>
      <c r="CK163" s="50"/>
      <c r="CL163" s="50"/>
      <c r="CM163" s="50"/>
      <c r="CN163" s="50"/>
      <c r="CO163" s="50"/>
    </row>
    <row r="164" spans="1:93">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c r="AN164" s="50"/>
      <c r="AO164" s="50"/>
      <c r="AP164" s="50"/>
      <c r="AQ164" s="50"/>
      <c r="AR164" s="50"/>
      <c r="AS164" s="50"/>
      <c r="AT164" s="50"/>
      <c r="AU164" s="50"/>
      <c r="AV164" s="50"/>
      <c r="AW164" s="50"/>
      <c r="AX164" s="50"/>
      <c r="AY164" s="50"/>
      <c r="AZ164" s="50"/>
      <c r="BA164" s="50"/>
      <c r="BB164" s="50"/>
      <c r="BC164" s="50"/>
      <c r="BD164" s="50"/>
      <c r="BE164" s="50"/>
      <c r="BF164" s="50"/>
      <c r="BG164" s="50"/>
      <c r="BH164" s="50"/>
      <c r="BI164" s="50"/>
      <c r="BJ164" s="50"/>
      <c r="BK164" s="50"/>
      <c r="BL164" s="50"/>
      <c r="BM164" s="50"/>
      <c r="BN164" s="50"/>
      <c r="BO164" s="50"/>
      <c r="BP164" s="50"/>
      <c r="BQ164" s="50"/>
      <c r="BR164" s="50"/>
      <c r="BS164" s="50"/>
      <c r="BT164" s="50"/>
      <c r="BU164" s="50"/>
      <c r="BV164" s="50"/>
      <c r="BW164" s="50"/>
      <c r="BX164" s="50"/>
      <c r="BY164" s="50"/>
      <c r="BZ164" s="50"/>
      <c r="CA164" s="50"/>
      <c r="CB164" s="50"/>
      <c r="CC164" s="50"/>
      <c r="CD164" s="50"/>
      <c r="CE164" s="50"/>
      <c r="CF164" s="50"/>
      <c r="CG164" s="50"/>
      <c r="CH164" s="50"/>
      <c r="CI164" s="50"/>
      <c r="CJ164" s="50"/>
      <c r="CK164" s="50"/>
      <c r="CL164" s="50"/>
      <c r="CM164" s="50"/>
      <c r="CN164" s="50"/>
      <c r="CO164" s="50"/>
    </row>
    <row r="165" spans="1:93">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50"/>
      <c r="AM165" s="50"/>
      <c r="AN165" s="50"/>
      <c r="AO165" s="50"/>
      <c r="AP165" s="50"/>
      <c r="AQ165" s="50"/>
      <c r="AR165" s="50"/>
      <c r="AS165" s="50"/>
      <c r="AT165" s="50"/>
      <c r="AU165" s="50"/>
      <c r="AV165" s="50"/>
      <c r="AW165" s="50"/>
      <c r="AX165" s="50"/>
      <c r="AY165" s="50"/>
      <c r="AZ165" s="50"/>
      <c r="BA165" s="50"/>
      <c r="BB165" s="50"/>
      <c r="BC165" s="50"/>
      <c r="BD165" s="50"/>
      <c r="BE165" s="50"/>
      <c r="BF165" s="50"/>
      <c r="BG165" s="50"/>
      <c r="BH165" s="50"/>
      <c r="BI165" s="50"/>
      <c r="BJ165" s="50"/>
      <c r="BK165" s="50"/>
      <c r="BL165" s="50"/>
      <c r="BM165" s="50"/>
      <c r="BN165" s="50"/>
      <c r="BO165" s="50"/>
      <c r="BP165" s="50"/>
      <c r="BQ165" s="50"/>
      <c r="BR165" s="50"/>
      <c r="BS165" s="50"/>
      <c r="BT165" s="50"/>
      <c r="BU165" s="50"/>
      <c r="BV165" s="50"/>
      <c r="BW165" s="50"/>
      <c r="BX165" s="50"/>
      <c r="BY165" s="50"/>
      <c r="BZ165" s="50"/>
      <c r="CA165" s="50"/>
      <c r="CB165" s="50"/>
      <c r="CC165" s="50"/>
      <c r="CD165" s="50"/>
      <c r="CE165" s="50"/>
      <c r="CF165" s="50"/>
      <c r="CG165" s="50"/>
      <c r="CH165" s="50"/>
      <c r="CI165" s="50"/>
      <c r="CJ165" s="50"/>
      <c r="CK165" s="50"/>
      <c r="CL165" s="50"/>
      <c r="CM165" s="50"/>
      <c r="CN165" s="50"/>
      <c r="CO165" s="50"/>
    </row>
    <row r="166" spans="1:93">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c r="AF166" s="50"/>
      <c r="AG166" s="50"/>
      <c r="AH166" s="50"/>
      <c r="AI166" s="50"/>
      <c r="AJ166" s="50"/>
      <c r="AK166" s="50"/>
      <c r="AL166" s="50"/>
      <c r="AM166" s="50"/>
      <c r="AN166" s="50"/>
      <c r="AO166" s="50"/>
      <c r="AP166" s="50"/>
      <c r="AQ166" s="50"/>
      <c r="AR166" s="50"/>
      <c r="AS166" s="50"/>
      <c r="AT166" s="50"/>
      <c r="AU166" s="50"/>
      <c r="AV166" s="50"/>
      <c r="AW166" s="50"/>
      <c r="AX166" s="50"/>
      <c r="AY166" s="50"/>
      <c r="AZ166" s="50"/>
      <c r="BA166" s="50"/>
      <c r="BB166" s="50"/>
      <c r="BC166" s="50"/>
      <c r="BD166" s="50"/>
      <c r="BE166" s="50"/>
      <c r="BF166" s="50"/>
      <c r="BG166" s="50"/>
      <c r="BH166" s="50"/>
      <c r="BI166" s="50"/>
      <c r="BJ166" s="50"/>
      <c r="BK166" s="50"/>
      <c r="BL166" s="50"/>
      <c r="BM166" s="50"/>
      <c r="BN166" s="50"/>
      <c r="BO166" s="50"/>
      <c r="BP166" s="50"/>
      <c r="BQ166" s="50"/>
      <c r="BR166" s="50"/>
      <c r="BS166" s="50"/>
      <c r="BT166" s="50"/>
      <c r="BU166" s="50"/>
      <c r="BV166" s="50"/>
      <c r="BW166" s="50"/>
      <c r="BX166" s="50"/>
      <c r="BY166" s="50"/>
      <c r="BZ166" s="50"/>
      <c r="CA166" s="50"/>
      <c r="CB166" s="50"/>
      <c r="CC166" s="50"/>
      <c r="CD166" s="50"/>
      <c r="CE166" s="50"/>
      <c r="CF166" s="50"/>
      <c r="CG166" s="50"/>
      <c r="CH166" s="50"/>
      <c r="CI166" s="50"/>
      <c r="CJ166" s="50"/>
      <c r="CK166" s="50"/>
      <c r="CL166" s="50"/>
      <c r="CM166" s="50"/>
      <c r="CN166" s="50"/>
      <c r="CO166" s="50"/>
    </row>
    <row r="167" spans="1:93">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50"/>
      <c r="AH167" s="50"/>
      <c r="AI167" s="50"/>
      <c r="AJ167" s="50"/>
      <c r="AK167" s="50"/>
      <c r="AL167" s="50"/>
      <c r="AM167" s="50"/>
      <c r="AN167" s="50"/>
      <c r="AO167" s="50"/>
      <c r="AP167" s="50"/>
      <c r="AQ167" s="50"/>
      <c r="AR167" s="50"/>
      <c r="AS167" s="50"/>
      <c r="AT167" s="50"/>
      <c r="AU167" s="50"/>
      <c r="AV167" s="50"/>
      <c r="AW167" s="50"/>
      <c r="AX167" s="50"/>
      <c r="AY167" s="50"/>
      <c r="AZ167" s="50"/>
      <c r="BA167" s="50"/>
      <c r="BB167" s="50"/>
      <c r="BC167" s="50"/>
      <c r="BD167" s="50"/>
      <c r="BE167" s="50"/>
      <c r="BF167" s="50"/>
      <c r="BG167" s="50"/>
      <c r="BH167" s="50"/>
      <c r="BI167" s="50"/>
      <c r="BJ167" s="50"/>
      <c r="BK167" s="50"/>
      <c r="BL167" s="50"/>
      <c r="BM167" s="50"/>
      <c r="BN167" s="50"/>
      <c r="BO167" s="50"/>
      <c r="BP167" s="50"/>
      <c r="BQ167" s="50"/>
      <c r="BR167" s="50"/>
      <c r="BS167" s="50"/>
      <c r="BT167" s="50"/>
      <c r="BU167" s="50"/>
      <c r="BV167" s="50"/>
      <c r="BW167" s="50"/>
      <c r="BX167" s="50"/>
      <c r="BY167" s="50"/>
      <c r="BZ167" s="50"/>
      <c r="CA167" s="50"/>
      <c r="CB167" s="50"/>
      <c r="CC167" s="50"/>
      <c r="CD167" s="50"/>
      <c r="CE167" s="50"/>
      <c r="CF167" s="50"/>
      <c r="CG167" s="50"/>
      <c r="CH167" s="50"/>
      <c r="CI167" s="50"/>
      <c r="CJ167" s="50"/>
      <c r="CK167" s="50"/>
      <c r="CL167" s="50"/>
      <c r="CM167" s="50"/>
      <c r="CN167" s="50"/>
      <c r="CO167" s="50"/>
    </row>
    <row r="168" spans="1:93">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AF168" s="50"/>
      <c r="AG168" s="50"/>
      <c r="AH168" s="50"/>
      <c r="AI168" s="50"/>
      <c r="AJ168" s="50"/>
      <c r="AK168" s="50"/>
      <c r="AL168" s="50"/>
      <c r="AM168" s="50"/>
      <c r="AN168" s="50"/>
      <c r="AO168" s="50"/>
      <c r="AP168" s="50"/>
      <c r="AQ168" s="50"/>
      <c r="AR168" s="50"/>
      <c r="AS168" s="50"/>
      <c r="AT168" s="50"/>
      <c r="AU168" s="50"/>
      <c r="AV168" s="50"/>
      <c r="AW168" s="50"/>
      <c r="AX168" s="50"/>
      <c r="AY168" s="50"/>
      <c r="AZ168" s="50"/>
      <c r="BA168" s="50"/>
      <c r="BB168" s="50"/>
      <c r="BC168" s="50"/>
      <c r="BD168" s="50"/>
      <c r="BE168" s="50"/>
      <c r="BF168" s="50"/>
      <c r="BG168" s="50"/>
      <c r="BH168" s="50"/>
      <c r="BI168" s="50"/>
      <c r="BJ168" s="50"/>
      <c r="BK168" s="50"/>
      <c r="BL168" s="50"/>
      <c r="BM168" s="50"/>
      <c r="BN168" s="50"/>
      <c r="BO168" s="50"/>
      <c r="BP168" s="50"/>
      <c r="BQ168" s="50"/>
      <c r="BR168" s="50"/>
      <c r="BS168" s="50"/>
      <c r="BT168" s="50"/>
      <c r="BU168" s="50"/>
      <c r="BV168" s="50"/>
      <c r="BW168" s="50"/>
      <c r="BX168" s="50"/>
      <c r="BY168" s="50"/>
      <c r="BZ168" s="50"/>
      <c r="CA168" s="50"/>
      <c r="CB168" s="50"/>
      <c r="CC168" s="50"/>
      <c r="CD168" s="50"/>
      <c r="CE168" s="50"/>
      <c r="CF168" s="50"/>
      <c r="CG168" s="50"/>
      <c r="CH168" s="50"/>
      <c r="CI168" s="50"/>
      <c r="CJ168" s="50"/>
      <c r="CK168" s="50"/>
      <c r="CL168" s="50"/>
      <c r="CM168" s="50"/>
      <c r="CN168" s="50"/>
      <c r="CO168" s="50"/>
    </row>
    <row r="169" spans="1:93">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50"/>
      <c r="AM169" s="50"/>
      <c r="AN169" s="50"/>
      <c r="AO169" s="50"/>
      <c r="AP169" s="50"/>
      <c r="AQ169" s="50"/>
      <c r="AR169" s="50"/>
      <c r="AS169" s="50"/>
      <c r="AT169" s="50"/>
      <c r="AU169" s="50"/>
      <c r="AV169" s="50"/>
      <c r="AW169" s="50"/>
      <c r="AX169" s="50"/>
      <c r="AY169" s="50"/>
      <c r="AZ169" s="50"/>
      <c r="BA169" s="50"/>
      <c r="BB169" s="50"/>
      <c r="BC169" s="50"/>
      <c r="BD169" s="50"/>
      <c r="BE169" s="50"/>
      <c r="BF169" s="50"/>
      <c r="BG169" s="50"/>
      <c r="BH169" s="50"/>
      <c r="BI169" s="50"/>
      <c r="BJ169" s="50"/>
      <c r="BK169" s="50"/>
      <c r="BL169" s="50"/>
      <c r="BM169" s="50"/>
      <c r="BN169" s="50"/>
      <c r="BO169" s="50"/>
      <c r="BP169" s="50"/>
      <c r="BQ169" s="50"/>
      <c r="BR169" s="50"/>
      <c r="BS169" s="50"/>
      <c r="BT169" s="50"/>
      <c r="BU169" s="50"/>
      <c r="BV169" s="50"/>
      <c r="BW169" s="50"/>
      <c r="BX169" s="50"/>
      <c r="BY169" s="50"/>
      <c r="BZ169" s="50"/>
      <c r="CA169" s="50"/>
      <c r="CB169" s="50"/>
      <c r="CC169" s="50"/>
      <c r="CD169" s="50"/>
      <c r="CE169" s="50"/>
      <c r="CF169" s="50"/>
      <c r="CG169" s="50"/>
      <c r="CH169" s="50"/>
      <c r="CI169" s="50"/>
      <c r="CJ169" s="50"/>
      <c r="CK169" s="50"/>
      <c r="CL169" s="50"/>
      <c r="CM169" s="50"/>
      <c r="CN169" s="50"/>
      <c r="CO169" s="50"/>
    </row>
    <row r="170" spans="1:93">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c r="AF170" s="50"/>
      <c r="AG170" s="50"/>
      <c r="AH170" s="50"/>
      <c r="AI170" s="50"/>
      <c r="AJ170" s="50"/>
      <c r="AK170" s="50"/>
      <c r="AL170" s="50"/>
      <c r="AM170" s="50"/>
      <c r="AN170" s="50"/>
      <c r="AO170" s="50"/>
      <c r="AP170" s="50"/>
      <c r="AQ170" s="50"/>
      <c r="AR170" s="50"/>
      <c r="AS170" s="50"/>
      <c r="AT170" s="50"/>
      <c r="AU170" s="50"/>
      <c r="AV170" s="50"/>
      <c r="AW170" s="50"/>
      <c r="AX170" s="50"/>
      <c r="AY170" s="50"/>
      <c r="AZ170" s="50"/>
      <c r="BA170" s="50"/>
      <c r="BB170" s="50"/>
      <c r="BC170" s="50"/>
      <c r="BD170" s="50"/>
      <c r="BE170" s="50"/>
      <c r="BF170" s="50"/>
      <c r="BG170" s="50"/>
      <c r="BH170" s="50"/>
      <c r="BI170" s="50"/>
      <c r="BJ170" s="50"/>
      <c r="BK170" s="50"/>
      <c r="BL170" s="50"/>
      <c r="BM170" s="50"/>
      <c r="BN170" s="50"/>
      <c r="BO170" s="50"/>
      <c r="BP170" s="50"/>
      <c r="BQ170" s="50"/>
      <c r="BR170" s="50"/>
      <c r="BS170" s="50"/>
      <c r="BT170" s="50"/>
      <c r="BU170" s="50"/>
      <c r="BV170" s="50"/>
      <c r="BW170" s="50"/>
      <c r="BX170" s="50"/>
      <c r="BY170" s="50"/>
      <c r="BZ170" s="50"/>
      <c r="CA170" s="50"/>
      <c r="CB170" s="50"/>
      <c r="CC170" s="50"/>
      <c r="CD170" s="50"/>
      <c r="CE170" s="50"/>
      <c r="CF170" s="50"/>
      <c r="CG170" s="50"/>
      <c r="CH170" s="50"/>
      <c r="CI170" s="50"/>
      <c r="CJ170" s="50"/>
      <c r="CK170" s="50"/>
      <c r="CL170" s="50"/>
      <c r="CM170" s="50"/>
      <c r="CN170" s="50"/>
      <c r="CO170" s="50"/>
    </row>
    <row r="171" spans="1:93">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c r="AF171" s="50"/>
      <c r="AG171" s="50"/>
      <c r="AH171" s="50"/>
      <c r="AI171" s="50"/>
      <c r="AJ171" s="50"/>
      <c r="AK171" s="50"/>
      <c r="AL171" s="50"/>
      <c r="AM171" s="50"/>
      <c r="AN171" s="50"/>
      <c r="AO171" s="50"/>
      <c r="AP171" s="50"/>
      <c r="AQ171" s="50"/>
      <c r="AR171" s="50"/>
      <c r="AS171" s="50"/>
      <c r="AT171" s="50"/>
      <c r="AU171" s="50"/>
      <c r="AV171" s="50"/>
      <c r="AW171" s="50"/>
      <c r="AX171" s="50"/>
      <c r="AY171" s="50"/>
      <c r="AZ171" s="50"/>
      <c r="BA171" s="50"/>
      <c r="BB171" s="50"/>
      <c r="BC171" s="50"/>
      <c r="BD171" s="50"/>
      <c r="BE171" s="50"/>
      <c r="BF171" s="50"/>
      <c r="BG171" s="50"/>
      <c r="BH171" s="50"/>
      <c r="BI171" s="50"/>
      <c r="BJ171" s="50"/>
      <c r="BK171" s="50"/>
      <c r="BL171" s="50"/>
      <c r="BM171" s="50"/>
      <c r="BN171" s="50"/>
      <c r="BO171" s="50"/>
      <c r="BP171" s="50"/>
      <c r="BQ171" s="50"/>
      <c r="BR171" s="50"/>
      <c r="BS171" s="50"/>
      <c r="BT171" s="50"/>
      <c r="BU171" s="50"/>
      <c r="BV171" s="50"/>
      <c r="BW171" s="50"/>
      <c r="BX171" s="50"/>
      <c r="BY171" s="50"/>
      <c r="BZ171" s="50"/>
      <c r="CA171" s="50"/>
      <c r="CB171" s="50"/>
      <c r="CC171" s="50"/>
      <c r="CD171" s="50"/>
      <c r="CE171" s="50"/>
      <c r="CF171" s="50"/>
      <c r="CG171" s="50"/>
      <c r="CH171" s="50"/>
      <c r="CI171" s="50"/>
      <c r="CJ171" s="50"/>
      <c r="CK171" s="50"/>
      <c r="CL171" s="50"/>
      <c r="CM171" s="50"/>
      <c r="CN171" s="50"/>
      <c r="CO171" s="50"/>
    </row>
    <row r="172" spans="1:93">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50"/>
      <c r="AK172" s="50"/>
      <c r="AL172" s="50"/>
      <c r="AM172" s="50"/>
      <c r="AN172" s="50"/>
      <c r="AO172" s="50"/>
      <c r="AP172" s="50"/>
      <c r="AQ172" s="50"/>
      <c r="AR172" s="50"/>
      <c r="AS172" s="50"/>
      <c r="AT172" s="50"/>
      <c r="AU172" s="50"/>
      <c r="AV172" s="50"/>
      <c r="AW172" s="50"/>
      <c r="AX172" s="50"/>
      <c r="AY172" s="50"/>
      <c r="AZ172" s="50"/>
      <c r="BA172" s="50"/>
      <c r="BB172" s="50"/>
      <c r="BC172" s="50"/>
      <c r="BD172" s="50"/>
      <c r="BE172" s="50"/>
      <c r="BF172" s="50"/>
      <c r="BG172" s="50"/>
      <c r="BH172" s="50"/>
      <c r="BI172" s="50"/>
      <c r="BJ172" s="50"/>
      <c r="BK172" s="50"/>
      <c r="BL172" s="50"/>
      <c r="BM172" s="50"/>
      <c r="BN172" s="50"/>
      <c r="BO172" s="50"/>
      <c r="BP172" s="50"/>
      <c r="BQ172" s="50"/>
      <c r="BR172" s="50"/>
      <c r="BS172" s="50"/>
      <c r="BT172" s="50"/>
      <c r="BU172" s="50"/>
      <c r="BV172" s="50"/>
      <c r="BW172" s="50"/>
      <c r="BX172" s="50"/>
      <c r="BY172" s="50"/>
      <c r="BZ172" s="50"/>
      <c r="CA172" s="50"/>
      <c r="CB172" s="50"/>
      <c r="CC172" s="50"/>
      <c r="CD172" s="50"/>
      <c r="CE172" s="50"/>
      <c r="CF172" s="50"/>
      <c r="CG172" s="50"/>
      <c r="CH172" s="50"/>
      <c r="CI172" s="50"/>
      <c r="CJ172" s="50"/>
      <c r="CK172" s="50"/>
      <c r="CL172" s="50"/>
      <c r="CM172" s="50"/>
      <c r="CN172" s="50"/>
      <c r="CO172" s="50"/>
    </row>
    <row r="173" spans="1:93">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c r="AE173" s="50"/>
      <c r="AF173" s="50"/>
      <c r="AG173" s="50"/>
      <c r="AH173" s="50"/>
      <c r="AI173" s="50"/>
      <c r="AJ173" s="50"/>
      <c r="AK173" s="50"/>
      <c r="AL173" s="50"/>
      <c r="AM173" s="50"/>
      <c r="AN173" s="50"/>
      <c r="AO173" s="50"/>
      <c r="AP173" s="50"/>
      <c r="AQ173" s="50"/>
      <c r="AR173" s="50"/>
      <c r="AS173" s="50"/>
      <c r="AT173" s="50"/>
      <c r="AU173" s="50"/>
      <c r="AV173" s="50"/>
      <c r="AW173" s="50"/>
      <c r="AX173" s="50"/>
      <c r="AY173" s="50"/>
      <c r="AZ173" s="50"/>
      <c r="BA173" s="50"/>
      <c r="BB173" s="50"/>
      <c r="BC173" s="50"/>
      <c r="BD173" s="50"/>
      <c r="BE173" s="50"/>
      <c r="BF173" s="50"/>
      <c r="BG173" s="50"/>
      <c r="BH173" s="50"/>
      <c r="BI173" s="50"/>
      <c r="BJ173" s="50"/>
      <c r="BK173" s="50"/>
      <c r="BL173" s="50"/>
      <c r="BM173" s="50"/>
      <c r="BN173" s="50"/>
      <c r="BO173" s="50"/>
      <c r="BP173" s="50"/>
      <c r="BQ173" s="50"/>
      <c r="BR173" s="50"/>
      <c r="BS173" s="50"/>
      <c r="BT173" s="50"/>
      <c r="BU173" s="50"/>
      <c r="BV173" s="50"/>
      <c r="BW173" s="50"/>
      <c r="BX173" s="50"/>
      <c r="BY173" s="50"/>
      <c r="BZ173" s="50"/>
      <c r="CA173" s="50"/>
      <c r="CB173" s="50"/>
      <c r="CC173" s="50"/>
      <c r="CD173" s="50"/>
      <c r="CE173" s="50"/>
      <c r="CF173" s="50"/>
      <c r="CG173" s="50"/>
      <c r="CH173" s="50"/>
      <c r="CI173" s="50"/>
      <c r="CJ173" s="50"/>
      <c r="CK173" s="50"/>
      <c r="CL173" s="50"/>
      <c r="CM173" s="50"/>
      <c r="CN173" s="50"/>
      <c r="CO173" s="50"/>
    </row>
    <row r="174" spans="1:93">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50"/>
      <c r="AL174" s="50"/>
      <c r="AM174" s="50"/>
      <c r="AN174" s="50"/>
      <c r="AO174" s="50"/>
      <c r="AP174" s="50"/>
      <c r="AQ174" s="50"/>
      <c r="AR174" s="50"/>
      <c r="AS174" s="50"/>
      <c r="AT174" s="50"/>
      <c r="AU174" s="50"/>
      <c r="AV174" s="50"/>
      <c r="AW174" s="50"/>
      <c r="AX174" s="50"/>
      <c r="AY174" s="50"/>
      <c r="AZ174" s="50"/>
      <c r="BA174" s="50"/>
      <c r="BB174" s="50"/>
      <c r="BC174" s="50"/>
      <c r="BD174" s="50"/>
      <c r="BE174" s="50"/>
      <c r="BF174" s="50"/>
      <c r="BG174" s="50"/>
      <c r="BH174" s="50"/>
      <c r="BI174" s="50"/>
      <c r="BJ174" s="50"/>
      <c r="BK174" s="50"/>
      <c r="BL174" s="50"/>
      <c r="BM174" s="50"/>
      <c r="BN174" s="50"/>
      <c r="BO174" s="50"/>
      <c r="BP174" s="50"/>
      <c r="BQ174" s="50"/>
      <c r="BR174" s="50"/>
      <c r="BS174" s="50"/>
      <c r="BT174" s="50"/>
      <c r="BU174" s="50"/>
      <c r="BV174" s="50"/>
      <c r="BW174" s="50"/>
      <c r="BX174" s="50"/>
      <c r="BY174" s="50"/>
      <c r="BZ174" s="50"/>
      <c r="CA174" s="50"/>
      <c r="CB174" s="50"/>
      <c r="CC174" s="50"/>
      <c r="CD174" s="50"/>
      <c r="CE174" s="50"/>
      <c r="CF174" s="50"/>
      <c r="CG174" s="50"/>
      <c r="CH174" s="50"/>
      <c r="CI174" s="50"/>
      <c r="CJ174" s="50"/>
      <c r="CK174" s="50"/>
      <c r="CL174" s="50"/>
      <c r="CM174" s="50"/>
      <c r="CN174" s="50"/>
      <c r="CO174" s="50"/>
    </row>
    <row r="175" spans="1:93">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c r="AF175" s="50"/>
      <c r="AG175" s="50"/>
      <c r="AH175" s="50"/>
      <c r="AI175" s="50"/>
      <c r="AJ175" s="50"/>
      <c r="AK175" s="50"/>
      <c r="AL175" s="50"/>
      <c r="AM175" s="50"/>
      <c r="AN175" s="50"/>
      <c r="AO175" s="50"/>
      <c r="AP175" s="50"/>
      <c r="AQ175" s="50"/>
      <c r="AR175" s="50"/>
      <c r="AS175" s="50"/>
      <c r="AT175" s="50"/>
      <c r="AU175" s="50"/>
      <c r="AV175" s="50"/>
      <c r="AW175" s="50"/>
      <c r="AX175" s="50"/>
      <c r="AY175" s="50"/>
      <c r="AZ175" s="50"/>
      <c r="BA175" s="50"/>
      <c r="BB175" s="50"/>
      <c r="BC175" s="50"/>
      <c r="BD175" s="50"/>
      <c r="BE175" s="50"/>
      <c r="BF175" s="50"/>
      <c r="BG175" s="50"/>
      <c r="BH175" s="50"/>
      <c r="BI175" s="50"/>
      <c r="BJ175" s="50"/>
      <c r="BK175" s="50"/>
      <c r="BL175" s="50"/>
      <c r="BM175" s="50"/>
      <c r="BN175" s="50"/>
      <c r="BO175" s="50"/>
      <c r="BP175" s="50"/>
      <c r="BQ175" s="50"/>
      <c r="BR175" s="50"/>
      <c r="BS175" s="50"/>
      <c r="BT175" s="50"/>
      <c r="BU175" s="50"/>
      <c r="BV175" s="50"/>
      <c r="BW175" s="50"/>
      <c r="BX175" s="50"/>
      <c r="BY175" s="50"/>
      <c r="BZ175" s="50"/>
      <c r="CA175" s="50"/>
      <c r="CB175" s="50"/>
      <c r="CC175" s="50"/>
      <c r="CD175" s="50"/>
      <c r="CE175" s="50"/>
      <c r="CF175" s="50"/>
      <c r="CG175" s="50"/>
      <c r="CH175" s="50"/>
      <c r="CI175" s="50"/>
      <c r="CJ175" s="50"/>
      <c r="CK175" s="50"/>
      <c r="CL175" s="50"/>
      <c r="CM175" s="50"/>
      <c r="CN175" s="50"/>
      <c r="CO175" s="50"/>
    </row>
    <row r="176" spans="1:93">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c r="AF176" s="50"/>
      <c r="AG176" s="50"/>
      <c r="AH176" s="50"/>
      <c r="AI176" s="50"/>
      <c r="AJ176" s="50"/>
      <c r="AK176" s="50"/>
      <c r="AL176" s="50"/>
      <c r="AM176" s="50"/>
      <c r="AN176" s="50"/>
      <c r="AO176" s="50"/>
      <c r="AP176" s="50"/>
      <c r="AQ176" s="50"/>
      <c r="AR176" s="50"/>
      <c r="AS176" s="50"/>
      <c r="AT176" s="50"/>
      <c r="AU176" s="50"/>
      <c r="AV176" s="50"/>
      <c r="AW176" s="50"/>
      <c r="AX176" s="50"/>
      <c r="AY176" s="50"/>
      <c r="AZ176" s="50"/>
      <c r="BA176" s="50"/>
      <c r="BB176" s="50"/>
      <c r="BC176" s="50"/>
      <c r="BD176" s="50"/>
      <c r="BE176" s="50"/>
      <c r="BF176" s="50"/>
      <c r="BG176" s="50"/>
      <c r="BH176" s="50"/>
      <c r="BI176" s="50"/>
      <c r="BJ176" s="50"/>
      <c r="BK176" s="50"/>
      <c r="BL176" s="50"/>
      <c r="BM176" s="50"/>
      <c r="BN176" s="50"/>
      <c r="BO176" s="50"/>
      <c r="BP176" s="50"/>
      <c r="BQ176" s="50"/>
      <c r="BR176" s="50"/>
      <c r="BS176" s="50"/>
      <c r="BT176" s="50"/>
      <c r="BU176" s="50"/>
      <c r="BV176" s="50"/>
      <c r="BW176" s="50"/>
      <c r="BX176" s="50"/>
      <c r="BY176" s="50"/>
      <c r="BZ176" s="50"/>
      <c r="CA176" s="50"/>
      <c r="CB176" s="50"/>
      <c r="CC176" s="50"/>
      <c r="CD176" s="50"/>
      <c r="CE176" s="50"/>
      <c r="CF176" s="50"/>
      <c r="CG176" s="50"/>
      <c r="CH176" s="50"/>
      <c r="CI176" s="50"/>
      <c r="CJ176" s="50"/>
      <c r="CK176" s="50"/>
      <c r="CL176" s="50"/>
      <c r="CM176" s="50"/>
      <c r="CN176" s="50"/>
      <c r="CO176" s="50"/>
    </row>
    <row r="177" spans="1:93">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c r="AE177" s="50"/>
      <c r="AF177" s="50"/>
      <c r="AG177" s="50"/>
      <c r="AH177" s="50"/>
      <c r="AI177" s="50"/>
      <c r="AJ177" s="50"/>
      <c r="AK177" s="50"/>
      <c r="AL177" s="50"/>
      <c r="AM177" s="50"/>
      <c r="AN177" s="50"/>
      <c r="AO177" s="50"/>
      <c r="AP177" s="50"/>
      <c r="AQ177" s="50"/>
      <c r="AR177" s="50"/>
      <c r="AS177" s="50"/>
      <c r="AT177" s="50"/>
      <c r="AU177" s="50"/>
      <c r="AV177" s="50"/>
      <c r="AW177" s="50"/>
      <c r="AX177" s="50"/>
      <c r="AY177" s="50"/>
      <c r="AZ177" s="50"/>
      <c r="BA177" s="50"/>
      <c r="BB177" s="50"/>
      <c r="BC177" s="50"/>
      <c r="BD177" s="50"/>
      <c r="BE177" s="50"/>
      <c r="BF177" s="50"/>
      <c r="BG177" s="50"/>
      <c r="BH177" s="50"/>
      <c r="BI177" s="50"/>
      <c r="BJ177" s="50"/>
      <c r="BK177" s="50"/>
      <c r="BL177" s="50"/>
      <c r="BM177" s="50"/>
      <c r="BN177" s="50"/>
      <c r="BO177" s="50"/>
      <c r="BP177" s="50"/>
      <c r="BQ177" s="50"/>
      <c r="BR177" s="50"/>
      <c r="BS177" s="50"/>
      <c r="BT177" s="50"/>
      <c r="BU177" s="50"/>
      <c r="BV177" s="50"/>
      <c r="BW177" s="50"/>
      <c r="BX177" s="50"/>
      <c r="BY177" s="50"/>
      <c r="BZ177" s="50"/>
      <c r="CA177" s="50"/>
      <c r="CB177" s="50"/>
      <c r="CC177" s="50"/>
      <c r="CD177" s="50"/>
      <c r="CE177" s="50"/>
      <c r="CF177" s="50"/>
      <c r="CG177" s="50"/>
      <c r="CH177" s="50"/>
      <c r="CI177" s="50"/>
      <c r="CJ177" s="50"/>
      <c r="CK177" s="50"/>
      <c r="CL177" s="50"/>
      <c r="CM177" s="50"/>
      <c r="CN177" s="50"/>
      <c r="CO177" s="50"/>
    </row>
    <row r="178" spans="1:93">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50"/>
      <c r="AV178" s="50"/>
      <c r="AW178" s="50"/>
      <c r="AX178" s="50"/>
      <c r="AY178" s="50"/>
      <c r="AZ178" s="50"/>
      <c r="BA178" s="50"/>
      <c r="BB178" s="50"/>
      <c r="BC178" s="50"/>
      <c r="BD178" s="50"/>
      <c r="BE178" s="50"/>
      <c r="BF178" s="50"/>
      <c r="BG178" s="50"/>
      <c r="BH178" s="50"/>
      <c r="BI178" s="50"/>
      <c r="BJ178" s="50"/>
      <c r="BK178" s="50"/>
      <c r="BL178" s="50"/>
      <c r="BM178" s="50"/>
      <c r="BN178" s="50"/>
      <c r="BO178" s="50"/>
      <c r="BP178" s="50"/>
      <c r="BQ178" s="50"/>
      <c r="BR178" s="50"/>
      <c r="BS178" s="50"/>
      <c r="BT178" s="50"/>
      <c r="BU178" s="50"/>
      <c r="BV178" s="50"/>
      <c r="BW178" s="50"/>
      <c r="BX178" s="50"/>
      <c r="BY178" s="50"/>
      <c r="BZ178" s="50"/>
      <c r="CA178" s="50"/>
      <c r="CB178" s="50"/>
      <c r="CC178" s="50"/>
      <c r="CD178" s="50"/>
      <c r="CE178" s="50"/>
      <c r="CF178" s="50"/>
      <c r="CG178" s="50"/>
      <c r="CH178" s="50"/>
      <c r="CI178" s="50"/>
      <c r="CJ178" s="50"/>
      <c r="CK178" s="50"/>
      <c r="CL178" s="50"/>
      <c r="CM178" s="50"/>
      <c r="CN178" s="50"/>
      <c r="CO178" s="50"/>
    </row>
    <row r="179" spans="1:93">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c r="AC179" s="50"/>
      <c r="AD179" s="50"/>
      <c r="AE179" s="50"/>
      <c r="AF179" s="50"/>
      <c r="AG179" s="50"/>
      <c r="AH179" s="50"/>
      <c r="AI179" s="50"/>
      <c r="AJ179" s="50"/>
      <c r="AK179" s="50"/>
      <c r="AL179" s="50"/>
      <c r="AM179" s="50"/>
      <c r="AN179" s="50"/>
      <c r="AO179" s="50"/>
      <c r="AP179" s="50"/>
      <c r="AQ179" s="50"/>
      <c r="AR179" s="50"/>
      <c r="AS179" s="50"/>
      <c r="AT179" s="50"/>
      <c r="AU179" s="50"/>
      <c r="AV179" s="50"/>
      <c r="AW179" s="50"/>
      <c r="AX179" s="50"/>
      <c r="AY179" s="50"/>
      <c r="AZ179" s="50"/>
      <c r="BA179" s="50"/>
      <c r="BB179" s="50"/>
      <c r="BC179" s="50"/>
      <c r="BD179" s="50"/>
      <c r="BE179" s="50"/>
      <c r="BF179" s="50"/>
      <c r="BG179" s="50"/>
      <c r="BH179" s="50"/>
      <c r="BI179" s="50"/>
      <c r="BJ179" s="50"/>
      <c r="BK179" s="50"/>
      <c r="BL179" s="50"/>
      <c r="BM179" s="50"/>
      <c r="BN179" s="50"/>
      <c r="BO179" s="50"/>
      <c r="BP179" s="50"/>
      <c r="BQ179" s="50"/>
      <c r="BR179" s="50"/>
      <c r="BS179" s="50"/>
      <c r="BT179" s="50"/>
      <c r="BU179" s="50"/>
      <c r="BV179" s="50"/>
      <c r="BW179" s="50"/>
      <c r="BX179" s="50"/>
      <c r="BY179" s="50"/>
      <c r="BZ179" s="50"/>
      <c r="CA179" s="50"/>
      <c r="CB179" s="50"/>
      <c r="CC179" s="50"/>
      <c r="CD179" s="50"/>
      <c r="CE179" s="50"/>
      <c r="CF179" s="50"/>
      <c r="CG179" s="50"/>
      <c r="CH179" s="50"/>
      <c r="CI179" s="50"/>
      <c r="CJ179" s="50"/>
      <c r="CK179" s="50"/>
      <c r="CL179" s="50"/>
      <c r="CM179" s="50"/>
      <c r="CN179" s="50"/>
      <c r="CO179" s="50"/>
    </row>
    <row r="180" spans="1:93">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c r="AE180" s="50"/>
      <c r="AF180" s="50"/>
      <c r="AG180" s="50"/>
      <c r="AH180" s="50"/>
      <c r="AI180" s="50"/>
      <c r="AJ180" s="50"/>
      <c r="AK180" s="50"/>
      <c r="AL180" s="50"/>
      <c r="AM180" s="50"/>
      <c r="AN180" s="50"/>
      <c r="AO180" s="50"/>
      <c r="AP180" s="50"/>
      <c r="AQ180" s="50"/>
      <c r="AR180" s="50"/>
      <c r="AS180" s="50"/>
      <c r="AT180" s="50"/>
      <c r="AU180" s="50"/>
      <c r="AV180" s="50"/>
      <c r="AW180" s="50"/>
      <c r="AX180" s="50"/>
      <c r="AY180" s="50"/>
      <c r="AZ180" s="50"/>
      <c r="BA180" s="50"/>
      <c r="BB180" s="50"/>
      <c r="BC180" s="50"/>
      <c r="BD180" s="50"/>
      <c r="BE180" s="50"/>
      <c r="BF180" s="50"/>
      <c r="BG180" s="50"/>
      <c r="BH180" s="50"/>
      <c r="BI180" s="50"/>
      <c r="BJ180" s="50"/>
      <c r="BK180" s="50"/>
      <c r="BL180" s="50"/>
      <c r="BM180" s="50"/>
      <c r="BN180" s="50"/>
      <c r="BO180" s="50"/>
      <c r="BP180" s="50"/>
      <c r="BQ180" s="50"/>
      <c r="BR180" s="50"/>
      <c r="BS180" s="50"/>
      <c r="BT180" s="50"/>
      <c r="BU180" s="50"/>
      <c r="BV180" s="50"/>
      <c r="BW180" s="50"/>
      <c r="BX180" s="50"/>
      <c r="BY180" s="50"/>
      <c r="BZ180" s="50"/>
      <c r="CA180" s="50"/>
      <c r="CB180" s="50"/>
      <c r="CC180" s="50"/>
      <c r="CD180" s="50"/>
      <c r="CE180" s="50"/>
      <c r="CF180" s="50"/>
      <c r="CG180" s="50"/>
      <c r="CH180" s="50"/>
      <c r="CI180" s="50"/>
      <c r="CJ180" s="50"/>
      <c r="CK180" s="50"/>
      <c r="CL180" s="50"/>
      <c r="CM180" s="50"/>
      <c r="CN180" s="50"/>
      <c r="CO180" s="50"/>
    </row>
    <row r="181" spans="1:93">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c r="AC181" s="50"/>
      <c r="AD181" s="50"/>
      <c r="AE181" s="50"/>
      <c r="AF181" s="50"/>
      <c r="AG181" s="50"/>
      <c r="AH181" s="50"/>
      <c r="AI181" s="50"/>
      <c r="AJ181" s="50"/>
      <c r="AK181" s="50"/>
      <c r="AL181" s="50"/>
      <c r="AM181" s="50"/>
      <c r="AN181" s="50"/>
      <c r="AO181" s="50"/>
      <c r="AP181" s="50"/>
      <c r="AQ181" s="50"/>
      <c r="AR181" s="50"/>
      <c r="AS181" s="50"/>
      <c r="AT181" s="50"/>
      <c r="AU181" s="50"/>
      <c r="AV181" s="50"/>
      <c r="AW181" s="50"/>
      <c r="AX181" s="50"/>
      <c r="AY181" s="50"/>
      <c r="AZ181" s="50"/>
      <c r="BA181" s="50"/>
      <c r="BB181" s="50"/>
      <c r="BC181" s="50"/>
      <c r="BD181" s="50"/>
      <c r="BE181" s="50"/>
      <c r="BF181" s="50"/>
      <c r="BG181" s="50"/>
      <c r="BH181" s="50"/>
      <c r="BI181" s="50"/>
      <c r="BJ181" s="50"/>
      <c r="BK181" s="50"/>
      <c r="BL181" s="50"/>
      <c r="BM181" s="50"/>
      <c r="BN181" s="50"/>
      <c r="BO181" s="50"/>
      <c r="BP181" s="50"/>
      <c r="BQ181" s="50"/>
      <c r="BR181" s="50"/>
      <c r="BS181" s="50"/>
      <c r="BT181" s="50"/>
      <c r="BU181" s="50"/>
      <c r="BV181" s="50"/>
      <c r="BW181" s="50"/>
      <c r="BX181" s="50"/>
      <c r="BY181" s="50"/>
      <c r="BZ181" s="50"/>
      <c r="CA181" s="50"/>
      <c r="CB181" s="50"/>
      <c r="CC181" s="50"/>
      <c r="CD181" s="50"/>
      <c r="CE181" s="50"/>
      <c r="CF181" s="50"/>
      <c r="CG181" s="50"/>
      <c r="CH181" s="50"/>
      <c r="CI181" s="50"/>
      <c r="CJ181" s="50"/>
      <c r="CK181" s="50"/>
      <c r="CL181" s="50"/>
      <c r="CM181" s="50"/>
      <c r="CN181" s="50"/>
      <c r="CO181" s="50"/>
    </row>
    <row r="182" spans="1:93">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c r="AC182" s="50"/>
      <c r="AD182" s="50"/>
      <c r="AE182" s="50"/>
      <c r="AF182" s="50"/>
      <c r="AG182" s="50"/>
      <c r="AH182" s="50"/>
      <c r="AI182" s="50"/>
      <c r="AJ182" s="50"/>
      <c r="AK182" s="50"/>
      <c r="AL182" s="50"/>
      <c r="AM182" s="50"/>
      <c r="AN182" s="50"/>
      <c r="AO182" s="50"/>
      <c r="AP182" s="50"/>
      <c r="AQ182" s="50"/>
      <c r="AR182" s="50"/>
      <c r="AS182" s="50"/>
      <c r="AT182" s="50"/>
      <c r="AU182" s="50"/>
      <c r="AV182" s="50"/>
      <c r="AW182" s="50"/>
      <c r="AX182" s="50"/>
      <c r="AY182" s="50"/>
      <c r="AZ182" s="50"/>
      <c r="BA182" s="50"/>
      <c r="BB182" s="50"/>
      <c r="BC182" s="50"/>
      <c r="BD182" s="50"/>
      <c r="BE182" s="50"/>
      <c r="BF182" s="50"/>
      <c r="BG182" s="50"/>
      <c r="BH182" s="50"/>
      <c r="BI182" s="50"/>
      <c r="BJ182" s="50"/>
      <c r="BK182" s="50"/>
      <c r="BL182" s="50"/>
      <c r="BM182" s="50"/>
      <c r="BN182" s="50"/>
      <c r="BO182" s="50"/>
      <c r="BP182" s="50"/>
      <c r="BQ182" s="50"/>
      <c r="BR182" s="50"/>
      <c r="BS182" s="50"/>
      <c r="BT182" s="50"/>
      <c r="BU182" s="50"/>
      <c r="BV182" s="50"/>
      <c r="BW182" s="50"/>
      <c r="BX182" s="50"/>
      <c r="BY182" s="50"/>
      <c r="BZ182" s="50"/>
      <c r="CA182" s="50"/>
      <c r="CB182" s="50"/>
      <c r="CC182" s="50"/>
      <c r="CD182" s="50"/>
      <c r="CE182" s="50"/>
      <c r="CF182" s="50"/>
      <c r="CG182" s="50"/>
      <c r="CH182" s="50"/>
      <c r="CI182" s="50"/>
      <c r="CJ182" s="50"/>
      <c r="CK182" s="50"/>
      <c r="CL182" s="50"/>
      <c r="CM182" s="50"/>
      <c r="CN182" s="50"/>
      <c r="CO182" s="50"/>
    </row>
    <row r="183" spans="1:93">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c r="AF183" s="50"/>
      <c r="AG183" s="50"/>
      <c r="AH183" s="50"/>
      <c r="AI183" s="50"/>
      <c r="AJ183" s="50"/>
      <c r="AK183" s="50"/>
      <c r="AL183" s="50"/>
      <c r="AM183" s="50"/>
      <c r="AN183" s="50"/>
      <c r="AO183" s="50"/>
      <c r="AP183" s="50"/>
      <c r="AQ183" s="50"/>
      <c r="AR183" s="50"/>
      <c r="AS183" s="50"/>
      <c r="AT183" s="50"/>
      <c r="AU183" s="50"/>
      <c r="AV183" s="50"/>
      <c r="AW183" s="50"/>
      <c r="AX183" s="50"/>
      <c r="AY183" s="50"/>
      <c r="AZ183" s="50"/>
      <c r="BA183" s="50"/>
      <c r="BB183" s="50"/>
      <c r="BC183" s="50"/>
      <c r="BD183" s="50"/>
      <c r="BE183" s="50"/>
      <c r="BF183" s="50"/>
      <c r="BG183" s="50"/>
      <c r="BH183" s="50"/>
      <c r="BI183" s="50"/>
      <c r="BJ183" s="50"/>
      <c r="BK183" s="50"/>
      <c r="BL183" s="50"/>
      <c r="BM183" s="50"/>
      <c r="BN183" s="50"/>
      <c r="BO183" s="50"/>
      <c r="BP183" s="50"/>
      <c r="BQ183" s="50"/>
      <c r="BR183" s="50"/>
      <c r="BS183" s="50"/>
      <c r="BT183" s="50"/>
      <c r="BU183" s="50"/>
      <c r="BV183" s="50"/>
      <c r="BW183" s="50"/>
      <c r="BX183" s="50"/>
      <c r="BY183" s="50"/>
      <c r="BZ183" s="50"/>
      <c r="CA183" s="50"/>
      <c r="CB183" s="50"/>
      <c r="CC183" s="50"/>
      <c r="CD183" s="50"/>
      <c r="CE183" s="50"/>
      <c r="CF183" s="50"/>
      <c r="CG183" s="50"/>
      <c r="CH183" s="50"/>
      <c r="CI183" s="50"/>
      <c r="CJ183" s="50"/>
      <c r="CK183" s="50"/>
      <c r="CL183" s="50"/>
      <c r="CM183" s="50"/>
      <c r="CN183" s="50"/>
      <c r="CO183" s="50"/>
    </row>
    <row r="184" spans="1:93">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c r="AE184" s="50"/>
      <c r="AF184" s="50"/>
      <c r="AG184" s="50"/>
      <c r="AH184" s="50"/>
      <c r="AI184" s="50"/>
      <c r="AJ184" s="50"/>
      <c r="AK184" s="50"/>
      <c r="AL184" s="50"/>
      <c r="AM184" s="50"/>
      <c r="AN184" s="50"/>
      <c r="AO184" s="50"/>
      <c r="AP184" s="50"/>
      <c r="AQ184" s="50"/>
      <c r="AR184" s="50"/>
      <c r="AS184" s="50"/>
      <c r="AT184" s="50"/>
      <c r="AU184" s="50"/>
      <c r="AV184" s="50"/>
      <c r="AW184" s="50"/>
      <c r="AX184" s="50"/>
      <c r="AY184" s="50"/>
      <c r="AZ184" s="50"/>
      <c r="BA184" s="50"/>
      <c r="BB184" s="50"/>
      <c r="BC184" s="50"/>
      <c r="BD184" s="50"/>
      <c r="BE184" s="50"/>
      <c r="BF184" s="50"/>
      <c r="BG184" s="50"/>
      <c r="BH184" s="50"/>
      <c r="BI184" s="50"/>
      <c r="BJ184" s="50"/>
      <c r="BK184" s="50"/>
      <c r="BL184" s="50"/>
      <c r="BM184" s="50"/>
      <c r="BN184" s="50"/>
      <c r="BO184" s="50"/>
      <c r="BP184" s="50"/>
      <c r="BQ184" s="50"/>
      <c r="BR184" s="50"/>
      <c r="BS184" s="50"/>
      <c r="BT184" s="50"/>
      <c r="BU184" s="50"/>
      <c r="BV184" s="50"/>
      <c r="BW184" s="50"/>
      <c r="BX184" s="50"/>
      <c r="BY184" s="50"/>
      <c r="BZ184" s="50"/>
      <c r="CA184" s="50"/>
      <c r="CB184" s="50"/>
      <c r="CC184" s="50"/>
      <c r="CD184" s="50"/>
      <c r="CE184" s="50"/>
      <c r="CF184" s="50"/>
      <c r="CG184" s="50"/>
      <c r="CH184" s="50"/>
      <c r="CI184" s="50"/>
      <c r="CJ184" s="50"/>
      <c r="CK184" s="50"/>
      <c r="CL184" s="50"/>
      <c r="CM184" s="50"/>
      <c r="CN184" s="50"/>
      <c r="CO184" s="50"/>
    </row>
    <row r="185" spans="1:93">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c r="AF185" s="50"/>
      <c r="AG185" s="50"/>
      <c r="AH185" s="50"/>
      <c r="AI185" s="50"/>
      <c r="AJ185" s="50"/>
      <c r="AK185" s="50"/>
      <c r="AL185" s="50"/>
      <c r="AM185" s="50"/>
      <c r="AN185" s="50"/>
      <c r="AO185" s="50"/>
      <c r="AP185" s="50"/>
      <c r="AQ185" s="50"/>
      <c r="AR185" s="50"/>
      <c r="AS185" s="50"/>
      <c r="AT185" s="50"/>
      <c r="AU185" s="50"/>
      <c r="AV185" s="50"/>
      <c r="AW185" s="50"/>
      <c r="AX185" s="50"/>
      <c r="AY185" s="50"/>
      <c r="AZ185" s="50"/>
      <c r="BA185" s="50"/>
      <c r="BB185" s="50"/>
      <c r="BC185" s="50"/>
      <c r="BD185" s="50"/>
      <c r="BE185" s="50"/>
      <c r="BF185" s="50"/>
      <c r="BG185" s="50"/>
      <c r="BH185" s="50"/>
      <c r="BI185" s="50"/>
      <c r="BJ185" s="50"/>
      <c r="BK185" s="50"/>
      <c r="BL185" s="50"/>
      <c r="BM185" s="50"/>
      <c r="BN185" s="50"/>
      <c r="BO185" s="50"/>
      <c r="BP185" s="50"/>
      <c r="BQ185" s="50"/>
      <c r="BR185" s="50"/>
      <c r="BS185" s="50"/>
      <c r="BT185" s="50"/>
      <c r="BU185" s="50"/>
      <c r="BV185" s="50"/>
      <c r="BW185" s="50"/>
      <c r="BX185" s="50"/>
      <c r="BY185" s="50"/>
      <c r="BZ185" s="50"/>
      <c r="CA185" s="50"/>
      <c r="CB185" s="50"/>
      <c r="CC185" s="50"/>
      <c r="CD185" s="50"/>
      <c r="CE185" s="50"/>
      <c r="CF185" s="50"/>
      <c r="CG185" s="50"/>
      <c r="CH185" s="50"/>
      <c r="CI185" s="50"/>
      <c r="CJ185" s="50"/>
      <c r="CK185" s="50"/>
      <c r="CL185" s="50"/>
      <c r="CM185" s="50"/>
      <c r="CN185" s="50"/>
      <c r="CO185" s="50"/>
    </row>
    <row r="186" spans="1:93">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50"/>
      <c r="AE186" s="50"/>
      <c r="AF186" s="50"/>
      <c r="AG186" s="50"/>
      <c r="AH186" s="50"/>
      <c r="AI186" s="50"/>
      <c r="AJ186" s="50"/>
      <c r="AK186" s="50"/>
      <c r="AL186" s="50"/>
      <c r="AM186" s="50"/>
      <c r="AN186" s="50"/>
      <c r="AO186" s="50"/>
      <c r="AP186" s="50"/>
      <c r="AQ186" s="50"/>
      <c r="AR186" s="50"/>
      <c r="AS186" s="50"/>
      <c r="AT186" s="50"/>
      <c r="AU186" s="50"/>
      <c r="AV186" s="50"/>
      <c r="AW186" s="50"/>
      <c r="AX186" s="50"/>
      <c r="AY186" s="50"/>
      <c r="AZ186" s="50"/>
      <c r="BA186" s="50"/>
      <c r="BB186" s="50"/>
      <c r="BC186" s="50"/>
      <c r="BD186" s="50"/>
      <c r="BE186" s="50"/>
      <c r="BF186" s="50"/>
      <c r="BG186" s="50"/>
      <c r="BH186" s="50"/>
      <c r="BI186" s="50"/>
      <c r="BJ186" s="50"/>
      <c r="BK186" s="50"/>
      <c r="BL186" s="50"/>
      <c r="BM186" s="50"/>
      <c r="BN186" s="50"/>
      <c r="BO186" s="50"/>
      <c r="BP186" s="50"/>
      <c r="BQ186" s="50"/>
      <c r="BR186" s="50"/>
      <c r="BS186" s="50"/>
      <c r="BT186" s="50"/>
      <c r="BU186" s="50"/>
      <c r="BV186" s="50"/>
      <c r="BW186" s="50"/>
      <c r="BX186" s="50"/>
      <c r="BY186" s="50"/>
      <c r="BZ186" s="50"/>
      <c r="CA186" s="50"/>
      <c r="CB186" s="50"/>
      <c r="CC186" s="50"/>
      <c r="CD186" s="50"/>
      <c r="CE186" s="50"/>
      <c r="CF186" s="50"/>
      <c r="CG186" s="50"/>
      <c r="CH186" s="50"/>
      <c r="CI186" s="50"/>
      <c r="CJ186" s="50"/>
      <c r="CK186" s="50"/>
      <c r="CL186" s="50"/>
      <c r="CM186" s="50"/>
      <c r="CN186" s="50"/>
      <c r="CO186" s="50"/>
    </row>
    <row r="187" spans="1:93">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c r="AE187" s="50"/>
      <c r="AF187" s="50"/>
      <c r="AG187" s="50"/>
      <c r="AH187" s="50"/>
      <c r="AI187" s="50"/>
      <c r="AJ187" s="50"/>
      <c r="AK187" s="50"/>
      <c r="AL187" s="50"/>
      <c r="AM187" s="50"/>
      <c r="AN187" s="50"/>
      <c r="AO187" s="50"/>
      <c r="AP187" s="50"/>
      <c r="AQ187" s="50"/>
      <c r="AR187" s="50"/>
      <c r="AS187" s="50"/>
      <c r="AT187" s="50"/>
      <c r="AU187" s="50"/>
      <c r="AV187" s="50"/>
      <c r="AW187" s="50"/>
      <c r="AX187" s="50"/>
      <c r="AY187" s="50"/>
      <c r="AZ187" s="50"/>
      <c r="BA187" s="50"/>
      <c r="BB187" s="50"/>
      <c r="BC187" s="50"/>
      <c r="BD187" s="50"/>
      <c r="BE187" s="50"/>
      <c r="BF187" s="50"/>
      <c r="BG187" s="50"/>
      <c r="BH187" s="50"/>
      <c r="BI187" s="50"/>
      <c r="BJ187" s="50"/>
      <c r="BK187" s="50"/>
      <c r="BL187" s="50"/>
      <c r="BM187" s="50"/>
      <c r="BN187" s="50"/>
      <c r="BO187" s="50"/>
      <c r="BP187" s="50"/>
      <c r="BQ187" s="50"/>
      <c r="BR187" s="50"/>
      <c r="BS187" s="50"/>
      <c r="BT187" s="50"/>
      <c r="BU187" s="50"/>
      <c r="BV187" s="50"/>
      <c r="BW187" s="50"/>
      <c r="BX187" s="50"/>
      <c r="BY187" s="50"/>
      <c r="BZ187" s="50"/>
      <c r="CA187" s="50"/>
      <c r="CB187" s="50"/>
      <c r="CC187" s="50"/>
      <c r="CD187" s="50"/>
      <c r="CE187" s="50"/>
      <c r="CF187" s="50"/>
      <c r="CG187" s="50"/>
      <c r="CH187" s="50"/>
      <c r="CI187" s="50"/>
      <c r="CJ187" s="50"/>
      <c r="CK187" s="50"/>
      <c r="CL187" s="50"/>
      <c r="CM187" s="50"/>
      <c r="CN187" s="50"/>
      <c r="CO187" s="50"/>
    </row>
    <row r="188" spans="1:93">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c r="AE188" s="50"/>
      <c r="AF188" s="50"/>
      <c r="AG188" s="50"/>
      <c r="AH188" s="50"/>
      <c r="AI188" s="50"/>
      <c r="AJ188" s="50"/>
      <c r="AK188" s="50"/>
      <c r="AL188" s="50"/>
      <c r="AM188" s="50"/>
      <c r="AN188" s="50"/>
      <c r="AO188" s="50"/>
      <c r="AP188" s="50"/>
      <c r="AQ188" s="50"/>
      <c r="AR188" s="50"/>
      <c r="AS188" s="50"/>
      <c r="AT188" s="50"/>
      <c r="AU188" s="50"/>
      <c r="AV188" s="50"/>
      <c r="AW188" s="50"/>
      <c r="AX188" s="50"/>
      <c r="AY188" s="50"/>
      <c r="AZ188" s="50"/>
      <c r="BA188" s="50"/>
      <c r="BB188" s="50"/>
      <c r="BC188" s="50"/>
      <c r="BD188" s="50"/>
      <c r="BE188" s="50"/>
      <c r="BF188" s="50"/>
      <c r="BG188" s="50"/>
      <c r="BH188" s="50"/>
      <c r="BI188" s="50"/>
      <c r="BJ188" s="50"/>
      <c r="BK188" s="50"/>
      <c r="BL188" s="50"/>
      <c r="BM188" s="50"/>
      <c r="BN188" s="50"/>
      <c r="BO188" s="50"/>
      <c r="BP188" s="50"/>
      <c r="BQ188" s="50"/>
      <c r="BR188" s="50"/>
      <c r="BS188" s="50"/>
      <c r="BT188" s="50"/>
      <c r="BU188" s="50"/>
      <c r="BV188" s="50"/>
      <c r="BW188" s="50"/>
      <c r="BX188" s="50"/>
      <c r="BY188" s="50"/>
      <c r="BZ188" s="50"/>
      <c r="CA188" s="50"/>
      <c r="CB188" s="50"/>
      <c r="CC188" s="50"/>
      <c r="CD188" s="50"/>
      <c r="CE188" s="50"/>
      <c r="CF188" s="50"/>
      <c r="CG188" s="50"/>
      <c r="CH188" s="50"/>
      <c r="CI188" s="50"/>
      <c r="CJ188" s="50"/>
      <c r="CK188" s="50"/>
      <c r="CL188" s="50"/>
      <c r="CM188" s="50"/>
      <c r="CN188" s="50"/>
      <c r="CO188" s="50"/>
    </row>
    <row r="189" spans="1:93">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c r="AQ189" s="50"/>
      <c r="AR189" s="50"/>
      <c r="AS189" s="50"/>
      <c r="AT189" s="50"/>
      <c r="AU189" s="50"/>
      <c r="AV189" s="50"/>
      <c r="AW189" s="50"/>
      <c r="AX189" s="50"/>
      <c r="AY189" s="50"/>
      <c r="AZ189" s="50"/>
      <c r="BA189" s="50"/>
      <c r="BB189" s="50"/>
      <c r="BC189" s="50"/>
      <c r="BD189" s="50"/>
      <c r="BE189" s="50"/>
      <c r="BF189" s="50"/>
      <c r="BG189" s="50"/>
      <c r="BH189" s="50"/>
      <c r="BI189" s="50"/>
      <c r="BJ189" s="50"/>
      <c r="BK189" s="50"/>
      <c r="BL189" s="50"/>
      <c r="BM189" s="50"/>
      <c r="BN189" s="50"/>
      <c r="BO189" s="50"/>
      <c r="BP189" s="50"/>
      <c r="BQ189" s="50"/>
      <c r="BR189" s="50"/>
      <c r="BS189" s="50"/>
      <c r="BT189" s="50"/>
      <c r="BU189" s="50"/>
      <c r="BV189" s="50"/>
      <c r="BW189" s="50"/>
      <c r="BX189" s="50"/>
      <c r="BY189" s="50"/>
      <c r="BZ189" s="50"/>
      <c r="CA189" s="50"/>
      <c r="CB189" s="50"/>
      <c r="CC189" s="50"/>
      <c r="CD189" s="50"/>
      <c r="CE189" s="50"/>
      <c r="CF189" s="50"/>
      <c r="CG189" s="50"/>
      <c r="CH189" s="50"/>
      <c r="CI189" s="50"/>
      <c r="CJ189" s="50"/>
      <c r="CK189" s="50"/>
      <c r="CL189" s="50"/>
      <c r="CM189" s="50"/>
      <c r="CN189" s="50"/>
      <c r="CO189" s="50"/>
    </row>
    <row r="190" spans="1:93">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c r="AE190" s="50"/>
      <c r="AF190" s="50"/>
      <c r="AG190" s="50"/>
      <c r="AH190" s="50"/>
      <c r="AI190" s="50"/>
      <c r="AJ190" s="50"/>
      <c r="AK190" s="50"/>
      <c r="AL190" s="50"/>
      <c r="AM190" s="50"/>
      <c r="AN190" s="50"/>
      <c r="AO190" s="50"/>
      <c r="AP190" s="50"/>
      <c r="AQ190" s="50"/>
      <c r="AR190" s="50"/>
      <c r="AS190" s="50"/>
      <c r="AT190" s="50"/>
      <c r="AU190" s="50"/>
      <c r="AV190" s="50"/>
      <c r="AW190" s="50"/>
      <c r="AX190" s="50"/>
      <c r="AY190" s="50"/>
      <c r="AZ190" s="50"/>
      <c r="BA190" s="50"/>
      <c r="BB190" s="50"/>
      <c r="BC190" s="50"/>
      <c r="BD190" s="50"/>
      <c r="BE190" s="50"/>
      <c r="BF190" s="50"/>
      <c r="BG190" s="50"/>
      <c r="BH190" s="50"/>
      <c r="BI190" s="50"/>
      <c r="BJ190" s="50"/>
      <c r="BK190" s="50"/>
      <c r="BL190" s="50"/>
      <c r="BM190" s="50"/>
      <c r="BN190" s="50"/>
      <c r="BO190" s="50"/>
      <c r="BP190" s="50"/>
      <c r="BQ190" s="50"/>
      <c r="BR190" s="50"/>
      <c r="BS190" s="50"/>
      <c r="BT190" s="50"/>
      <c r="BU190" s="50"/>
      <c r="BV190" s="50"/>
      <c r="BW190" s="50"/>
      <c r="BX190" s="50"/>
      <c r="BY190" s="50"/>
      <c r="BZ190" s="50"/>
      <c r="CA190" s="50"/>
      <c r="CB190" s="50"/>
      <c r="CC190" s="50"/>
      <c r="CD190" s="50"/>
      <c r="CE190" s="50"/>
      <c r="CF190" s="50"/>
      <c r="CG190" s="50"/>
      <c r="CH190" s="50"/>
      <c r="CI190" s="50"/>
      <c r="CJ190" s="50"/>
      <c r="CK190" s="50"/>
      <c r="CL190" s="50"/>
      <c r="CM190" s="50"/>
      <c r="CN190" s="50"/>
      <c r="CO190" s="50"/>
    </row>
    <row r="191" spans="1:93">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c r="AE191" s="50"/>
      <c r="AF191" s="50"/>
      <c r="AG191" s="50"/>
      <c r="AH191" s="50"/>
      <c r="AI191" s="50"/>
      <c r="AJ191" s="50"/>
      <c r="AK191" s="50"/>
      <c r="AL191" s="50"/>
      <c r="AM191" s="50"/>
      <c r="AN191" s="50"/>
      <c r="AO191" s="50"/>
      <c r="AP191" s="50"/>
      <c r="AQ191" s="50"/>
      <c r="AR191" s="50"/>
      <c r="AS191" s="50"/>
      <c r="AT191" s="50"/>
      <c r="AU191" s="50"/>
      <c r="AV191" s="50"/>
      <c r="AW191" s="50"/>
      <c r="AX191" s="50"/>
      <c r="AY191" s="50"/>
      <c r="AZ191" s="50"/>
      <c r="BA191" s="50"/>
      <c r="BB191" s="50"/>
      <c r="BC191" s="50"/>
      <c r="BD191" s="50"/>
      <c r="BE191" s="50"/>
      <c r="BF191" s="50"/>
      <c r="BG191" s="50"/>
      <c r="BH191" s="50"/>
      <c r="BI191" s="50"/>
      <c r="BJ191" s="50"/>
      <c r="BK191" s="50"/>
      <c r="BL191" s="50"/>
      <c r="BM191" s="50"/>
      <c r="BN191" s="50"/>
      <c r="BO191" s="50"/>
      <c r="BP191" s="50"/>
      <c r="BQ191" s="50"/>
      <c r="BR191" s="50"/>
      <c r="BS191" s="50"/>
      <c r="BT191" s="50"/>
      <c r="BU191" s="50"/>
      <c r="BV191" s="50"/>
      <c r="BW191" s="50"/>
      <c r="BX191" s="50"/>
      <c r="BY191" s="50"/>
      <c r="BZ191" s="50"/>
      <c r="CA191" s="50"/>
      <c r="CB191" s="50"/>
      <c r="CC191" s="50"/>
      <c r="CD191" s="50"/>
      <c r="CE191" s="50"/>
      <c r="CF191" s="50"/>
      <c r="CG191" s="50"/>
      <c r="CH191" s="50"/>
      <c r="CI191" s="50"/>
      <c r="CJ191" s="50"/>
      <c r="CK191" s="50"/>
      <c r="CL191" s="50"/>
      <c r="CM191" s="50"/>
      <c r="CN191" s="50"/>
      <c r="CO191" s="50"/>
    </row>
    <row r="194" spans="1:93">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c r="AC194" s="50"/>
      <c r="AD194" s="50"/>
      <c r="AE194" s="50"/>
      <c r="AF194" s="50"/>
      <c r="AG194" s="50"/>
      <c r="AH194" s="50"/>
      <c r="AI194" s="50"/>
      <c r="AJ194" s="50"/>
      <c r="AK194" s="50"/>
      <c r="AL194" s="50"/>
      <c r="AM194" s="50"/>
      <c r="AN194" s="50"/>
      <c r="AO194" s="50"/>
      <c r="AP194" s="50"/>
      <c r="AQ194" s="50"/>
      <c r="AR194" s="50"/>
      <c r="AS194" s="50"/>
      <c r="AT194" s="50"/>
      <c r="AU194" s="50"/>
      <c r="AV194" s="50"/>
      <c r="AW194" s="50"/>
      <c r="AX194" s="50"/>
      <c r="AY194" s="50"/>
      <c r="AZ194" s="50"/>
      <c r="BA194" s="50"/>
      <c r="BB194" s="50"/>
      <c r="BC194" s="50"/>
      <c r="BD194" s="50"/>
      <c r="BE194" s="50"/>
      <c r="BF194" s="50"/>
      <c r="BG194" s="50"/>
      <c r="BH194" s="50"/>
      <c r="BI194" s="50"/>
      <c r="BJ194" s="50"/>
      <c r="BK194" s="50"/>
      <c r="BL194" s="50"/>
      <c r="BM194" s="50"/>
      <c r="BN194" s="50"/>
      <c r="BO194" s="50"/>
      <c r="BP194" s="50"/>
      <c r="BQ194" s="50"/>
      <c r="BR194" s="50"/>
      <c r="BS194" s="50"/>
      <c r="BT194" s="50"/>
      <c r="BU194" s="50"/>
      <c r="BV194" s="50"/>
      <c r="BW194" s="50"/>
      <c r="BX194" s="50"/>
      <c r="BY194" s="50"/>
      <c r="BZ194" s="50"/>
      <c r="CA194" s="50"/>
      <c r="CB194" s="50"/>
      <c r="CC194" s="50"/>
      <c r="CD194" s="50"/>
      <c r="CE194" s="50"/>
      <c r="CF194" s="50"/>
      <c r="CG194" s="50"/>
      <c r="CH194" s="50"/>
      <c r="CI194" s="50"/>
      <c r="CJ194" s="50"/>
      <c r="CK194" s="50"/>
      <c r="CL194" s="50"/>
      <c r="CM194" s="50"/>
      <c r="CN194" s="50"/>
      <c r="CO194" s="50"/>
    </row>
    <row r="195" spans="1:93">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c r="AC195" s="50"/>
      <c r="AD195" s="50"/>
      <c r="AE195" s="50"/>
      <c r="AF195" s="50"/>
      <c r="AG195" s="50"/>
      <c r="AH195" s="50"/>
      <c r="AI195" s="50"/>
      <c r="AJ195" s="50"/>
      <c r="AK195" s="50"/>
      <c r="AL195" s="50"/>
      <c r="AM195" s="50"/>
      <c r="AN195" s="50"/>
      <c r="AO195" s="50"/>
      <c r="AP195" s="50"/>
      <c r="AQ195" s="50"/>
      <c r="AR195" s="50"/>
      <c r="AS195" s="50"/>
      <c r="AT195" s="50"/>
      <c r="AU195" s="50"/>
      <c r="AV195" s="50"/>
      <c r="AW195" s="50"/>
      <c r="AX195" s="50"/>
      <c r="AY195" s="50"/>
      <c r="AZ195" s="50"/>
      <c r="BA195" s="50"/>
      <c r="BB195" s="50"/>
      <c r="BC195" s="50"/>
      <c r="BD195" s="50"/>
      <c r="BE195" s="50"/>
      <c r="BF195" s="50"/>
      <c r="BG195" s="50"/>
      <c r="BH195" s="50"/>
      <c r="BI195" s="50"/>
      <c r="BJ195" s="50"/>
      <c r="BK195" s="50"/>
      <c r="BL195" s="50"/>
      <c r="BM195" s="50"/>
      <c r="BN195" s="50"/>
      <c r="BO195" s="50"/>
      <c r="BP195" s="50"/>
      <c r="BQ195" s="50"/>
      <c r="BR195" s="50"/>
      <c r="BS195" s="50"/>
      <c r="BT195" s="50"/>
      <c r="BU195" s="50"/>
      <c r="BV195" s="50"/>
      <c r="BW195" s="50"/>
      <c r="BX195" s="50"/>
      <c r="BY195" s="50"/>
      <c r="BZ195" s="50"/>
      <c r="CA195" s="50"/>
      <c r="CB195" s="50"/>
      <c r="CC195" s="50"/>
      <c r="CD195" s="50"/>
      <c r="CE195" s="50"/>
      <c r="CF195" s="50"/>
      <c r="CG195" s="50"/>
      <c r="CH195" s="50"/>
      <c r="CI195" s="50"/>
      <c r="CJ195" s="50"/>
      <c r="CK195" s="50"/>
      <c r="CL195" s="50"/>
      <c r="CM195" s="50"/>
      <c r="CN195" s="50"/>
      <c r="CO195" s="50"/>
    </row>
    <row r="196" spans="1:93">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c r="AC196" s="50"/>
      <c r="AD196" s="50"/>
      <c r="AE196" s="50"/>
      <c r="AF196" s="50"/>
      <c r="AG196" s="50"/>
      <c r="AH196" s="50"/>
      <c r="AI196" s="50"/>
      <c r="AJ196" s="50"/>
      <c r="AK196" s="50"/>
      <c r="AL196" s="50"/>
      <c r="AM196" s="50"/>
      <c r="AN196" s="50"/>
      <c r="AO196" s="50"/>
      <c r="AP196" s="50"/>
      <c r="AQ196" s="50"/>
      <c r="AR196" s="50"/>
      <c r="AS196" s="50"/>
      <c r="AT196" s="50"/>
      <c r="AU196" s="50"/>
      <c r="AV196" s="50"/>
      <c r="AW196" s="50"/>
      <c r="AX196" s="50"/>
      <c r="AY196" s="50"/>
      <c r="AZ196" s="50"/>
      <c r="BA196" s="50"/>
      <c r="BB196" s="50"/>
      <c r="BC196" s="50"/>
      <c r="BD196" s="50"/>
      <c r="BE196" s="50"/>
      <c r="BF196" s="50"/>
      <c r="BG196" s="50"/>
      <c r="BH196" s="50"/>
      <c r="BI196" s="50"/>
      <c r="BJ196" s="50"/>
      <c r="BK196" s="50"/>
      <c r="BL196" s="50"/>
      <c r="BM196" s="50"/>
      <c r="BN196" s="50"/>
      <c r="BO196" s="50"/>
      <c r="BP196" s="50"/>
      <c r="BQ196" s="50"/>
      <c r="BR196" s="50"/>
      <c r="BS196" s="50"/>
      <c r="BT196" s="50"/>
      <c r="BU196" s="50"/>
      <c r="BV196" s="50"/>
      <c r="BW196" s="50"/>
      <c r="BX196" s="50"/>
      <c r="BY196" s="50"/>
      <c r="BZ196" s="50"/>
      <c r="CA196" s="50"/>
      <c r="CB196" s="50"/>
      <c r="CC196" s="50"/>
      <c r="CD196" s="50"/>
      <c r="CE196" s="50"/>
      <c r="CF196" s="50"/>
      <c r="CG196" s="50"/>
      <c r="CH196" s="50"/>
      <c r="CI196" s="50"/>
      <c r="CJ196" s="50"/>
      <c r="CK196" s="50"/>
      <c r="CL196" s="50"/>
      <c r="CM196" s="50"/>
      <c r="CN196" s="50"/>
      <c r="CO196" s="50"/>
    </row>
    <row r="197" spans="1:93">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c r="AC197" s="50"/>
      <c r="AD197" s="50"/>
      <c r="AE197" s="50"/>
      <c r="AF197" s="50"/>
      <c r="AG197" s="50"/>
      <c r="AH197" s="50"/>
      <c r="AI197" s="50"/>
      <c r="AJ197" s="50"/>
      <c r="AK197" s="50"/>
      <c r="AL197" s="50"/>
      <c r="AM197" s="50"/>
      <c r="AN197" s="50"/>
      <c r="AO197" s="50"/>
      <c r="AP197" s="50"/>
      <c r="AQ197" s="50"/>
      <c r="AR197" s="50"/>
      <c r="AS197" s="50"/>
      <c r="AT197" s="50"/>
      <c r="AU197" s="50"/>
      <c r="AV197" s="50"/>
      <c r="AW197" s="50"/>
      <c r="AX197" s="50"/>
      <c r="AY197" s="50"/>
      <c r="AZ197" s="50"/>
      <c r="BA197" s="50"/>
      <c r="BB197" s="50"/>
      <c r="BC197" s="50"/>
      <c r="BD197" s="50"/>
      <c r="BE197" s="50"/>
      <c r="BF197" s="50"/>
      <c r="BG197" s="50"/>
      <c r="BH197" s="50"/>
      <c r="BI197" s="50"/>
      <c r="BJ197" s="50"/>
      <c r="BK197" s="50"/>
      <c r="BL197" s="50"/>
      <c r="BM197" s="50"/>
      <c r="BN197" s="50"/>
      <c r="BO197" s="50"/>
      <c r="BP197" s="50"/>
      <c r="BQ197" s="50"/>
      <c r="BR197" s="50"/>
      <c r="BS197" s="50"/>
      <c r="BT197" s="50"/>
      <c r="BU197" s="50"/>
      <c r="BV197" s="50"/>
      <c r="BW197" s="50"/>
      <c r="BX197" s="50"/>
      <c r="BY197" s="50"/>
      <c r="BZ197" s="50"/>
      <c r="CA197" s="50"/>
      <c r="CB197" s="50"/>
      <c r="CC197" s="50"/>
      <c r="CD197" s="50"/>
      <c r="CE197" s="50"/>
      <c r="CF197" s="50"/>
      <c r="CG197" s="50"/>
      <c r="CH197" s="50"/>
      <c r="CI197" s="50"/>
      <c r="CJ197" s="50"/>
      <c r="CK197" s="50"/>
      <c r="CL197" s="50"/>
      <c r="CM197" s="50"/>
      <c r="CN197" s="50"/>
      <c r="CO197" s="50"/>
    </row>
    <row r="198" spans="1:93">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c r="AC198" s="50"/>
      <c r="AD198" s="50"/>
      <c r="AE198" s="50"/>
      <c r="AF198" s="50"/>
      <c r="AG198" s="50"/>
      <c r="AH198" s="50"/>
      <c r="AI198" s="50"/>
      <c r="AJ198" s="50"/>
      <c r="AK198" s="50"/>
      <c r="AL198" s="50"/>
      <c r="AM198" s="50"/>
      <c r="AN198" s="50"/>
      <c r="AO198" s="50"/>
      <c r="AP198" s="50"/>
      <c r="AQ198" s="50"/>
      <c r="AR198" s="50"/>
      <c r="AS198" s="50"/>
      <c r="AT198" s="50"/>
      <c r="AU198" s="50"/>
      <c r="AV198" s="50"/>
      <c r="AW198" s="50"/>
      <c r="AX198" s="50"/>
      <c r="AY198" s="50"/>
      <c r="AZ198" s="50"/>
      <c r="BA198" s="50"/>
      <c r="BB198" s="50"/>
      <c r="BC198" s="50"/>
      <c r="BD198" s="50"/>
      <c r="BE198" s="50"/>
      <c r="BF198" s="50"/>
      <c r="BG198" s="50"/>
      <c r="BH198" s="50"/>
      <c r="BI198" s="50"/>
      <c r="BJ198" s="50"/>
      <c r="BK198" s="50"/>
      <c r="BL198" s="50"/>
      <c r="BM198" s="50"/>
      <c r="BN198" s="50"/>
      <c r="BO198" s="50"/>
      <c r="BP198" s="50"/>
      <c r="BQ198" s="50"/>
      <c r="BR198" s="50"/>
      <c r="BS198" s="50"/>
      <c r="BT198" s="50"/>
      <c r="BU198" s="50"/>
      <c r="BV198" s="50"/>
      <c r="BW198" s="50"/>
      <c r="BX198" s="50"/>
      <c r="BY198" s="50"/>
      <c r="BZ198" s="50"/>
      <c r="CA198" s="50"/>
      <c r="CB198" s="50"/>
      <c r="CC198" s="50"/>
      <c r="CD198" s="50"/>
      <c r="CE198" s="50"/>
      <c r="CF198" s="50"/>
      <c r="CG198" s="50"/>
      <c r="CH198" s="50"/>
      <c r="CI198" s="50"/>
      <c r="CJ198" s="50"/>
      <c r="CK198" s="50"/>
      <c r="CL198" s="50"/>
      <c r="CM198" s="50"/>
      <c r="CN198" s="50"/>
      <c r="CO198" s="50"/>
    </row>
    <row r="199" spans="1:93">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c r="AC199" s="50"/>
      <c r="AD199" s="50"/>
      <c r="AE199" s="50"/>
      <c r="AF199" s="50"/>
      <c r="AG199" s="50"/>
      <c r="AH199" s="50"/>
      <c r="AI199" s="50"/>
      <c r="AJ199" s="50"/>
      <c r="AK199" s="50"/>
      <c r="AL199" s="50"/>
      <c r="AM199" s="50"/>
      <c r="AN199" s="50"/>
      <c r="AO199" s="50"/>
      <c r="AP199" s="50"/>
      <c r="AQ199" s="50"/>
      <c r="AR199" s="50"/>
      <c r="AS199" s="50"/>
      <c r="AT199" s="50"/>
      <c r="AU199" s="50"/>
      <c r="AV199" s="50"/>
      <c r="AW199" s="50"/>
      <c r="AX199" s="50"/>
      <c r="AY199" s="50"/>
      <c r="AZ199" s="50"/>
      <c r="BA199" s="50"/>
      <c r="BB199" s="50"/>
      <c r="BC199" s="50"/>
      <c r="BD199" s="50"/>
      <c r="BE199" s="50"/>
      <c r="BF199" s="50"/>
      <c r="BG199" s="50"/>
      <c r="BH199" s="50"/>
      <c r="BI199" s="50"/>
      <c r="BJ199" s="50"/>
      <c r="BK199" s="50"/>
      <c r="BL199" s="50"/>
      <c r="BM199" s="50"/>
      <c r="BN199" s="50"/>
      <c r="BO199" s="50"/>
      <c r="BP199" s="50"/>
      <c r="BQ199" s="50"/>
      <c r="BR199" s="50"/>
      <c r="BS199" s="50"/>
      <c r="BT199" s="50"/>
      <c r="BU199" s="50"/>
      <c r="BV199" s="50"/>
      <c r="BW199" s="50"/>
      <c r="BX199" s="50"/>
      <c r="BY199" s="50"/>
      <c r="BZ199" s="50"/>
      <c r="CA199" s="50"/>
      <c r="CB199" s="50"/>
      <c r="CC199" s="50"/>
      <c r="CD199" s="50"/>
      <c r="CE199" s="50"/>
      <c r="CF199" s="50"/>
      <c r="CG199" s="50"/>
      <c r="CH199" s="50"/>
      <c r="CI199" s="50"/>
      <c r="CJ199" s="50"/>
      <c r="CK199" s="50"/>
      <c r="CL199" s="50"/>
      <c r="CM199" s="50"/>
      <c r="CN199" s="50"/>
      <c r="CO199" s="50"/>
    </row>
    <row r="200" spans="1:93">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0"/>
      <c r="AT200" s="50"/>
      <c r="AU200" s="50"/>
      <c r="AV200" s="50"/>
      <c r="AW200" s="50"/>
      <c r="AX200" s="50"/>
      <c r="AY200" s="50"/>
      <c r="AZ200" s="50"/>
      <c r="BA200" s="50"/>
      <c r="BB200" s="50"/>
      <c r="BC200" s="50"/>
      <c r="BD200" s="50"/>
      <c r="BE200" s="50"/>
      <c r="BF200" s="50"/>
      <c r="BG200" s="50"/>
      <c r="BH200" s="50"/>
      <c r="BI200" s="50"/>
      <c r="BJ200" s="50"/>
      <c r="BK200" s="50"/>
      <c r="BL200" s="50"/>
      <c r="BM200" s="50"/>
      <c r="BN200" s="50"/>
      <c r="BO200" s="50"/>
      <c r="BP200" s="50"/>
      <c r="BQ200" s="50"/>
      <c r="BR200" s="50"/>
      <c r="BS200" s="50"/>
      <c r="BT200" s="50"/>
      <c r="BU200" s="50"/>
      <c r="BV200" s="50"/>
      <c r="BW200" s="50"/>
      <c r="BX200" s="50"/>
      <c r="BY200" s="50"/>
      <c r="BZ200" s="50"/>
      <c r="CA200" s="50"/>
      <c r="CB200" s="50"/>
      <c r="CC200" s="50"/>
      <c r="CD200" s="50"/>
      <c r="CE200" s="50"/>
      <c r="CF200" s="50"/>
      <c r="CG200" s="50"/>
      <c r="CH200" s="50"/>
      <c r="CI200" s="50"/>
      <c r="CJ200" s="50"/>
      <c r="CK200" s="50"/>
      <c r="CL200" s="50"/>
      <c r="CM200" s="50"/>
      <c r="CN200" s="50"/>
      <c r="CO200" s="50"/>
    </row>
    <row r="201" spans="1:93">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c r="AB201" s="50"/>
      <c r="AC201" s="50"/>
      <c r="AD201" s="50"/>
      <c r="AE201" s="50"/>
      <c r="AF201" s="50"/>
      <c r="AG201" s="50"/>
      <c r="AH201" s="50"/>
      <c r="AI201" s="50"/>
      <c r="AJ201" s="50"/>
      <c r="AK201" s="50"/>
      <c r="AL201" s="50"/>
      <c r="AM201" s="50"/>
      <c r="AN201" s="50"/>
      <c r="AO201" s="50"/>
      <c r="AP201" s="50"/>
      <c r="AQ201" s="50"/>
      <c r="AR201" s="50"/>
      <c r="AS201" s="50"/>
      <c r="AT201" s="50"/>
      <c r="AU201" s="50"/>
      <c r="AV201" s="50"/>
      <c r="AW201" s="50"/>
      <c r="AX201" s="50"/>
      <c r="AY201" s="50"/>
      <c r="AZ201" s="50"/>
      <c r="BA201" s="50"/>
      <c r="BB201" s="50"/>
      <c r="BC201" s="50"/>
      <c r="BD201" s="50"/>
      <c r="BE201" s="50"/>
      <c r="BF201" s="50"/>
      <c r="BG201" s="50"/>
      <c r="BH201" s="50"/>
      <c r="BI201" s="50"/>
      <c r="BJ201" s="50"/>
      <c r="BK201" s="50"/>
      <c r="BL201" s="50"/>
      <c r="BM201" s="50"/>
      <c r="BN201" s="50"/>
      <c r="BO201" s="50"/>
      <c r="BP201" s="50"/>
      <c r="BQ201" s="50"/>
      <c r="BR201" s="50"/>
      <c r="BS201" s="50"/>
      <c r="BT201" s="50"/>
      <c r="BU201" s="50"/>
      <c r="BV201" s="50"/>
      <c r="BW201" s="50"/>
      <c r="BX201" s="50"/>
      <c r="BY201" s="50"/>
      <c r="BZ201" s="50"/>
      <c r="CA201" s="50"/>
      <c r="CB201" s="50"/>
      <c r="CC201" s="50"/>
      <c r="CD201" s="50"/>
      <c r="CE201" s="50"/>
      <c r="CF201" s="50"/>
      <c r="CG201" s="50"/>
      <c r="CH201" s="50"/>
      <c r="CI201" s="50"/>
      <c r="CJ201" s="50"/>
      <c r="CK201" s="50"/>
      <c r="CL201" s="50"/>
      <c r="CM201" s="50"/>
      <c r="CN201" s="50"/>
      <c r="CO201" s="50"/>
    </row>
    <row r="202" spans="1:93">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c r="AB202" s="50"/>
      <c r="AC202" s="50"/>
      <c r="AD202" s="50"/>
      <c r="AE202" s="50"/>
      <c r="AF202" s="50"/>
      <c r="AG202" s="50"/>
      <c r="AH202" s="50"/>
      <c r="AI202" s="50"/>
      <c r="AJ202" s="50"/>
      <c r="AK202" s="50"/>
      <c r="AL202" s="50"/>
      <c r="AM202" s="50"/>
      <c r="AN202" s="50"/>
      <c r="AO202" s="50"/>
      <c r="AP202" s="50"/>
      <c r="AQ202" s="50"/>
      <c r="AR202" s="50"/>
      <c r="AS202" s="50"/>
      <c r="AT202" s="50"/>
      <c r="AU202" s="50"/>
      <c r="AV202" s="50"/>
      <c r="AW202" s="50"/>
      <c r="AX202" s="50"/>
      <c r="AY202" s="50"/>
      <c r="AZ202" s="50"/>
      <c r="BA202" s="50"/>
      <c r="BB202" s="50"/>
      <c r="BC202" s="50"/>
      <c r="BD202" s="50"/>
      <c r="BE202" s="50"/>
      <c r="BF202" s="50"/>
      <c r="BG202" s="50"/>
      <c r="BH202" s="50"/>
      <c r="BI202" s="50"/>
      <c r="BJ202" s="50"/>
      <c r="BK202" s="50"/>
      <c r="BL202" s="50"/>
      <c r="BM202" s="50"/>
      <c r="BN202" s="50"/>
      <c r="BO202" s="50"/>
      <c r="BP202" s="50"/>
      <c r="BQ202" s="50"/>
      <c r="BR202" s="50"/>
      <c r="BS202" s="50"/>
      <c r="BT202" s="50"/>
      <c r="BU202" s="50"/>
      <c r="BV202" s="50"/>
      <c r="BW202" s="50"/>
      <c r="BX202" s="50"/>
      <c r="BY202" s="50"/>
      <c r="BZ202" s="50"/>
      <c r="CA202" s="50"/>
      <c r="CB202" s="50"/>
      <c r="CC202" s="50"/>
      <c r="CD202" s="50"/>
      <c r="CE202" s="50"/>
      <c r="CF202" s="50"/>
      <c r="CG202" s="50"/>
      <c r="CH202" s="50"/>
      <c r="CI202" s="50"/>
      <c r="CJ202" s="50"/>
      <c r="CK202" s="50"/>
      <c r="CL202" s="50"/>
      <c r="CM202" s="50"/>
      <c r="CN202" s="50"/>
      <c r="CO202" s="50"/>
    </row>
    <row r="203" spans="1:93">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c r="AB203" s="50"/>
      <c r="AC203" s="50"/>
      <c r="AD203" s="50"/>
      <c r="AE203" s="50"/>
      <c r="AF203" s="50"/>
      <c r="AG203" s="50"/>
      <c r="AH203" s="50"/>
      <c r="AI203" s="50"/>
      <c r="AJ203" s="50"/>
      <c r="AK203" s="50"/>
      <c r="AL203" s="50"/>
      <c r="AM203" s="50"/>
      <c r="AN203" s="50"/>
      <c r="AO203" s="50"/>
      <c r="AP203" s="50"/>
      <c r="AQ203" s="50"/>
      <c r="AR203" s="50"/>
      <c r="AS203" s="50"/>
      <c r="AT203" s="50"/>
      <c r="AU203" s="50"/>
      <c r="AV203" s="50"/>
      <c r="AW203" s="50"/>
      <c r="AX203" s="50"/>
      <c r="AY203" s="50"/>
      <c r="AZ203" s="50"/>
      <c r="BA203" s="50"/>
      <c r="BB203" s="50"/>
      <c r="BC203" s="50"/>
      <c r="BD203" s="50"/>
      <c r="BE203" s="50"/>
      <c r="BF203" s="50"/>
      <c r="BG203" s="50"/>
      <c r="BH203" s="50"/>
      <c r="BI203" s="50"/>
      <c r="BJ203" s="50"/>
      <c r="BK203" s="50"/>
      <c r="BL203" s="50"/>
      <c r="BM203" s="50"/>
      <c r="BN203" s="50"/>
      <c r="BO203" s="50"/>
      <c r="BP203" s="50"/>
      <c r="BQ203" s="50"/>
      <c r="BR203" s="50"/>
      <c r="BS203" s="50"/>
      <c r="BT203" s="50"/>
      <c r="BU203" s="50"/>
      <c r="BV203" s="50"/>
      <c r="BW203" s="50"/>
      <c r="BX203" s="50"/>
      <c r="BY203" s="50"/>
      <c r="BZ203" s="50"/>
      <c r="CA203" s="50"/>
      <c r="CB203" s="50"/>
      <c r="CC203" s="50"/>
      <c r="CD203" s="50"/>
      <c r="CE203" s="50"/>
      <c r="CF203" s="50"/>
      <c r="CG203" s="50"/>
      <c r="CH203" s="50"/>
      <c r="CI203" s="50"/>
      <c r="CJ203" s="50"/>
      <c r="CK203" s="50"/>
      <c r="CL203" s="50"/>
      <c r="CM203" s="50"/>
      <c r="CN203" s="50"/>
      <c r="CO203" s="50"/>
    </row>
    <row r="204" spans="1:93">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c r="AB204" s="50"/>
      <c r="AC204" s="50"/>
      <c r="AD204" s="50"/>
      <c r="AE204" s="50"/>
      <c r="AF204" s="50"/>
      <c r="AG204" s="50"/>
      <c r="AH204" s="50"/>
      <c r="AI204" s="50"/>
      <c r="AJ204" s="50"/>
      <c r="AK204" s="50"/>
      <c r="AL204" s="50"/>
      <c r="AM204" s="50"/>
      <c r="AN204" s="50"/>
      <c r="AO204" s="50"/>
      <c r="AP204" s="50"/>
      <c r="AQ204" s="50"/>
      <c r="AR204" s="50"/>
      <c r="AS204" s="50"/>
      <c r="AT204" s="50"/>
      <c r="AU204" s="50"/>
      <c r="AV204" s="50"/>
      <c r="AW204" s="50"/>
      <c r="AX204" s="50"/>
      <c r="AY204" s="50"/>
      <c r="AZ204" s="50"/>
      <c r="BA204" s="50"/>
      <c r="BB204" s="50"/>
      <c r="BC204" s="50"/>
      <c r="BD204" s="50"/>
      <c r="BE204" s="50"/>
      <c r="BF204" s="50"/>
      <c r="BG204" s="50"/>
      <c r="BH204" s="50"/>
      <c r="BI204" s="50"/>
      <c r="BJ204" s="50"/>
      <c r="BK204" s="50"/>
      <c r="BL204" s="50"/>
      <c r="BM204" s="50"/>
      <c r="BN204" s="50"/>
      <c r="BO204" s="50"/>
      <c r="BP204" s="50"/>
      <c r="BQ204" s="50"/>
      <c r="BR204" s="50"/>
      <c r="BS204" s="50"/>
      <c r="BT204" s="50"/>
      <c r="BU204" s="50"/>
      <c r="BV204" s="50"/>
      <c r="BW204" s="50"/>
      <c r="BX204" s="50"/>
      <c r="BY204" s="50"/>
      <c r="BZ204" s="50"/>
      <c r="CA204" s="50"/>
      <c r="CB204" s="50"/>
      <c r="CC204" s="50"/>
      <c r="CD204" s="50"/>
      <c r="CE204" s="50"/>
      <c r="CF204" s="50"/>
      <c r="CG204" s="50"/>
      <c r="CH204" s="50"/>
      <c r="CI204" s="50"/>
      <c r="CJ204" s="50"/>
      <c r="CK204" s="50"/>
      <c r="CL204" s="50"/>
      <c r="CM204" s="50"/>
      <c r="CN204" s="50"/>
      <c r="CO204" s="50"/>
    </row>
    <row r="205" spans="1:93">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c r="AB205" s="50"/>
      <c r="AC205" s="50"/>
      <c r="AD205" s="50"/>
      <c r="AE205" s="50"/>
      <c r="AF205" s="50"/>
      <c r="AG205" s="50"/>
      <c r="AH205" s="50"/>
      <c r="AI205" s="50"/>
      <c r="AJ205" s="50"/>
      <c r="AK205" s="50"/>
      <c r="AL205" s="50"/>
      <c r="AM205" s="50"/>
      <c r="AN205" s="50"/>
      <c r="AO205" s="50"/>
      <c r="AP205" s="50"/>
      <c r="AQ205" s="50"/>
      <c r="AR205" s="50"/>
      <c r="AS205" s="50"/>
      <c r="AT205" s="50"/>
      <c r="AU205" s="50"/>
      <c r="AV205" s="50"/>
      <c r="AW205" s="50"/>
      <c r="AX205" s="50"/>
      <c r="AY205" s="50"/>
      <c r="AZ205" s="50"/>
      <c r="BA205" s="50"/>
      <c r="BB205" s="50"/>
      <c r="BC205" s="50"/>
      <c r="BD205" s="50"/>
      <c r="BE205" s="50"/>
      <c r="BF205" s="50"/>
      <c r="BG205" s="50"/>
      <c r="BH205" s="50"/>
      <c r="BI205" s="50"/>
      <c r="BJ205" s="50"/>
      <c r="BK205" s="50"/>
      <c r="BL205" s="50"/>
      <c r="BM205" s="50"/>
      <c r="BN205" s="50"/>
      <c r="BO205" s="50"/>
      <c r="BP205" s="50"/>
      <c r="BQ205" s="50"/>
      <c r="BR205" s="50"/>
      <c r="BS205" s="50"/>
      <c r="BT205" s="50"/>
      <c r="BU205" s="50"/>
      <c r="BV205" s="50"/>
      <c r="BW205" s="50"/>
      <c r="BX205" s="50"/>
      <c r="BY205" s="50"/>
      <c r="BZ205" s="50"/>
      <c r="CA205" s="50"/>
      <c r="CB205" s="50"/>
      <c r="CC205" s="50"/>
      <c r="CD205" s="50"/>
      <c r="CE205" s="50"/>
      <c r="CF205" s="50"/>
      <c r="CG205" s="50"/>
      <c r="CH205" s="50"/>
      <c r="CI205" s="50"/>
      <c r="CJ205" s="50"/>
      <c r="CK205" s="50"/>
      <c r="CL205" s="50"/>
      <c r="CM205" s="50"/>
      <c r="CN205" s="50"/>
      <c r="CO205" s="50"/>
    </row>
    <row r="206" spans="1:93">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0"/>
      <c r="AH206" s="50"/>
      <c r="AI206" s="50"/>
      <c r="AJ206" s="50"/>
      <c r="AK206" s="50"/>
      <c r="AL206" s="50"/>
      <c r="AM206" s="50"/>
      <c r="AN206" s="50"/>
      <c r="AO206" s="50"/>
      <c r="AP206" s="50"/>
      <c r="AQ206" s="50"/>
      <c r="AR206" s="50"/>
      <c r="AS206" s="50"/>
      <c r="AT206" s="50"/>
      <c r="AU206" s="50"/>
      <c r="AV206" s="50"/>
      <c r="AW206" s="50"/>
      <c r="AX206" s="50"/>
      <c r="AY206" s="50"/>
      <c r="AZ206" s="50"/>
      <c r="BA206" s="50"/>
      <c r="BB206" s="50"/>
      <c r="BC206" s="50"/>
      <c r="BD206" s="50"/>
      <c r="BE206" s="50"/>
      <c r="BF206" s="50"/>
      <c r="BG206" s="50"/>
      <c r="BH206" s="50"/>
      <c r="BI206" s="50"/>
      <c r="BJ206" s="50"/>
      <c r="BK206" s="50"/>
      <c r="BL206" s="50"/>
      <c r="BM206" s="50"/>
      <c r="BN206" s="50"/>
      <c r="BO206" s="50"/>
      <c r="BP206" s="50"/>
      <c r="BQ206" s="50"/>
      <c r="BR206" s="50"/>
      <c r="BS206" s="50"/>
      <c r="BT206" s="50"/>
      <c r="BU206" s="50"/>
      <c r="BV206" s="50"/>
      <c r="BW206" s="50"/>
      <c r="BX206" s="50"/>
      <c r="BY206" s="50"/>
      <c r="BZ206" s="50"/>
      <c r="CA206" s="50"/>
      <c r="CB206" s="50"/>
      <c r="CC206" s="50"/>
      <c r="CD206" s="50"/>
      <c r="CE206" s="50"/>
      <c r="CF206" s="50"/>
      <c r="CG206" s="50"/>
      <c r="CH206" s="50"/>
      <c r="CI206" s="50"/>
      <c r="CJ206" s="50"/>
      <c r="CK206" s="50"/>
      <c r="CL206" s="50"/>
      <c r="CM206" s="50"/>
      <c r="CN206" s="50"/>
      <c r="CO206" s="50"/>
    </row>
    <row r="207" spans="1:93">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c r="AB207" s="50"/>
      <c r="AC207" s="50"/>
      <c r="AD207" s="50"/>
      <c r="AE207" s="50"/>
      <c r="AF207" s="50"/>
      <c r="AG207" s="50"/>
      <c r="AH207" s="50"/>
      <c r="AI207" s="50"/>
      <c r="AJ207" s="50"/>
      <c r="AK207" s="50"/>
      <c r="AL207" s="50"/>
      <c r="AM207" s="50"/>
      <c r="AN207" s="50"/>
      <c r="AO207" s="50"/>
      <c r="AP207" s="50"/>
      <c r="AQ207" s="50"/>
      <c r="AR207" s="50"/>
      <c r="AS207" s="50"/>
      <c r="AT207" s="50"/>
      <c r="AU207" s="50"/>
      <c r="AV207" s="50"/>
      <c r="AW207" s="50"/>
      <c r="AX207" s="50"/>
      <c r="AY207" s="50"/>
      <c r="AZ207" s="50"/>
      <c r="BA207" s="50"/>
      <c r="BB207" s="50"/>
      <c r="BC207" s="50"/>
      <c r="BD207" s="50"/>
      <c r="BE207" s="50"/>
      <c r="BF207" s="50"/>
      <c r="BG207" s="50"/>
      <c r="BH207" s="50"/>
      <c r="BI207" s="50"/>
      <c r="BJ207" s="50"/>
      <c r="BK207" s="50"/>
      <c r="BL207" s="50"/>
      <c r="BM207" s="50"/>
      <c r="BN207" s="50"/>
      <c r="BO207" s="50"/>
      <c r="BP207" s="50"/>
      <c r="BQ207" s="50"/>
      <c r="BR207" s="50"/>
      <c r="BS207" s="50"/>
      <c r="BT207" s="50"/>
      <c r="BU207" s="50"/>
      <c r="BV207" s="50"/>
      <c r="BW207" s="50"/>
      <c r="BX207" s="50"/>
      <c r="BY207" s="50"/>
      <c r="BZ207" s="50"/>
      <c r="CA207" s="50"/>
      <c r="CB207" s="50"/>
      <c r="CC207" s="50"/>
      <c r="CD207" s="50"/>
      <c r="CE207" s="50"/>
      <c r="CF207" s="50"/>
      <c r="CG207" s="50"/>
      <c r="CH207" s="50"/>
      <c r="CI207" s="50"/>
      <c r="CJ207" s="50"/>
      <c r="CK207" s="50"/>
      <c r="CL207" s="50"/>
      <c r="CM207" s="50"/>
      <c r="CN207" s="50"/>
      <c r="CO207" s="50"/>
    </row>
    <row r="208" spans="1:93">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c r="AC208" s="50"/>
      <c r="AD208" s="50"/>
      <c r="AE208" s="50"/>
      <c r="AF208" s="50"/>
      <c r="AG208" s="50"/>
      <c r="AH208" s="50"/>
      <c r="AI208" s="50"/>
      <c r="AJ208" s="50"/>
      <c r="AK208" s="50"/>
      <c r="AL208" s="50"/>
      <c r="AM208" s="50"/>
      <c r="AN208" s="50"/>
      <c r="AO208" s="50"/>
      <c r="AP208" s="50"/>
      <c r="AQ208" s="50"/>
      <c r="AR208" s="50"/>
      <c r="AS208" s="50"/>
      <c r="AT208" s="50"/>
      <c r="AU208" s="50"/>
      <c r="AV208" s="50"/>
      <c r="AW208" s="50"/>
      <c r="AX208" s="50"/>
      <c r="AY208" s="50"/>
      <c r="AZ208" s="50"/>
      <c r="BA208" s="50"/>
      <c r="BB208" s="50"/>
      <c r="BC208" s="50"/>
      <c r="BD208" s="50"/>
      <c r="BE208" s="50"/>
      <c r="BF208" s="50"/>
      <c r="BG208" s="50"/>
      <c r="BH208" s="50"/>
      <c r="BI208" s="50"/>
      <c r="BJ208" s="50"/>
      <c r="BK208" s="50"/>
      <c r="BL208" s="50"/>
      <c r="BM208" s="50"/>
      <c r="BN208" s="50"/>
      <c r="BO208" s="50"/>
      <c r="BP208" s="50"/>
      <c r="BQ208" s="50"/>
      <c r="BR208" s="50"/>
      <c r="BS208" s="50"/>
      <c r="BT208" s="50"/>
      <c r="BU208" s="50"/>
      <c r="BV208" s="50"/>
      <c r="BW208" s="50"/>
      <c r="BX208" s="50"/>
      <c r="BY208" s="50"/>
      <c r="BZ208" s="50"/>
      <c r="CA208" s="50"/>
      <c r="CB208" s="50"/>
      <c r="CC208" s="50"/>
      <c r="CD208" s="50"/>
      <c r="CE208" s="50"/>
      <c r="CF208" s="50"/>
      <c r="CG208" s="50"/>
      <c r="CH208" s="50"/>
      <c r="CI208" s="50"/>
      <c r="CJ208" s="50"/>
      <c r="CK208" s="50"/>
      <c r="CL208" s="50"/>
      <c r="CM208" s="50"/>
      <c r="CN208" s="50"/>
      <c r="CO208" s="50"/>
    </row>
    <row r="209" spans="1:93">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c r="AB209" s="50"/>
      <c r="AC209" s="50"/>
      <c r="AD209" s="50"/>
      <c r="AE209" s="50"/>
      <c r="AF209" s="50"/>
      <c r="AG209" s="50"/>
      <c r="AH209" s="50"/>
      <c r="AI209" s="50"/>
      <c r="AJ209" s="50"/>
      <c r="AK209" s="50"/>
      <c r="AL209" s="50"/>
      <c r="AM209" s="50"/>
      <c r="AN209" s="50"/>
      <c r="AO209" s="50"/>
      <c r="AP209" s="50"/>
      <c r="AQ209" s="50"/>
      <c r="AR209" s="50"/>
      <c r="AS209" s="50"/>
      <c r="AT209" s="50"/>
      <c r="AU209" s="50"/>
      <c r="AV209" s="50"/>
      <c r="AW209" s="50"/>
      <c r="AX209" s="50"/>
      <c r="AY209" s="50"/>
      <c r="AZ209" s="50"/>
      <c r="BA209" s="50"/>
      <c r="BB209" s="50"/>
      <c r="BC209" s="50"/>
      <c r="BD209" s="50"/>
      <c r="BE209" s="50"/>
      <c r="BF209" s="50"/>
      <c r="BG209" s="50"/>
      <c r="BH209" s="50"/>
      <c r="BI209" s="50"/>
      <c r="BJ209" s="50"/>
      <c r="BK209" s="50"/>
      <c r="BL209" s="50"/>
      <c r="BM209" s="50"/>
      <c r="BN209" s="50"/>
      <c r="BO209" s="50"/>
      <c r="BP209" s="50"/>
      <c r="BQ209" s="50"/>
      <c r="BR209" s="50"/>
      <c r="BS209" s="50"/>
      <c r="BT209" s="50"/>
      <c r="BU209" s="50"/>
      <c r="BV209" s="50"/>
      <c r="BW209" s="50"/>
      <c r="BX209" s="50"/>
      <c r="BY209" s="50"/>
      <c r="BZ209" s="50"/>
      <c r="CA209" s="50"/>
      <c r="CB209" s="50"/>
      <c r="CC209" s="50"/>
      <c r="CD209" s="50"/>
      <c r="CE209" s="50"/>
      <c r="CF209" s="50"/>
      <c r="CG209" s="50"/>
      <c r="CH209" s="50"/>
      <c r="CI209" s="50"/>
      <c r="CJ209" s="50"/>
      <c r="CK209" s="50"/>
      <c r="CL209" s="50"/>
      <c r="CM209" s="50"/>
      <c r="CN209" s="50"/>
      <c r="CO209" s="50"/>
    </row>
    <row r="210" spans="1:93">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c r="AC210" s="50"/>
      <c r="AD210" s="50"/>
      <c r="AE210" s="50"/>
      <c r="AF210" s="50"/>
      <c r="AG210" s="50"/>
      <c r="AH210" s="50"/>
      <c r="AI210" s="50"/>
      <c r="AJ210" s="50"/>
      <c r="AK210" s="50"/>
      <c r="AL210" s="50"/>
      <c r="AM210" s="50"/>
      <c r="AN210" s="50"/>
      <c r="AO210" s="50"/>
      <c r="AP210" s="50"/>
      <c r="AQ210" s="50"/>
      <c r="AR210" s="50"/>
      <c r="AS210" s="50"/>
      <c r="AT210" s="50"/>
      <c r="AU210" s="50"/>
      <c r="AV210" s="50"/>
      <c r="AW210" s="50"/>
      <c r="AX210" s="50"/>
      <c r="AY210" s="50"/>
      <c r="AZ210" s="50"/>
      <c r="BA210" s="50"/>
      <c r="BB210" s="50"/>
      <c r="BC210" s="50"/>
      <c r="BD210" s="50"/>
      <c r="BE210" s="50"/>
      <c r="BF210" s="50"/>
      <c r="BG210" s="50"/>
      <c r="BH210" s="50"/>
      <c r="BI210" s="50"/>
      <c r="BJ210" s="50"/>
      <c r="BK210" s="50"/>
      <c r="BL210" s="50"/>
      <c r="BM210" s="50"/>
      <c r="BN210" s="50"/>
      <c r="BO210" s="50"/>
      <c r="BP210" s="50"/>
      <c r="BQ210" s="50"/>
      <c r="BR210" s="50"/>
      <c r="BS210" s="50"/>
      <c r="BT210" s="50"/>
      <c r="BU210" s="50"/>
      <c r="BV210" s="50"/>
      <c r="BW210" s="50"/>
      <c r="BX210" s="50"/>
      <c r="BY210" s="50"/>
      <c r="BZ210" s="50"/>
      <c r="CA210" s="50"/>
      <c r="CB210" s="50"/>
      <c r="CC210" s="50"/>
      <c r="CD210" s="50"/>
      <c r="CE210" s="50"/>
      <c r="CF210" s="50"/>
      <c r="CG210" s="50"/>
      <c r="CH210" s="50"/>
      <c r="CI210" s="50"/>
      <c r="CJ210" s="50"/>
      <c r="CK210" s="50"/>
      <c r="CL210" s="50"/>
      <c r="CM210" s="50"/>
      <c r="CN210" s="50"/>
      <c r="CO210" s="50"/>
    </row>
    <row r="211" spans="1:93">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c r="AH211" s="50"/>
      <c r="AI211" s="50"/>
      <c r="AJ211" s="50"/>
      <c r="AK211" s="50"/>
      <c r="AL211" s="50"/>
      <c r="AM211" s="50"/>
      <c r="AN211" s="50"/>
      <c r="AO211" s="50"/>
      <c r="AP211" s="50"/>
      <c r="AQ211" s="50"/>
      <c r="AR211" s="50"/>
      <c r="AS211" s="50"/>
      <c r="AT211" s="50"/>
      <c r="AU211" s="50"/>
      <c r="AV211" s="50"/>
      <c r="AW211" s="50"/>
      <c r="AX211" s="50"/>
      <c r="AY211" s="50"/>
      <c r="AZ211" s="50"/>
      <c r="BA211" s="50"/>
      <c r="BB211" s="50"/>
      <c r="BC211" s="50"/>
      <c r="BD211" s="50"/>
      <c r="BE211" s="50"/>
      <c r="BF211" s="50"/>
      <c r="BG211" s="50"/>
      <c r="BH211" s="50"/>
      <c r="BI211" s="50"/>
      <c r="BJ211" s="50"/>
      <c r="BK211" s="50"/>
      <c r="BL211" s="50"/>
      <c r="BM211" s="50"/>
      <c r="BN211" s="50"/>
      <c r="BO211" s="50"/>
      <c r="BP211" s="50"/>
      <c r="BQ211" s="50"/>
      <c r="BR211" s="50"/>
      <c r="BS211" s="50"/>
      <c r="BT211" s="50"/>
      <c r="BU211" s="50"/>
      <c r="BV211" s="50"/>
      <c r="BW211" s="50"/>
      <c r="BX211" s="50"/>
      <c r="BY211" s="50"/>
      <c r="BZ211" s="50"/>
      <c r="CA211" s="50"/>
      <c r="CB211" s="50"/>
      <c r="CC211" s="50"/>
      <c r="CD211" s="50"/>
      <c r="CE211" s="50"/>
      <c r="CF211" s="50"/>
      <c r="CG211" s="50"/>
      <c r="CH211" s="50"/>
      <c r="CI211" s="50"/>
      <c r="CJ211" s="50"/>
      <c r="CK211" s="50"/>
      <c r="CL211" s="50"/>
      <c r="CM211" s="50"/>
      <c r="CN211" s="50"/>
      <c r="CO211" s="50"/>
    </row>
    <row r="212" spans="1:93">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c r="AB212" s="50"/>
      <c r="AC212" s="50"/>
      <c r="AD212" s="50"/>
      <c r="AE212" s="50"/>
      <c r="AF212" s="50"/>
      <c r="AG212" s="50"/>
      <c r="AH212" s="50"/>
      <c r="AI212" s="50"/>
      <c r="AJ212" s="50"/>
      <c r="AK212" s="50"/>
      <c r="AL212" s="50"/>
      <c r="AM212" s="50"/>
      <c r="AN212" s="50"/>
      <c r="AO212" s="50"/>
      <c r="AP212" s="50"/>
      <c r="AQ212" s="50"/>
      <c r="AR212" s="50"/>
      <c r="AS212" s="50"/>
      <c r="AT212" s="50"/>
      <c r="AU212" s="50"/>
      <c r="AV212" s="50"/>
      <c r="AW212" s="50"/>
      <c r="AX212" s="50"/>
      <c r="AY212" s="50"/>
      <c r="AZ212" s="50"/>
      <c r="BA212" s="50"/>
      <c r="BB212" s="50"/>
      <c r="BC212" s="50"/>
      <c r="BD212" s="50"/>
      <c r="BE212" s="50"/>
      <c r="BF212" s="50"/>
      <c r="BG212" s="50"/>
      <c r="BH212" s="50"/>
      <c r="BI212" s="50"/>
      <c r="BJ212" s="50"/>
      <c r="BK212" s="50"/>
      <c r="BL212" s="50"/>
      <c r="BM212" s="50"/>
      <c r="BN212" s="50"/>
      <c r="BO212" s="50"/>
      <c r="BP212" s="50"/>
      <c r="BQ212" s="50"/>
      <c r="BR212" s="50"/>
      <c r="BS212" s="50"/>
      <c r="BT212" s="50"/>
      <c r="BU212" s="50"/>
      <c r="BV212" s="50"/>
      <c r="BW212" s="50"/>
      <c r="BX212" s="50"/>
      <c r="BY212" s="50"/>
      <c r="BZ212" s="50"/>
      <c r="CA212" s="50"/>
      <c r="CB212" s="50"/>
      <c r="CC212" s="50"/>
      <c r="CD212" s="50"/>
      <c r="CE212" s="50"/>
      <c r="CF212" s="50"/>
      <c r="CG212" s="50"/>
      <c r="CH212" s="50"/>
      <c r="CI212" s="50"/>
      <c r="CJ212" s="50"/>
      <c r="CK212" s="50"/>
      <c r="CL212" s="50"/>
      <c r="CM212" s="50"/>
      <c r="CN212" s="50"/>
      <c r="CO212" s="50"/>
    </row>
    <row r="213" spans="1:93">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c r="AB213" s="50"/>
      <c r="AC213" s="50"/>
      <c r="AD213" s="50"/>
      <c r="AE213" s="50"/>
      <c r="AF213" s="50"/>
      <c r="AG213" s="50"/>
      <c r="AH213" s="50"/>
      <c r="AI213" s="50"/>
      <c r="AJ213" s="50"/>
      <c r="AK213" s="50"/>
      <c r="AL213" s="50"/>
      <c r="AM213" s="50"/>
      <c r="AN213" s="50"/>
      <c r="AO213" s="50"/>
      <c r="AP213" s="50"/>
      <c r="AQ213" s="50"/>
      <c r="AR213" s="50"/>
      <c r="AS213" s="50"/>
      <c r="AT213" s="50"/>
      <c r="AU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50"/>
      <c r="BU213" s="50"/>
      <c r="BV213" s="50"/>
      <c r="BW213" s="50"/>
      <c r="BX213" s="50"/>
      <c r="BY213" s="50"/>
      <c r="BZ213" s="50"/>
      <c r="CA213" s="50"/>
      <c r="CB213" s="50"/>
      <c r="CC213" s="50"/>
      <c r="CD213" s="50"/>
      <c r="CE213" s="50"/>
      <c r="CF213" s="50"/>
      <c r="CG213" s="50"/>
      <c r="CH213" s="50"/>
      <c r="CI213" s="50"/>
      <c r="CJ213" s="50"/>
      <c r="CK213" s="50"/>
      <c r="CL213" s="50"/>
      <c r="CM213" s="50"/>
      <c r="CN213" s="50"/>
      <c r="CO213" s="50"/>
    </row>
    <row r="214" spans="1:93">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row>
    <row r="215" spans="1:93">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row>
    <row r="216" spans="1:93">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row>
    <row r="217" spans="1:93">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row>
    <row r="218" spans="1:93">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row>
    <row r="219" spans="1:93">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row>
    <row r="220" spans="1:93">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row>
    <row r="221" spans="1:93">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row>
    <row r="222" spans="1:93">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row>
    <row r="223" spans="1:93">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row>
    <row r="224" spans="1:93">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row>
    <row r="225" spans="1:93">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row>
    <row r="226" spans="1:93">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row>
    <row r="227" spans="1:93">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row>
    <row r="228" spans="1:93">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row>
    <row r="229" spans="1:93">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row>
    <row r="230" spans="1:93">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row>
    <row r="231" spans="1:93">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row>
    <row r="232" spans="1:93">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row>
    <row r="233" spans="1:93">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row>
    <row r="234" spans="1:93">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row>
    <row r="235" spans="1:93">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row>
    <row r="236" spans="1:93">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row>
    <row r="237" spans="1:93">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c r="AA237" s="50"/>
      <c r="AB237" s="50"/>
      <c r="AC237" s="50"/>
      <c r="AD237" s="50"/>
      <c r="AE237" s="50"/>
      <c r="AF237" s="50"/>
      <c r="AG237" s="50"/>
      <c r="AH237" s="50"/>
      <c r="AI237" s="50"/>
      <c r="AJ237" s="50"/>
      <c r="AK237" s="50"/>
      <c r="AL237" s="50"/>
      <c r="AM237" s="50"/>
      <c r="AN237" s="50"/>
      <c r="AO237" s="50"/>
      <c r="AP237" s="50"/>
      <c r="AQ237" s="50"/>
      <c r="AR237" s="50"/>
      <c r="AS237" s="50"/>
      <c r="AT237" s="50"/>
      <c r="AU237" s="50"/>
      <c r="AV237" s="50"/>
      <c r="AW237" s="50"/>
      <c r="AX237" s="50"/>
      <c r="AY237" s="50"/>
      <c r="AZ237" s="50"/>
      <c r="BA237" s="50"/>
      <c r="BB237" s="50"/>
      <c r="BC237" s="50"/>
      <c r="BD237" s="50"/>
      <c r="BE237" s="50"/>
      <c r="BF237" s="50"/>
      <c r="BG237" s="50"/>
      <c r="BH237" s="50"/>
      <c r="BI237" s="50"/>
      <c r="BJ237" s="50"/>
      <c r="BK237" s="50"/>
      <c r="BL237" s="50"/>
      <c r="BM237" s="50"/>
      <c r="BN237" s="50"/>
      <c r="BO237" s="50"/>
      <c r="BP237" s="50"/>
      <c r="BQ237" s="50"/>
      <c r="BR237" s="50"/>
      <c r="BS237" s="50"/>
      <c r="BT237" s="50"/>
      <c r="BU237" s="50"/>
      <c r="BV237" s="50"/>
      <c r="BW237" s="50"/>
      <c r="BX237" s="50"/>
      <c r="BY237" s="50"/>
      <c r="BZ237" s="50"/>
      <c r="CA237" s="50"/>
      <c r="CB237" s="50"/>
      <c r="CC237" s="50"/>
      <c r="CD237" s="50"/>
      <c r="CE237" s="50"/>
      <c r="CF237" s="50"/>
      <c r="CG237" s="50"/>
      <c r="CH237" s="50"/>
      <c r="CI237" s="50"/>
      <c r="CJ237" s="50"/>
      <c r="CK237" s="50"/>
      <c r="CL237" s="50"/>
      <c r="CM237" s="50"/>
      <c r="CN237" s="50"/>
      <c r="CO237" s="50"/>
    </row>
    <row r="238" spans="1:93">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row>
    <row r="239" spans="1:93">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row>
    <row r="240" spans="1:93">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row>
    <row r="241" spans="1:93">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row>
    <row r="242" spans="1:93">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row>
    <row r="243" spans="1:93">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row>
    <row r="244" spans="1:93">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row>
    <row r="245" spans="1:93">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row>
    <row r="246" spans="1:93">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row>
    <row r="247" spans="1:93">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row>
    <row r="248" spans="1:93">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c r="CB248" s="50"/>
      <c r="CC248" s="50"/>
      <c r="CD248" s="50"/>
      <c r="CE248" s="50"/>
      <c r="CF248" s="50"/>
      <c r="CG248" s="50"/>
      <c r="CH248" s="50"/>
      <c r="CI248" s="50"/>
      <c r="CJ248" s="50"/>
      <c r="CK248" s="50"/>
      <c r="CL248" s="50"/>
      <c r="CM248" s="50"/>
      <c r="CN248" s="50"/>
      <c r="CO248" s="50"/>
    </row>
    <row r="249" spans="1:93">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c r="AA249" s="50"/>
      <c r="AB249" s="50"/>
      <c r="AC249" s="50"/>
      <c r="AD249" s="50"/>
      <c r="AE249" s="50"/>
      <c r="AF249" s="50"/>
      <c r="AG249" s="50"/>
      <c r="AH249" s="50"/>
      <c r="AI249" s="50"/>
      <c r="AJ249" s="50"/>
      <c r="AK249" s="50"/>
      <c r="AL249" s="50"/>
      <c r="AM249" s="50"/>
      <c r="AN249" s="50"/>
      <c r="AO249" s="50"/>
      <c r="AP249" s="50"/>
      <c r="AQ249" s="50"/>
      <c r="AR249" s="50"/>
      <c r="AS249" s="50"/>
      <c r="AT249" s="50"/>
      <c r="AU249" s="50"/>
      <c r="AV249" s="50"/>
      <c r="AW249" s="50"/>
      <c r="AX249" s="50"/>
      <c r="AY249" s="50"/>
      <c r="AZ249" s="50"/>
      <c r="BA249" s="50"/>
      <c r="BB249" s="50"/>
      <c r="BC249" s="50"/>
      <c r="BD249" s="50"/>
      <c r="BE249" s="50"/>
      <c r="BF249" s="50"/>
      <c r="BG249" s="50"/>
      <c r="BH249" s="50"/>
      <c r="BI249" s="50"/>
      <c r="BJ249" s="50"/>
      <c r="BK249" s="50"/>
      <c r="BL249" s="50"/>
      <c r="BM249" s="50"/>
      <c r="BN249" s="50"/>
      <c r="BO249" s="50"/>
      <c r="BP249" s="50"/>
      <c r="BQ249" s="50"/>
      <c r="BR249" s="50"/>
      <c r="BS249" s="50"/>
      <c r="BT249" s="50"/>
      <c r="BU249" s="50"/>
      <c r="BV249" s="50"/>
      <c r="BW249" s="50"/>
      <c r="BX249" s="50"/>
      <c r="BY249" s="50"/>
      <c r="BZ249" s="50"/>
      <c r="CA249" s="50"/>
      <c r="CB249" s="50"/>
      <c r="CC249" s="50"/>
      <c r="CD249" s="50"/>
      <c r="CE249" s="50"/>
      <c r="CF249" s="50"/>
      <c r="CG249" s="50"/>
      <c r="CH249" s="50"/>
      <c r="CI249" s="50"/>
      <c r="CJ249" s="50"/>
      <c r="CK249" s="50"/>
      <c r="CL249" s="50"/>
      <c r="CM249" s="50"/>
      <c r="CN249" s="50"/>
      <c r="CO249" s="50"/>
    </row>
    <row r="250" spans="1:93">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c r="AA250" s="50"/>
      <c r="AB250" s="50"/>
      <c r="AC250" s="50"/>
      <c r="AD250" s="50"/>
      <c r="AE250" s="50"/>
      <c r="AF250" s="50"/>
      <c r="AG250" s="50"/>
      <c r="AH250" s="50"/>
      <c r="AI250" s="50"/>
      <c r="AJ250" s="50"/>
      <c r="AK250" s="50"/>
      <c r="AL250" s="50"/>
      <c r="AM250" s="50"/>
      <c r="AN250" s="50"/>
      <c r="AO250" s="50"/>
      <c r="AP250" s="50"/>
      <c r="AQ250" s="50"/>
      <c r="AR250" s="50"/>
      <c r="AS250" s="50"/>
      <c r="AT250" s="50"/>
      <c r="AU250" s="50"/>
      <c r="AV250" s="50"/>
      <c r="AW250" s="50"/>
      <c r="AX250" s="50"/>
      <c r="AY250" s="50"/>
      <c r="AZ250" s="50"/>
      <c r="BA250" s="50"/>
      <c r="BB250" s="50"/>
      <c r="BC250" s="50"/>
      <c r="BD250" s="50"/>
      <c r="BE250" s="50"/>
      <c r="BF250" s="50"/>
      <c r="BG250" s="50"/>
      <c r="BH250" s="50"/>
      <c r="BI250" s="50"/>
      <c r="BJ250" s="50"/>
      <c r="BK250" s="50"/>
      <c r="BL250" s="50"/>
      <c r="BM250" s="50"/>
      <c r="BN250" s="50"/>
      <c r="BO250" s="50"/>
      <c r="BP250" s="50"/>
      <c r="BQ250" s="50"/>
      <c r="BR250" s="50"/>
      <c r="BS250" s="50"/>
      <c r="BT250" s="50"/>
      <c r="BU250" s="50"/>
      <c r="BV250" s="50"/>
      <c r="BW250" s="50"/>
      <c r="BX250" s="50"/>
      <c r="BY250" s="50"/>
      <c r="BZ250" s="50"/>
      <c r="CA250" s="50"/>
      <c r="CB250" s="50"/>
      <c r="CC250" s="50"/>
      <c r="CD250" s="50"/>
      <c r="CE250" s="50"/>
      <c r="CF250" s="50"/>
      <c r="CG250" s="50"/>
      <c r="CH250" s="50"/>
      <c r="CI250" s="50"/>
      <c r="CJ250" s="50"/>
      <c r="CK250" s="50"/>
      <c r="CL250" s="50"/>
      <c r="CM250" s="50"/>
      <c r="CN250" s="50"/>
      <c r="CO250" s="50"/>
    </row>
    <row r="251" spans="1:93">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c r="AA251" s="50"/>
      <c r="AB251" s="50"/>
      <c r="AC251" s="50"/>
      <c r="AD251" s="50"/>
      <c r="AE251" s="50"/>
      <c r="AF251" s="50"/>
      <c r="AG251" s="50"/>
      <c r="AH251" s="50"/>
      <c r="AI251" s="50"/>
      <c r="AJ251" s="50"/>
      <c r="AK251" s="50"/>
      <c r="AL251" s="50"/>
      <c r="AM251" s="50"/>
      <c r="AN251" s="50"/>
      <c r="AO251" s="50"/>
      <c r="AP251" s="50"/>
      <c r="AQ251" s="50"/>
      <c r="AR251" s="50"/>
      <c r="AS251" s="50"/>
      <c r="AT251" s="50"/>
      <c r="AU251" s="50"/>
      <c r="AV251" s="50"/>
      <c r="AW251" s="50"/>
      <c r="AX251" s="50"/>
      <c r="AY251" s="50"/>
      <c r="AZ251" s="50"/>
      <c r="BA251" s="50"/>
      <c r="BB251" s="50"/>
      <c r="BC251" s="50"/>
      <c r="BD251" s="50"/>
      <c r="BE251" s="50"/>
      <c r="BF251" s="50"/>
      <c r="BG251" s="50"/>
      <c r="BH251" s="50"/>
      <c r="BI251" s="50"/>
      <c r="BJ251" s="50"/>
      <c r="BK251" s="50"/>
      <c r="BL251" s="50"/>
      <c r="BM251" s="50"/>
      <c r="BN251" s="50"/>
      <c r="BO251" s="50"/>
      <c r="BP251" s="50"/>
      <c r="BQ251" s="50"/>
      <c r="BR251" s="50"/>
      <c r="BS251" s="50"/>
      <c r="BT251" s="50"/>
      <c r="BU251" s="50"/>
      <c r="BV251" s="50"/>
      <c r="BW251" s="50"/>
      <c r="BX251" s="50"/>
      <c r="BY251" s="50"/>
      <c r="BZ251" s="50"/>
      <c r="CA251" s="50"/>
      <c r="CB251" s="50"/>
      <c r="CC251" s="50"/>
      <c r="CD251" s="50"/>
      <c r="CE251" s="50"/>
      <c r="CF251" s="50"/>
      <c r="CG251" s="50"/>
      <c r="CH251" s="50"/>
      <c r="CI251" s="50"/>
      <c r="CJ251" s="50"/>
      <c r="CK251" s="50"/>
      <c r="CL251" s="50"/>
      <c r="CM251" s="50"/>
      <c r="CN251" s="50"/>
      <c r="CO251" s="50"/>
    </row>
    <row r="252" spans="1:93">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c r="AA252" s="50"/>
      <c r="AB252" s="50"/>
      <c r="AC252" s="50"/>
      <c r="AD252" s="50"/>
      <c r="AE252" s="50"/>
      <c r="AF252" s="50"/>
      <c r="AG252" s="50"/>
      <c r="AH252" s="50"/>
      <c r="AI252" s="50"/>
      <c r="AJ252" s="50"/>
      <c r="AK252" s="50"/>
      <c r="AL252" s="50"/>
      <c r="AM252" s="50"/>
      <c r="AN252" s="50"/>
      <c r="AO252" s="50"/>
      <c r="AP252" s="50"/>
      <c r="AQ252" s="50"/>
      <c r="AR252" s="50"/>
      <c r="AS252" s="50"/>
      <c r="AT252" s="50"/>
      <c r="AU252" s="50"/>
      <c r="AV252" s="50"/>
      <c r="AW252" s="50"/>
      <c r="AX252" s="50"/>
      <c r="AY252" s="50"/>
      <c r="AZ252" s="50"/>
      <c r="BA252" s="50"/>
      <c r="BB252" s="50"/>
      <c r="BC252" s="50"/>
      <c r="BD252" s="50"/>
      <c r="BE252" s="50"/>
      <c r="BF252" s="50"/>
      <c r="BG252" s="50"/>
      <c r="BH252" s="50"/>
      <c r="BI252" s="50"/>
      <c r="BJ252" s="50"/>
      <c r="BK252" s="50"/>
      <c r="BL252" s="50"/>
      <c r="BM252" s="50"/>
      <c r="BN252" s="50"/>
      <c r="BO252" s="50"/>
      <c r="BP252" s="50"/>
      <c r="BQ252" s="50"/>
      <c r="BR252" s="50"/>
      <c r="BS252" s="50"/>
      <c r="BT252" s="50"/>
      <c r="BU252" s="50"/>
      <c r="BV252" s="50"/>
      <c r="BW252" s="50"/>
      <c r="BX252" s="50"/>
      <c r="BY252" s="50"/>
      <c r="BZ252" s="50"/>
      <c r="CA252" s="50"/>
      <c r="CB252" s="50"/>
      <c r="CC252" s="50"/>
      <c r="CD252" s="50"/>
      <c r="CE252" s="50"/>
      <c r="CF252" s="50"/>
      <c r="CG252" s="50"/>
      <c r="CH252" s="50"/>
      <c r="CI252" s="50"/>
      <c r="CJ252" s="50"/>
      <c r="CK252" s="50"/>
      <c r="CL252" s="50"/>
      <c r="CM252" s="50"/>
      <c r="CN252" s="50"/>
      <c r="CO252" s="50"/>
    </row>
    <row r="253" spans="1:93">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c r="AA253" s="50"/>
      <c r="AB253" s="50"/>
      <c r="AC253" s="50"/>
      <c r="AD253" s="50"/>
      <c r="AE253" s="50"/>
      <c r="AF253" s="50"/>
      <c r="AG253" s="50"/>
      <c r="AH253" s="50"/>
      <c r="AI253" s="50"/>
      <c r="AJ253" s="50"/>
      <c r="AK253" s="50"/>
      <c r="AL253" s="50"/>
      <c r="AM253" s="50"/>
      <c r="AN253" s="50"/>
      <c r="AO253" s="50"/>
      <c r="AP253" s="50"/>
      <c r="AQ253" s="50"/>
      <c r="AR253" s="50"/>
      <c r="AS253" s="50"/>
      <c r="AT253" s="50"/>
      <c r="AU253" s="50"/>
      <c r="AV253" s="50"/>
      <c r="AW253" s="50"/>
      <c r="AX253" s="50"/>
      <c r="AY253" s="50"/>
      <c r="AZ253" s="50"/>
      <c r="BA253" s="50"/>
      <c r="BB253" s="50"/>
      <c r="BC253" s="50"/>
      <c r="BD253" s="50"/>
      <c r="BE253" s="50"/>
      <c r="BF253" s="50"/>
      <c r="BG253" s="50"/>
      <c r="BH253" s="50"/>
      <c r="BI253" s="50"/>
      <c r="BJ253" s="50"/>
      <c r="BK253" s="50"/>
      <c r="BL253" s="50"/>
      <c r="BM253" s="50"/>
      <c r="BN253" s="50"/>
      <c r="BO253" s="50"/>
      <c r="BP253" s="50"/>
      <c r="BQ253" s="50"/>
      <c r="BR253" s="50"/>
      <c r="BS253" s="50"/>
      <c r="BT253" s="50"/>
      <c r="BU253" s="50"/>
      <c r="BV253" s="50"/>
      <c r="BW253" s="50"/>
      <c r="BX253" s="50"/>
      <c r="BY253" s="50"/>
      <c r="BZ253" s="50"/>
      <c r="CA253" s="50"/>
      <c r="CB253" s="50"/>
      <c r="CC253" s="50"/>
      <c r="CD253" s="50"/>
      <c r="CE253" s="50"/>
      <c r="CF253" s="50"/>
      <c r="CG253" s="50"/>
      <c r="CH253" s="50"/>
      <c r="CI253" s="50"/>
      <c r="CJ253" s="50"/>
      <c r="CK253" s="50"/>
      <c r="CL253" s="50"/>
      <c r="CM253" s="50"/>
      <c r="CN253" s="50"/>
      <c r="CO253" s="50"/>
    </row>
    <row r="254" spans="1:93">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c r="AA254" s="50"/>
      <c r="AB254" s="50"/>
      <c r="AC254" s="50"/>
      <c r="AD254" s="50"/>
      <c r="AE254" s="50"/>
      <c r="AF254" s="50"/>
      <c r="AG254" s="50"/>
      <c r="AH254" s="50"/>
      <c r="AI254" s="50"/>
      <c r="AJ254" s="50"/>
      <c r="AK254" s="50"/>
      <c r="AL254" s="50"/>
      <c r="AM254" s="50"/>
      <c r="AN254" s="50"/>
      <c r="AO254" s="50"/>
      <c r="AP254" s="50"/>
      <c r="AQ254" s="50"/>
      <c r="AR254" s="50"/>
      <c r="AS254" s="50"/>
      <c r="AT254" s="50"/>
      <c r="AU254" s="50"/>
      <c r="AV254" s="50"/>
      <c r="AW254" s="50"/>
      <c r="AX254" s="50"/>
      <c r="AY254" s="50"/>
      <c r="AZ254" s="50"/>
      <c r="BA254" s="50"/>
      <c r="BB254" s="50"/>
      <c r="BC254" s="50"/>
      <c r="BD254" s="50"/>
      <c r="BE254" s="50"/>
      <c r="BF254" s="50"/>
      <c r="BG254" s="50"/>
      <c r="BH254" s="50"/>
      <c r="BI254" s="50"/>
      <c r="BJ254" s="50"/>
      <c r="BK254" s="50"/>
      <c r="BL254" s="50"/>
      <c r="BM254" s="50"/>
      <c r="BN254" s="50"/>
      <c r="BO254" s="50"/>
      <c r="BP254" s="50"/>
      <c r="BQ254" s="50"/>
      <c r="BR254" s="50"/>
      <c r="BS254" s="50"/>
      <c r="BT254" s="50"/>
      <c r="BU254" s="50"/>
      <c r="BV254" s="50"/>
      <c r="BW254" s="50"/>
      <c r="BX254" s="50"/>
      <c r="BY254" s="50"/>
      <c r="BZ254" s="50"/>
      <c r="CA254" s="50"/>
      <c r="CB254" s="50"/>
      <c r="CC254" s="50"/>
      <c r="CD254" s="50"/>
      <c r="CE254" s="50"/>
      <c r="CF254" s="50"/>
      <c r="CG254" s="50"/>
      <c r="CH254" s="50"/>
      <c r="CI254" s="50"/>
      <c r="CJ254" s="50"/>
      <c r="CK254" s="50"/>
      <c r="CL254" s="50"/>
      <c r="CM254" s="50"/>
      <c r="CN254" s="50"/>
      <c r="CO254" s="50"/>
    </row>
    <row r="256" spans="1:93" ht="52.9">
      <c r="A256" s="54" t="s">
        <v>411</v>
      </c>
    </row>
    <row r="257" spans="1:93">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52"/>
      <c r="CD257" s="52"/>
      <c r="CE257" s="52"/>
      <c r="CF257" s="52"/>
      <c r="CG257" s="52"/>
      <c r="CH257" s="52"/>
      <c r="CI257" s="52"/>
      <c r="CJ257" s="52"/>
      <c r="CK257" s="52"/>
      <c r="CL257" s="52"/>
      <c r="CM257" s="52"/>
      <c r="CN257" s="52"/>
      <c r="CO257" s="52"/>
    </row>
    <row r="258" spans="1:93">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52"/>
      <c r="CD258" s="52"/>
      <c r="CE258" s="52"/>
      <c r="CF258" s="52"/>
      <c r="CG258" s="52"/>
      <c r="CH258" s="52"/>
      <c r="CI258" s="52"/>
      <c r="CJ258" s="52"/>
      <c r="CK258" s="52"/>
      <c r="CL258" s="52"/>
      <c r="CM258" s="52"/>
      <c r="CN258" s="52"/>
      <c r="CO258" s="52"/>
    </row>
    <row r="259" spans="1:93">
      <c r="A259" s="52"/>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52"/>
      <c r="CD259" s="52"/>
      <c r="CE259" s="52"/>
      <c r="CF259" s="52"/>
      <c r="CG259" s="52"/>
      <c r="CH259" s="52"/>
      <c r="CI259" s="52"/>
      <c r="CJ259" s="52"/>
      <c r="CK259" s="52"/>
      <c r="CL259" s="52"/>
      <c r="CM259" s="52"/>
      <c r="CN259" s="52"/>
      <c r="CO259" s="52"/>
    </row>
    <row r="260" spans="1:93">
      <c r="A260" s="52"/>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52"/>
      <c r="CD260" s="52"/>
      <c r="CE260" s="52"/>
      <c r="CF260" s="52"/>
      <c r="CG260" s="52"/>
      <c r="CH260" s="52"/>
      <c r="CI260" s="52"/>
      <c r="CJ260" s="52"/>
      <c r="CK260" s="52"/>
      <c r="CL260" s="52"/>
      <c r="CM260" s="52"/>
      <c r="CN260" s="52"/>
      <c r="CO260" s="52"/>
    </row>
    <row r="261" spans="1:93">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52"/>
      <c r="CD261" s="52"/>
      <c r="CE261" s="52"/>
      <c r="CF261" s="52"/>
      <c r="CG261" s="52"/>
      <c r="CH261" s="52"/>
      <c r="CI261" s="52"/>
      <c r="CJ261" s="52"/>
      <c r="CK261" s="52"/>
      <c r="CL261" s="52"/>
      <c r="CM261" s="52"/>
      <c r="CN261" s="52"/>
      <c r="CO261" s="52"/>
    </row>
    <row r="262" spans="1:93">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52"/>
      <c r="CD262" s="52"/>
      <c r="CE262" s="52"/>
      <c r="CF262" s="52"/>
      <c r="CG262" s="52"/>
      <c r="CH262" s="52"/>
      <c r="CI262" s="52"/>
      <c r="CJ262" s="52"/>
      <c r="CK262" s="52"/>
      <c r="CL262" s="52"/>
      <c r="CM262" s="52"/>
      <c r="CN262" s="52"/>
      <c r="CO262" s="52"/>
    </row>
    <row r="263" spans="1:93">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52"/>
      <c r="CD263" s="52"/>
      <c r="CE263" s="52"/>
      <c r="CF263" s="52"/>
      <c r="CG263" s="52"/>
      <c r="CH263" s="52"/>
      <c r="CI263" s="52"/>
      <c r="CJ263" s="52"/>
      <c r="CK263" s="52"/>
      <c r="CL263" s="52"/>
      <c r="CM263" s="52"/>
      <c r="CN263" s="52"/>
      <c r="CO263" s="52"/>
    </row>
    <row r="264" spans="1:93">
      <c r="A264" s="52"/>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52"/>
      <c r="CD264" s="52"/>
      <c r="CE264" s="52"/>
      <c r="CF264" s="52"/>
      <c r="CG264" s="52"/>
      <c r="CH264" s="52"/>
      <c r="CI264" s="52"/>
      <c r="CJ264" s="52"/>
      <c r="CK264" s="52"/>
      <c r="CL264" s="52"/>
      <c r="CM264" s="52"/>
      <c r="CN264" s="52"/>
      <c r="CO264" s="52"/>
    </row>
    <row r="265" spans="1:93">
      <c r="A265" s="52"/>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52"/>
      <c r="CD265" s="52"/>
      <c r="CE265" s="52"/>
      <c r="CF265" s="52"/>
      <c r="CG265" s="52"/>
      <c r="CH265" s="52"/>
      <c r="CI265" s="52"/>
      <c r="CJ265" s="52"/>
      <c r="CK265" s="52"/>
      <c r="CL265" s="52"/>
      <c r="CM265" s="52"/>
      <c r="CN265" s="52"/>
      <c r="CO265" s="52"/>
    </row>
    <row r="266" spans="1:93">
      <c r="A266" s="52"/>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52"/>
      <c r="CD266" s="52"/>
      <c r="CE266" s="52"/>
      <c r="CF266" s="52"/>
      <c r="CG266" s="52"/>
      <c r="CH266" s="52"/>
      <c r="CI266" s="52"/>
      <c r="CJ266" s="52"/>
      <c r="CK266" s="52"/>
      <c r="CL266" s="52"/>
      <c r="CM266" s="52"/>
      <c r="CN266" s="52"/>
      <c r="CO266" s="52"/>
    </row>
    <row r="267" spans="1:93">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52"/>
      <c r="CD267" s="52"/>
      <c r="CE267" s="52"/>
      <c r="CF267" s="52"/>
      <c r="CG267" s="52"/>
      <c r="CH267" s="52"/>
      <c r="CI267" s="52"/>
      <c r="CJ267" s="52"/>
      <c r="CK267" s="52"/>
      <c r="CL267" s="52"/>
      <c r="CM267" s="52"/>
      <c r="CN267" s="52"/>
      <c r="CO267" s="52"/>
    </row>
    <row r="268" spans="1:93">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52"/>
      <c r="CD268" s="52"/>
      <c r="CE268" s="52"/>
      <c r="CF268" s="52"/>
      <c r="CG268" s="52"/>
      <c r="CH268" s="52"/>
      <c r="CI268" s="52"/>
      <c r="CJ268" s="52"/>
      <c r="CK268" s="52"/>
      <c r="CL268" s="52"/>
      <c r="CM268" s="52"/>
      <c r="CN268" s="52"/>
      <c r="CO268" s="52"/>
    </row>
    <row r="269" spans="1:93">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52"/>
      <c r="CD269" s="52"/>
      <c r="CE269" s="52"/>
      <c r="CF269" s="52"/>
      <c r="CG269" s="52"/>
      <c r="CH269" s="52"/>
      <c r="CI269" s="52"/>
      <c r="CJ269" s="52"/>
      <c r="CK269" s="52"/>
      <c r="CL269" s="52"/>
      <c r="CM269" s="52"/>
      <c r="CN269" s="52"/>
      <c r="CO269" s="52"/>
    </row>
    <row r="270" spans="1:93">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52"/>
      <c r="CD270" s="52"/>
      <c r="CE270" s="52"/>
      <c r="CF270" s="52"/>
      <c r="CG270" s="52"/>
      <c r="CH270" s="52"/>
      <c r="CI270" s="52"/>
      <c r="CJ270" s="52"/>
      <c r="CK270" s="52"/>
      <c r="CL270" s="52"/>
      <c r="CM270" s="52"/>
      <c r="CN270" s="52"/>
      <c r="CO270" s="52"/>
    </row>
    <row r="271" spans="1:93">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52"/>
      <c r="CD271" s="52"/>
      <c r="CE271" s="52"/>
      <c r="CF271" s="52"/>
      <c r="CG271" s="52"/>
      <c r="CH271" s="52"/>
      <c r="CI271" s="52"/>
      <c r="CJ271" s="52"/>
      <c r="CK271" s="52"/>
      <c r="CL271" s="52"/>
      <c r="CM271" s="52"/>
      <c r="CN271" s="52"/>
      <c r="CO271" s="52"/>
    </row>
    <row r="272" spans="1:93">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52"/>
      <c r="CD272" s="52"/>
      <c r="CE272" s="52"/>
      <c r="CF272" s="52"/>
      <c r="CG272" s="52"/>
      <c r="CH272" s="52"/>
      <c r="CI272" s="52"/>
      <c r="CJ272" s="52"/>
      <c r="CK272" s="52"/>
      <c r="CL272" s="52"/>
      <c r="CM272" s="52"/>
      <c r="CN272" s="52"/>
      <c r="CO272" s="52"/>
    </row>
    <row r="273" spans="1:93">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52"/>
      <c r="CD273" s="52"/>
      <c r="CE273" s="52"/>
      <c r="CF273" s="52"/>
      <c r="CG273" s="52"/>
      <c r="CH273" s="52"/>
      <c r="CI273" s="52"/>
      <c r="CJ273" s="52"/>
      <c r="CK273" s="52"/>
      <c r="CL273" s="52"/>
      <c r="CM273" s="52"/>
      <c r="CN273" s="52"/>
      <c r="CO273" s="52"/>
    </row>
    <row r="274" spans="1:93">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52"/>
      <c r="CD274" s="52"/>
      <c r="CE274" s="52"/>
      <c r="CF274" s="52"/>
      <c r="CG274" s="52"/>
      <c r="CH274" s="52"/>
      <c r="CI274" s="52"/>
      <c r="CJ274" s="52"/>
      <c r="CK274" s="52"/>
      <c r="CL274" s="52"/>
      <c r="CM274" s="52"/>
      <c r="CN274" s="52"/>
      <c r="CO274" s="52"/>
    </row>
    <row r="275" spans="1:93">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52"/>
      <c r="CD275" s="52"/>
      <c r="CE275" s="52"/>
      <c r="CF275" s="52"/>
      <c r="CG275" s="52"/>
      <c r="CH275" s="52"/>
      <c r="CI275" s="52"/>
      <c r="CJ275" s="52"/>
      <c r="CK275" s="52"/>
      <c r="CL275" s="52"/>
      <c r="CM275" s="52"/>
      <c r="CN275" s="52"/>
      <c r="CO275" s="52"/>
    </row>
    <row r="276" spans="1:93">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52"/>
      <c r="CD276" s="52"/>
      <c r="CE276" s="52"/>
      <c r="CF276" s="52"/>
      <c r="CG276" s="52"/>
      <c r="CH276" s="52"/>
      <c r="CI276" s="52"/>
      <c r="CJ276" s="52"/>
      <c r="CK276" s="52"/>
      <c r="CL276" s="52"/>
      <c r="CM276" s="52"/>
      <c r="CN276" s="52"/>
      <c r="CO276" s="52"/>
    </row>
    <row r="277" spans="1:93">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52"/>
      <c r="CD277" s="52"/>
      <c r="CE277" s="52"/>
      <c r="CF277" s="52"/>
      <c r="CG277" s="52"/>
      <c r="CH277" s="52"/>
      <c r="CI277" s="52"/>
      <c r="CJ277" s="52"/>
      <c r="CK277" s="52"/>
      <c r="CL277" s="52"/>
      <c r="CM277" s="52"/>
      <c r="CN277" s="52"/>
      <c r="CO277" s="52"/>
    </row>
    <row r="278" spans="1:93">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52"/>
      <c r="CD278" s="52"/>
      <c r="CE278" s="52"/>
      <c r="CF278" s="52"/>
      <c r="CG278" s="52"/>
      <c r="CH278" s="52"/>
      <c r="CI278" s="52"/>
      <c r="CJ278" s="52"/>
      <c r="CK278" s="52"/>
      <c r="CL278" s="52"/>
      <c r="CM278" s="52"/>
      <c r="CN278" s="52"/>
      <c r="CO278" s="52"/>
    </row>
    <row r="279" spans="1:93">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52"/>
      <c r="CD279" s="52"/>
      <c r="CE279" s="52"/>
      <c r="CF279" s="52"/>
      <c r="CG279" s="52"/>
      <c r="CH279" s="52"/>
      <c r="CI279" s="52"/>
      <c r="CJ279" s="52"/>
      <c r="CK279" s="52"/>
      <c r="CL279" s="52"/>
      <c r="CM279" s="52"/>
      <c r="CN279" s="52"/>
      <c r="CO279" s="52"/>
    </row>
    <row r="280" spans="1:93">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52"/>
      <c r="CD280" s="52"/>
      <c r="CE280" s="52"/>
      <c r="CF280" s="52"/>
      <c r="CG280" s="52"/>
      <c r="CH280" s="52"/>
      <c r="CI280" s="52"/>
      <c r="CJ280" s="52"/>
      <c r="CK280" s="52"/>
      <c r="CL280" s="52"/>
      <c r="CM280" s="52"/>
      <c r="CN280" s="52"/>
      <c r="CO280" s="52"/>
    </row>
    <row r="281" spans="1:93">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52"/>
      <c r="CD281" s="52"/>
      <c r="CE281" s="52"/>
      <c r="CF281" s="52"/>
      <c r="CG281" s="52"/>
      <c r="CH281" s="52"/>
      <c r="CI281" s="52"/>
      <c r="CJ281" s="52"/>
      <c r="CK281" s="52"/>
      <c r="CL281" s="52"/>
      <c r="CM281" s="52"/>
      <c r="CN281" s="52"/>
      <c r="CO281" s="52"/>
    </row>
    <row r="282" spans="1:93">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52"/>
      <c r="CD282" s="52"/>
      <c r="CE282" s="52"/>
      <c r="CF282" s="52"/>
      <c r="CG282" s="52"/>
      <c r="CH282" s="52"/>
      <c r="CI282" s="52"/>
      <c r="CJ282" s="52"/>
      <c r="CK282" s="52"/>
      <c r="CL282" s="52"/>
      <c r="CM282" s="52"/>
      <c r="CN282" s="52"/>
      <c r="CO282" s="52"/>
    </row>
    <row r="283" spans="1:93">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52"/>
      <c r="CD283" s="52"/>
      <c r="CE283" s="52"/>
      <c r="CF283" s="52"/>
      <c r="CG283" s="52"/>
      <c r="CH283" s="52"/>
      <c r="CI283" s="52"/>
      <c r="CJ283" s="52"/>
      <c r="CK283" s="52"/>
      <c r="CL283" s="52"/>
      <c r="CM283" s="52"/>
      <c r="CN283" s="52"/>
      <c r="CO283" s="52"/>
    </row>
    <row r="284" spans="1:93">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52"/>
      <c r="CD284" s="52"/>
      <c r="CE284" s="52"/>
      <c r="CF284" s="52"/>
      <c r="CG284" s="52"/>
      <c r="CH284" s="52"/>
      <c r="CI284" s="52"/>
      <c r="CJ284" s="52"/>
      <c r="CK284" s="52"/>
      <c r="CL284" s="52"/>
      <c r="CM284" s="52"/>
      <c r="CN284" s="52"/>
      <c r="CO284" s="52"/>
    </row>
    <row r="285" spans="1:93">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52"/>
      <c r="CD285" s="52"/>
      <c r="CE285" s="52"/>
      <c r="CF285" s="52"/>
      <c r="CG285" s="52"/>
      <c r="CH285" s="52"/>
      <c r="CI285" s="52"/>
      <c r="CJ285" s="52"/>
      <c r="CK285" s="52"/>
      <c r="CL285" s="52"/>
      <c r="CM285" s="52"/>
      <c r="CN285" s="52"/>
      <c r="CO285" s="52"/>
    </row>
    <row r="286" spans="1:93">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52"/>
      <c r="CD286" s="52"/>
      <c r="CE286" s="52"/>
      <c r="CF286" s="52"/>
      <c r="CG286" s="52"/>
      <c r="CH286" s="52"/>
      <c r="CI286" s="52"/>
      <c r="CJ286" s="52"/>
      <c r="CK286" s="52"/>
      <c r="CL286" s="52"/>
      <c r="CM286" s="52"/>
      <c r="CN286" s="52"/>
      <c r="CO286" s="52"/>
    </row>
    <row r="287" spans="1:93">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52"/>
      <c r="CD287" s="52"/>
      <c r="CE287" s="52"/>
      <c r="CF287" s="52"/>
      <c r="CG287" s="52"/>
      <c r="CH287" s="52"/>
      <c r="CI287" s="52"/>
      <c r="CJ287" s="52"/>
      <c r="CK287" s="52"/>
      <c r="CL287" s="52"/>
      <c r="CM287" s="52"/>
      <c r="CN287" s="52"/>
      <c r="CO287" s="52"/>
    </row>
    <row r="288" spans="1:93">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52"/>
      <c r="CD288" s="52"/>
      <c r="CE288" s="52"/>
      <c r="CF288" s="52"/>
      <c r="CG288" s="52"/>
      <c r="CH288" s="52"/>
      <c r="CI288" s="52"/>
      <c r="CJ288" s="52"/>
      <c r="CK288" s="52"/>
      <c r="CL288" s="52"/>
      <c r="CM288" s="52"/>
      <c r="CN288" s="52"/>
      <c r="CO288" s="52"/>
    </row>
    <row r="289" spans="1:93">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52"/>
      <c r="CD289" s="52"/>
      <c r="CE289" s="52"/>
      <c r="CF289" s="52"/>
      <c r="CG289" s="52"/>
      <c r="CH289" s="52"/>
      <c r="CI289" s="52"/>
      <c r="CJ289" s="52"/>
      <c r="CK289" s="52"/>
      <c r="CL289" s="52"/>
      <c r="CM289" s="52"/>
      <c r="CN289" s="52"/>
      <c r="CO289" s="52"/>
    </row>
    <row r="290" spans="1:93">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52"/>
      <c r="CD290" s="52"/>
      <c r="CE290" s="52"/>
      <c r="CF290" s="52"/>
      <c r="CG290" s="52"/>
      <c r="CH290" s="52"/>
      <c r="CI290" s="52"/>
      <c r="CJ290" s="52"/>
      <c r="CK290" s="52"/>
      <c r="CL290" s="52"/>
      <c r="CM290" s="52"/>
      <c r="CN290" s="52"/>
      <c r="CO290" s="52"/>
    </row>
    <row r="291" spans="1:93">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52"/>
      <c r="CD291" s="52"/>
      <c r="CE291" s="52"/>
      <c r="CF291" s="52"/>
      <c r="CG291" s="52"/>
      <c r="CH291" s="52"/>
      <c r="CI291" s="52"/>
      <c r="CJ291" s="52"/>
      <c r="CK291" s="52"/>
      <c r="CL291" s="52"/>
      <c r="CM291" s="52"/>
      <c r="CN291" s="52"/>
      <c r="CO291" s="52"/>
    </row>
    <row r="292" spans="1:93">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52"/>
      <c r="CD292" s="52"/>
      <c r="CE292" s="52"/>
      <c r="CF292" s="52"/>
      <c r="CG292" s="52"/>
      <c r="CH292" s="52"/>
      <c r="CI292" s="52"/>
      <c r="CJ292" s="52"/>
      <c r="CK292" s="52"/>
      <c r="CL292" s="52"/>
      <c r="CM292" s="52"/>
      <c r="CN292" s="52"/>
      <c r="CO292" s="52"/>
    </row>
    <row r="293" spans="1:93">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52"/>
      <c r="CD293" s="52"/>
      <c r="CE293" s="52"/>
      <c r="CF293" s="52"/>
      <c r="CG293" s="52"/>
      <c r="CH293" s="52"/>
      <c r="CI293" s="52"/>
      <c r="CJ293" s="52"/>
      <c r="CK293" s="52"/>
      <c r="CL293" s="52"/>
      <c r="CM293" s="52"/>
      <c r="CN293" s="52"/>
      <c r="CO293" s="52"/>
    </row>
    <row r="294" spans="1:93">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52"/>
      <c r="CD294" s="52"/>
      <c r="CE294" s="52"/>
      <c r="CF294" s="52"/>
      <c r="CG294" s="52"/>
      <c r="CH294" s="52"/>
      <c r="CI294" s="52"/>
      <c r="CJ294" s="52"/>
      <c r="CK294" s="52"/>
      <c r="CL294" s="52"/>
      <c r="CM294" s="52"/>
      <c r="CN294" s="52"/>
      <c r="CO294" s="52"/>
    </row>
    <row r="295" spans="1:93">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52"/>
      <c r="CD295" s="52"/>
      <c r="CE295" s="52"/>
      <c r="CF295" s="52"/>
      <c r="CG295" s="52"/>
      <c r="CH295" s="52"/>
      <c r="CI295" s="52"/>
      <c r="CJ295" s="52"/>
      <c r="CK295" s="52"/>
      <c r="CL295" s="52"/>
      <c r="CM295" s="52"/>
      <c r="CN295" s="52"/>
      <c r="CO295" s="52"/>
    </row>
    <row r="296" spans="1:93">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52"/>
      <c r="CD296" s="52"/>
      <c r="CE296" s="52"/>
      <c r="CF296" s="52"/>
      <c r="CG296" s="52"/>
      <c r="CH296" s="52"/>
      <c r="CI296" s="52"/>
      <c r="CJ296" s="52"/>
      <c r="CK296" s="52"/>
      <c r="CL296" s="52"/>
      <c r="CM296" s="52"/>
      <c r="CN296" s="52"/>
      <c r="CO296" s="52"/>
    </row>
    <row r="297" spans="1:93">
      <c r="A297" s="5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52"/>
      <c r="CD297" s="52"/>
      <c r="CE297" s="52"/>
      <c r="CF297" s="52"/>
      <c r="CG297" s="52"/>
      <c r="CH297" s="52"/>
      <c r="CI297" s="52"/>
      <c r="CJ297" s="52"/>
      <c r="CK297" s="52"/>
      <c r="CL297" s="52"/>
      <c r="CM297" s="52"/>
      <c r="CN297" s="52"/>
      <c r="CO297" s="52"/>
    </row>
    <row r="298" spans="1:93">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52"/>
      <c r="CD298" s="52"/>
      <c r="CE298" s="52"/>
      <c r="CF298" s="52"/>
      <c r="CG298" s="52"/>
      <c r="CH298" s="52"/>
      <c r="CI298" s="52"/>
      <c r="CJ298" s="52"/>
      <c r="CK298" s="52"/>
      <c r="CL298" s="52"/>
      <c r="CM298" s="52"/>
      <c r="CN298" s="52"/>
      <c r="CO298" s="52"/>
    </row>
    <row r="299" spans="1:93">
      <c r="A299" s="5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52"/>
      <c r="CD299" s="52"/>
      <c r="CE299" s="52"/>
      <c r="CF299" s="52"/>
      <c r="CG299" s="52"/>
      <c r="CH299" s="52"/>
      <c r="CI299" s="52"/>
      <c r="CJ299" s="52"/>
      <c r="CK299" s="52"/>
      <c r="CL299" s="52"/>
      <c r="CM299" s="52"/>
      <c r="CN299" s="52"/>
      <c r="CO299" s="52"/>
    </row>
    <row r="300" spans="1:93">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52"/>
      <c r="CD300" s="52"/>
      <c r="CE300" s="52"/>
      <c r="CF300" s="52"/>
      <c r="CG300" s="52"/>
      <c r="CH300" s="52"/>
      <c r="CI300" s="52"/>
      <c r="CJ300" s="52"/>
      <c r="CK300" s="52"/>
      <c r="CL300" s="52"/>
      <c r="CM300" s="52"/>
      <c r="CN300" s="52"/>
      <c r="CO300" s="52"/>
    </row>
    <row r="301" spans="1:93">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52"/>
      <c r="CD301" s="52"/>
      <c r="CE301" s="52"/>
      <c r="CF301" s="52"/>
      <c r="CG301" s="52"/>
      <c r="CH301" s="52"/>
      <c r="CI301" s="52"/>
      <c r="CJ301" s="52"/>
      <c r="CK301" s="52"/>
      <c r="CL301" s="52"/>
      <c r="CM301" s="52"/>
      <c r="CN301" s="52"/>
      <c r="CO301" s="52"/>
    </row>
    <row r="302" spans="1:93">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52"/>
      <c r="CD302" s="52"/>
      <c r="CE302" s="52"/>
      <c r="CF302" s="52"/>
      <c r="CG302" s="52"/>
      <c r="CH302" s="52"/>
      <c r="CI302" s="52"/>
      <c r="CJ302" s="52"/>
      <c r="CK302" s="52"/>
      <c r="CL302" s="52"/>
      <c r="CM302" s="52"/>
      <c r="CN302" s="52"/>
      <c r="CO302" s="52"/>
    </row>
    <row r="303" spans="1:93">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52"/>
      <c r="CD303" s="52"/>
      <c r="CE303" s="52"/>
      <c r="CF303" s="52"/>
      <c r="CG303" s="52"/>
      <c r="CH303" s="52"/>
      <c r="CI303" s="52"/>
      <c r="CJ303" s="52"/>
      <c r="CK303" s="52"/>
      <c r="CL303" s="52"/>
      <c r="CM303" s="52"/>
      <c r="CN303" s="52"/>
      <c r="CO303" s="52"/>
    </row>
    <row r="304" spans="1:93">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52"/>
      <c r="CD304" s="52"/>
      <c r="CE304" s="52"/>
      <c r="CF304" s="52"/>
      <c r="CG304" s="52"/>
      <c r="CH304" s="52"/>
      <c r="CI304" s="52"/>
      <c r="CJ304" s="52"/>
      <c r="CK304" s="52"/>
      <c r="CL304" s="52"/>
      <c r="CM304" s="52"/>
      <c r="CN304" s="52"/>
      <c r="CO304" s="52"/>
    </row>
    <row r="305" spans="1:93">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52"/>
      <c r="CD305" s="52"/>
      <c r="CE305" s="52"/>
      <c r="CF305" s="52"/>
      <c r="CG305" s="52"/>
      <c r="CH305" s="52"/>
      <c r="CI305" s="52"/>
      <c r="CJ305" s="52"/>
      <c r="CK305" s="52"/>
      <c r="CL305" s="52"/>
      <c r="CM305" s="52"/>
      <c r="CN305" s="52"/>
      <c r="CO305" s="52"/>
    </row>
    <row r="306" spans="1:93">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52"/>
      <c r="CD306" s="52"/>
      <c r="CE306" s="52"/>
      <c r="CF306" s="52"/>
      <c r="CG306" s="52"/>
      <c r="CH306" s="52"/>
      <c r="CI306" s="52"/>
      <c r="CJ306" s="52"/>
      <c r="CK306" s="52"/>
      <c r="CL306" s="52"/>
      <c r="CM306" s="52"/>
      <c r="CN306" s="52"/>
      <c r="CO306" s="52"/>
    </row>
    <row r="307" spans="1:93">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52"/>
      <c r="CD307" s="52"/>
      <c r="CE307" s="52"/>
      <c r="CF307" s="52"/>
      <c r="CG307" s="52"/>
      <c r="CH307" s="52"/>
      <c r="CI307" s="52"/>
      <c r="CJ307" s="52"/>
      <c r="CK307" s="52"/>
      <c r="CL307" s="52"/>
      <c r="CM307" s="52"/>
      <c r="CN307" s="52"/>
      <c r="CO307" s="52"/>
    </row>
    <row r="308" spans="1:93">
      <c r="A308" s="52"/>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52"/>
      <c r="CD308" s="52"/>
      <c r="CE308" s="52"/>
      <c r="CF308" s="52"/>
      <c r="CG308" s="52"/>
      <c r="CH308" s="52"/>
      <c r="CI308" s="52"/>
      <c r="CJ308" s="52"/>
      <c r="CK308" s="52"/>
      <c r="CL308" s="52"/>
      <c r="CM308" s="52"/>
      <c r="CN308" s="52"/>
      <c r="CO308" s="52"/>
    </row>
    <row r="309" spans="1:93">
      <c r="A309" s="52"/>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52"/>
      <c r="CD309" s="52"/>
      <c r="CE309" s="52"/>
      <c r="CF309" s="52"/>
      <c r="CG309" s="52"/>
      <c r="CH309" s="52"/>
      <c r="CI309" s="52"/>
      <c r="CJ309" s="52"/>
      <c r="CK309" s="52"/>
      <c r="CL309" s="52"/>
      <c r="CM309" s="52"/>
      <c r="CN309" s="52"/>
      <c r="CO309" s="52"/>
    </row>
    <row r="310" spans="1:93">
      <c r="A310" s="52"/>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52"/>
      <c r="CD310" s="52"/>
      <c r="CE310" s="52"/>
      <c r="CF310" s="52"/>
      <c r="CG310" s="52"/>
      <c r="CH310" s="52"/>
      <c r="CI310" s="52"/>
      <c r="CJ310" s="52"/>
      <c r="CK310" s="52"/>
      <c r="CL310" s="52"/>
      <c r="CM310" s="52"/>
      <c r="CN310" s="52"/>
      <c r="CO310" s="52"/>
    </row>
    <row r="311" spans="1:93">
      <c r="A311" s="52"/>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52"/>
      <c r="CD311" s="52"/>
      <c r="CE311" s="52"/>
      <c r="CF311" s="52"/>
      <c r="CG311" s="52"/>
      <c r="CH311" s="52"/>
      <c r="CI311" s="52"/>
      <c r="CJ311" s="52"/>
      <c r="CK311" s="52"/>
      <c r="CL311" s="52"/>
      <c r="CM311" s="52"/>
      <c r="CN311" s="52"/>
      <c r="CO311" s="52"/>
    </row>
    <row r="312" spans="1:93">
      <c r="A312" s="5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52"/>
      <c r="CD312" s="52"/>
      <c r="CE312" s="52"/>
      <c r="CF312" s="52"/>
      <c r="CG312" s="52"/>
      <c r="CH312" s="52"/>
      <c r="CI312" s="52"/>
      <c r="CJ312" s="52"/>
      <c r="CK312" s="52"/>
      <c r="CL312" s="52"/>
      <c r="CM312" s="52"/>
      <c r="CN312" s="52"/>
      <c r="CO312" s="52"/>
    </row>
    <row r="313" spans="1:93">
      <c r="A313" s="52"/>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52"/>
      <c r="CD313" s="52"/>
      <c r="CE313" s="52"/>
      <c r="CF313" s="52"/>
      <c r="CG313" s="52"/>
      <c r="CH313" s="52"/>
      <c r="CI313" s="52"/>
      <c r="CJ313" s="52"/>
      <c r="CK313" s="52"/>
      <c r="CL313" s="52"/>
      <c r="CM313" s="52"/>
      <c r="CN313" s="52"/>
      <c r="CO313" s="52"/>
    </row>
    <row r="314" spans="1:93">
      <c r="A314" s="52"/>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52"/>
      <c r="CD314" s="52"/>
      <c r="CE314" s="52"/>
      <c r="CF314" s="52"/>
      <c r="CG314" s="52"/>
      <c r="CH314" s="52"/>
      <c r="CI314" s="52"/>
      <c r="CJ314" s="52"/>
      <c r="CK314" s="52"/>
      <c r="CL314" s="52"/>
      <c r="CM314" s="52"/>
      <c r="CN314" s="52"/>
      <c r="CO314" s="52"/>
    </row>
    <row r="315" spans="1:93">
      <c r="A315" s="52"/>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52"/>
      <c r="CD315" s="52"/>
      <c r="CE315" s="52"/>
      <c r="CF315" s="52"/>
      <c r="CG315" s="52"/>
      <c r="CH315" s="52"/>
      <c r="CI315" s="52"/>
      <c r="CJ315" s="52"/>
      <c r="CK315" s="52"/>
      <c r="CL315" s="52"/>
      <c r="CM315" s="52"/>
      <c r="CN315" s="52"/>
      <c r="CO315" s="52"/>
    </row>
    <row r="316" spans="1:93">
      <c r="A316" s="52"/>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52"/>
      <c r="CD316" s="52"/>
      <c r="CE316" s="52"/>
      <c r="CF316" s="52"/>
      <c r="CG316" s="52"/>
      <c r="CH316" s="52"/>
      <c r="CI316" s="52"/>
      <c r="CJ316" s="52"/>
      <c r="CK316" s="52"/>
      <c r="CL316" s="52"/>
      <c r="CM316" s="52"/>
      <c r="CN316" s="52"/>
      <c r="CO316" s="52"/>
    </row>
    <row r="317" spans="1:93">
      <c r="A317" s="52"/>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52"/>
      <c r="CD317" s="52"/>
      <c r="CE317" s="52"/>
      <c r="CF317" s="52"/>
      <c r="CG317" s="52"/>
      <c r="CH317" s="52"/>
      <c r="CI317" s="52"/>
      <c r="CJ317" s="52"/>
      <c r="CK317" s="52"/>
      <c r="CL317" s="52"/>
      <c r="CM317" s="52"/>
      <c r="CN317" s="52"/>
      <c r="CO317" s="52"/>
    </row>
    <row r="319" spans="1:93">
      <c r="A319" s="52"/>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52"/>
      <c r="CD319" s="52"/>
      <c r="CE319" s="52"/>
      <c r="CF319" s="52"/>
      <c r="CG319" s="52"/>
      <c r="CH319" s="52"/>
      <c r="CI319" s="52"/>
      <c r="CJ319" s="52"/>
      <c r="CK319" s="52"/>
      <c r="CL319" s="52"/>
      <c r="CM319" s="52"/>
      <c r="CN319" s="52"/>
      <c r="CO319" s="52"/>
    </row>
    <row r="320" spans="1:93">
      <c r="A320" s="5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52"/>
      <c r="CD320" s="52"/>
      <c r="CE320" s="52"/>
      <c r="CF320" s="52"/>
      <c r="CG320" s="52"/>
      <c r="CH320" s="52"/>
      <c r="CI320" s="52"/>
      <c r="CJ320" s="52"/>
      <c r="CK320" s="52"/>
      <c r="CL320" s="52"/>
      <c r="CM320" s="52"/>
      <c r="CN320" s="52"/>
      <c r="CO320" s="52"/>
    </row>
    <row r="321" spans="1:93">
      <c r="A321" s="5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52"/>
      <c r="CD321" s="52"/>
      <c r="CE321" s="52"/>
      <c r="CF321" s="52"/>
      <c r="CG321" s="52"/>
      <c r="CH321" s="52"/>
      <c r="CI321" s="52"/>
      <c r="CJ321" s="52"/>
      <c r="CK321" s="52"/>
      <c r="CL321" s="52"/>
      <c r="CM321" s="52"/>
      <c r="CN321" s="52"/>
      <c r="CO321" s="52"/>
    </row>
    <row r="322" spans="1:93">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52"/>
      <c r="CD322" s="52"/>
      <c r="CE322" s="52"/>
      <c r="CF322" s="52"/>
      <c r="CG322" s="52"/>
      <c r="CH322" s="52"/>
      <c r="CI322" s="52"/>
      <c r="CJ322" s="52"/>
      <c r="CK322" s="52"/>
      <c r="CL322" s="52"/>
      <c r="CM322" s="52"/>
      <c r="CN322" s="52"/>
      <c r="CO322" s="52"/>
    </row>
    <row r="323" spans="1:93">
      <c r="A323" s="52"/>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52"/>
      <c r="CD323" s="52"/>
      <c r="CE323" s="52"/>
      <c r="CF323" s="52"/>
      <c r="CG323" s="52"/>
      <c r="CH323" s="52"/>
      <c r="CI323" s="52"/>
      <c r="CJ323" s="52"/>
      <c r="CK323" s="52"/>
      <c r="CL323" s="52"/>
      <c r="CM323" s="52"/>
      <c r="CN323" s="52"/>
      <c r="CO323" s="52"/>
    </row>
    <row r="324" spans="1:93">
      <c r="A324" s="52"/>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52"/>
      <c r="CD324" s="52"/>
      <c r="CE324" s="52"/>
      <c r="CF324" s="52"/>
      <c r="CG324" s="52"/>
      <c r="CH324" s="52"/>
      <c r="CI324" s="52"/>
      <c r="CJ324" s="52"/>
      <c r="CK324" s="52"/>
      <c r="CL324" s="52"/>
      <c r="CM324" s="52"/>
      <c r="CN324" s="52"/>
      <c r="CO324" s="52"/>
    </row>
    <row r="325" spans="1:93">
      <c r="A325" s="52"/>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52"/>
      <c r="CD325" s="52"/>
      <c r="CE325" s="52"/>
      <c r="CF325" s="52"/>
      <c r="CG325" s="52"/>
      <c r="CH325" s="52"/>
      <c r="CI325" s="52"/>
      <c r="CJ325" s="52"/>
      <c r="CK325" s="52"/>
      <c r="CL325" s="52"/>
      <c r="CM325" s="52"/>
      <c r="CN325" s="52"/>
      <c r="CO325" s="52"/>
    </row>
    <row r="326" spans="1:93">
      <c r="A326" s="52"/>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52"/>
      <c r="CD326" s="52"/>
      <c r="CE326" s="52"/>
      <c r="CF326" s="52"/>
      <c r="CG326" s="52"/>
      <c r="CH326" s="52"/>
      <c r="CI326" s="52"/>
      <c r="CJ326" s="52"/>
      <c r="CK326" s="52"/>
      <c r="CL326" s="52"/>
      <c r="CM326" s="52"/>
      <c r="CN326" s="52"/>
      <c r="CO326" s="52"/>
    </row>
    <row r="327" spans="1:93">
      <c r="A327" s="52"/>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52"/>
      <c r="CD327" s="52"/>
      <c r="CE327" s="52"/>
      <c r="CF327" s="52"/>
      <c r="CG327" s="52"/>
      <c r="CH327" s="52"/>
      <c r="CI327" s="52"/>
      <c r="CJ327" s="52"/>
      <c r="CK327" s="52"/>
      <c r="CL327" s="52"/>
      <c r="CM327" s="52"/>
      <c r="CN327" s="52"/>
      <c r="CO327" s="52"/>
    </row>
    <row r="328" spans="1:93">
      <c r="A328" s="52"/>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52"/>
      <c r="CD328" s="52"/>
      <c r="CE328" s="52"/>
      <c r="CF328" s="52"/>
      <c r="CG328" s="52"/>
      <c r="CH328" s="52"/>
      <c r="CI328" s="52"/>
      <c r="CJ328" s="52"/>
      <c r="CK328" s="52"/>
      <c r="CL328" s="52"/>
      <c r="CM328" s="52"/>
      <c r="CN328" s="52"/>
      <c r="CO328" s="52"/>
    </row>
    <row r="329" spans="1:93">
      <c r="A329" s="52"/>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52"/>
      <c r="CD329" s="52"/>
      <c r="CE329" s="52"/>
      <c r="CF329" s="52"/>
      <c r="CG329" s="52"/>
      <c r="CH329" s="52"/>
      <c r="CI329" s="52"/>
      <c r="CJ329" s="52"/>
      <c r="CK329" s="52"/>
      <c r="CL329" s="52"/>
      <c r="CM329" s="52"/>
      <c r="CN329" s="52"/>
      <c r="CO329" s="52"/>
    </row>
    <row r="330" spans="1:93">
      <c r="A330" s="52"/>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52"/>
      <c r="CD330" s="52"/>
      <c r="CE330" s="52"/>
      <c r="CF330" s="52"/>
      <c r="CG330" s="52"/>
      <c r="CH330" s="52"/>
      <c r="CI330" s="52"/>
      <c r="CJ330" s="52"/>
      <c r="CK330" s="52"/>
      <c r="CL330" s="52"/>
      <c r="CM330" s="52"/>
      <c r="CN330" s="52"/>
      <c r="CO330" s="52"/>
    </row>
    <row r="331" spans="1:93">
      <c r="A331" s="52"/>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52"/>
      <c r="CD331" s="52"/>
      <c r="CE331" s="52"/>
      <c r="CF331" s="52"/>
      <c r="CG331" s="52"/>
      <c r="CH331" s="52"/>
      <c r="CI331" s="52"/>
      <c r="CJ331" s="52"/>
      <c r="CK331" s="52"/>
      <c r="CL331" s="52"/>
      <c r="CM331" s="52"/>
      <c r="CN331" s="52"/>
      <c r="CO331" s="52"/>
    </row>
    <row r="332" spans="1:93">
      <c r="A332" s="52"/>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52"/>
      <c r="CD332" s="52"/>
      <c r="CE332" s="52"/>
      <c r="CF332" s="52"/>
      <c r="CG332" s="52"/>
      <c r="CH332" s="52"/>
      <c r="CI332" s="52"/>
      <c r="CJ332" s="52"/>
      <c r="CK332" s="52"/>
      <c r="CL332" s="52"/>
      <c r="CM332" s="52"/>
      <c r="CN332" s="52"/>
      <c r="CO332" s="52"/>
    </row>
    <row r="333" spans="1:93">
      <c r="A333" s="52"/>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52"/>
      <c r="CD333" s="52"/>
      <c r="CE333" s="52"/>
      <c r="CF333" s="52"/>
      <c r="CG333" s="52"/>
      <c r="CH333" s="52"/>
      <c r="CI333" s="52"/>
      <c r="CJ333" s="52"/>
      <c r="CK333" s="52"/>
      <c r="CL333" s="52"/>
      <c r="CM333" s="52"/>
      <c r="CN333" s="52"/>
      <c r="CO333" s="52"/>
    </row>
    <row r="334" spans="1:93">
      <c r="A334" s="52"/>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52"/>
      <c r="CD334" s="52"/>
      <c r="CE334" s="52"/>
      <c r="CF334" s="52"/>
      <c r="CG334" s="52"/>
      <c r="CH334" s="52"/>
      <c r="CI334" s="52"/>
      <c r="CJ334" s="52"/>
      <c r="CK334" s="52"/>
      <c r="CL334" s="52"/>
      <c r="CM334" s="52"/>
      <c r="CN334" s="52"/>
      <c r="CO334" s="52"/>
    </row>
    <row r="335" spans="1:93">
      <c r="A335" s="52"/>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52"/>
      <c r="CD335" s="52"/>
      <c r="CE335" s="52"/>
      <c r="CF335" s="52"/>
      <c r="CG335" s="52"/>
      <c r="CH335" s="52"/>
      <c r="CI335" s="52"/>
      <c r="CJ335" s="52"/>
      <c r="CK335" s="52"/>
      <c r="CL335" s="52"/>
      <c r="CM335" s="52"/>
      <c r="CN335" s="52"/>
      <c r="CO335" s="52"/>
    </row>
    <row r="336" spans="1:93">
      <c r="A336" s="52"/>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52"/>
      <c r="CD336" s="52"/>
      <c r="CE336" s="52"/>
      <c r="CF336" s="52"/>
      <c r="CG336" s="52"/>
      <c r="CH336" s="52"/>
      <c r="CI336" s="52"/>
      <c r="CJ336" s="52"/>
      <c r="CK336" s="52"/>
      <c r="CL336" s="52"/>
      <c r="CM336" s="52"/>
      <c r="CN336" s="52"/>
      <c r="CO336" s="52"/>
    </row>
    <row r="337" spans="1:93">
      <c r="A337" s="52"/>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52"/>
      <c r="CD337" s="52"/>
      <c r="CE337" s="52"/>
      <c r="CF337" s="52"/>
      <c r="CG337" s="52"/>
      <c r="CH337" s="52"/>
      <c r="CI337" s="52"/>
      <c r="CJ337" s="52"/>
      <c r="CK337" s="52"/>
      <c r="CL337" s="52"/>
      <c r="CM337" s="52"/>
      <c r="CN337" s="52"/>
      <c r="CO337" s="52"/>
    </row>
    <row r="338" spans="1:93">
      <c r="A338" s="52"/>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52"/>
      <c r="CD338" s="52"/>
      <c r="CE338" s="52"/>
      <c r="CF338" s="52"/>
      <c r="CG338" s="52"/>
      <c r="CH338" s="52"/>
      <c r="CI338" s="52"/>
      <c r="CJ338" s="52"/>
      <c r="CK338" s="52"/>
      <c r="CL338" s="52"/>
      <c r="CM338" s="52"/>
      <c r="CN338" s="52"/>
      <c r="CO338" s="52"/>
    </row>
    <row r="339" spans="1:93">
      <c r="A339" s="52"/>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52"/>
      <c r="CD339" s="52"/>
      <c r="CE339" s="52"/>
      <c r="CF339" s="52"/>
      <c r="CG339" s="52"/>
      <c r="CH339" s="52"/>
      <c r="CI339" s="52"/>
      <c r="CJ339" s="52"/>
      <c r="CK339" s="52"/>
      <c r="CL339" s="52"/>
      <c r="CM339" s="52"/>
      <c r="CN339" s="52"/>
      <c r="CO339" s="52"/>
    </row>
    <row r="340" spans="1:93">
      <c r="A340" s="52"/>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52"/>
      <c r="CD340" s="52"/>
      <c r="CE340" s="52"/>
      <c r="CF340" s="52"/>
      <c r="CG340" s="52"/>
      <c r="CH340" s="52"/>
      <c r="CI340" s="52"/>
      <c r="CJ340" s="52"/>
      <c r="CK340" s="52"/>
      <c r="CL340" s="52"/>
      <c r="CM340" s="52"/>
      <c r="CN340" s="52"/>
      <c r="CO340" s="52"/>
    </row>
    <row r="341" spans="1:93">
      <c r="A341" s="52"/>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52"/>
      <c r="CD341" s="52"/>
      <c r="CE341" s="52"/>
      <c r="CF341" s="52"/>
      <c r="CG341" s="52"/>
      <c r="CH341" s="52"/>
      <c r="CI341" s="52"/>
      <c r="CJ341" s="52"/>
      <c r="CK341" s="52"/>
      <c r="CL341" s="52"/>
      <c r="CM341" s="52"/>
      <c r="CN341" s="52"/>
      <c r="CO341" s="52"/>
    </row>
    <row r="342" spans="1:93">
      <c r="A342" s="52"/>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52"/>
      <c r="CD342" s="52"/>
      <c r="CE342" s="52"/>
      <c r="CF342" s="52"/>
      <c r="CG342" s="52"/>
      <c r="CH342" s="52"/>
      <c r="CI342" s="52"/>
      <c r="CJ342" s="52"/>
      <c r="CK342" s="52"/>
      <c r="CL342" s="52"/>
      <c r="CM342" s="52"/>
      <c r="CN342" s="52"/>
      <c r="CO342" s="52"/>
    </row>
    <row r="343" spans="1:93">
      <c r="A343" s="52"/>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52"/>
      <c r="CD343" s="52"/>
      <c r="CE343" s="52"/>
      <c r="CF343" s="52"/>
      <c r="CG343" s="52"/>
      <c r="CH343" s="52"/>
      <c r="CI343" s="52"/>
      <c r="CJ343" s="52"/>
      <c r="CK343" s="52"/>
      <c r="CL343" s="52"/>
      <c r="CM343" s="52"/>
      <c r="CN343" s="52"/>
      <c r="CO343" s="52"/>
    </row>
    <row r="344" spans="1:93">
      <c r="A344" s="52"/>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52"/>
      <c r="CD344" s="52"/>
      <c r="CE344" s="52"/>
      <c r="CF344" s="52"/>
      <c r="CG344" s="52"/>
      <c r="CH344" s="52"/>
      <c r="CI344" s="52"/>
      <c r="CJ344" s="52"/>
      <c r="CK344" s="52"/>
      <c r="CL344" s="52"/>
      <c r="CM344" s="52"/>
      <c r="CN344" s="52"/>
      <c r="CO344" s="52"/>
    </row>
    <row r="345" spans="1:93">
      <c r="A345" s="52"/>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52"/>
      <c r="CD345" s="52"/>
      <c r="CE345" s="52"/>
      <c r="CF345" s="52"/>
      <c r="CG345" s="52"/>
      <c r="CH345" s="52"/>
      <c r="CI345" s="52"/>
      <c r="CJ345" s="52"/>
      <c r="CK345" s="52"/>
      <c r="CL345" s="52"/>
      <c r="CM345" s="52"/>
      <c r="CN345" s="52"/>
      <c r="CO345" s="52"/>
    </row>
    <row r="346" spans="1:93">
      <c r="A346" s="52"/>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52"/>
      <c r="CD346" s="52"/>
      <c r="CE346" s="52"/>
      <c r="CF346" s="52"/>
      <c r="CG346" s="52"/>
      <c r="CH346" s="52"/>
      <c r="CI346" s="52"/>
      <c r="CJ346" s="52"/>
      <c r="CK346" s="52"/>
      <c r="CL346" s="52"/>
      <c r="CM346" s="52"/>
      <c r="CN346" s="52"/>
      <c r="CO346" s="52"/>
    </row>
    <row r="347" spans="1:93">
      <c r="A347" s="52"/>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52"/>
      <c r="CD347" s="52"/>
      <c r="CE347" s="52"/>
      <c r="CF347" s="52"/>
      <c r="CG347" s="52"/>
      <c r="CH347" s="52"/>
      <c r="CI347" s="52"/>
      <c r="CJ347" s="52"/>
      <c r="CK347" s="52"/>
      <c r="CL347" s="52"/>
      <c r="CM347" s="52"/>
      <c r="CN347" s="52"/>
      <c r="CO347" s="52"/>
    </row>
    <row r="348" spans="1:93">
      <c r="A348" s="52"/>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52"/>
      <c r="CD348" s="52"/>
      <c r="CE348" s="52"/>
      <c r="CF348" s="52"/>
      <c r="CG348" s="52"/>
      <c r="CH348" s="52"/>
      <c r="CI348" s="52"/>
      <c r="CJ348" s="52"/>
      <c r="CK348" s="52"/>
      <c r="CL348" s="52"/>
      <c r="CM348" s="52"/>
      <c r="CN348" s="52"/>
      <c r="CO348" s="52"/>
    </row>
    <row r="349" spans="1:93">
      <c r="A349" s="52"/>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52"/>
      <c r="CD349" s="52"/>
      <c r="CE349" s="52"/>
      <c r="CF349" s="52"/>
      <c r="CG349" s="52"/>
      <c r="CH349" s="52"/>
      <c r="CI349" s="52"/>
      <c r="CJ349" s="52"/>
      <c r="CK349" s="52"/>
      <c r="CL349" s="52"/>
      <c r="CM349" s="52"/>
      <c r="CN349" s="52"/>
      <c r="CO349" s="52"/>
    </row>
    <row r="350" spans="1:93">
      <c r="A350" s="52"/>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52"/>
      <c r="CD350" s="52"/>
      <c r="CE350" s="52"/>
      <c r="CF350" s="52"/>
      <c r="CG350" s="52"/>
      <c r="CH350" s="52"/>
      <c r="CI350" s="52"/>
      <c r="CJ350" s="52"/>
      <c r="CK350" s="52"/>
      <c r="CL350" s="52"/>
      <c r="CM350" s="52"/>
      <c r="CN350" s="52"/>
      <c r="CO350" s="52"/>
    </row>
    <row r="351" spans="1:93">
      <c r="A351" s="52"/>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52"/>
      <c r="CD351" s="52"/>
      <c r="CE351" s="52"/>
      <c r="CF351" s="52"/>
      <c r="CG351" s="52"/>
      <c r="CH351" s="52"/>
      <c r="CI351" s="52"/>
      <c r="CJ351" s="52"/>
      <c r="CK351" s="52"/>
      <c r="CL351" s="52"/>
      <c r="CM351" s="52"/>
      <c r="CN351" s="52"/>
      <c r="CO351" s="52"/>
    </row>
    <row r="352" spans="1:93">
      <c r="A352" s="52"/>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52"/>
      <c r="CD352" s="52"/>
      <c r="CE352" s="52"/>
      <c r="CF352" s="52"/>
      <c r="CG352" s="52"/>
      <c r="CH352" s="52"/>
      <c r="CI352" s="52"/>
      <c r="CJ352" s="52"/>
      <c r="CK352" s="52"/>
      <c r="CL352" s="52"/>
      <c r="CM352" s="52"/>
      <c r="CN352" s="52"/>
      <c r="CO352" s="52"/>
    </row>
    <row r="353" spans="1:93">
      <c r="A353" s="52"/>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52"/>
      <c r="CD353" s="52"/>
      <c r="CE353" s="52"/>
      <c r="CF353" s="52"/>
      <c r="CG353" s="52"/>
      <c r="CH353" s="52"/>
      <c r="CI353" s="52"/>
      <c r="CJ353" s="52"/>
      <c r="CK353" s="52"/>
      <c r="CL353" s="52"/>
      <c r="CM353" s="52"/>
      <c r="CN353" s="52"/>
      <c r="CO353" s="52"/>
    </row>
    <row r="354" spans="1:93">
      <c r="A354" s="52"/>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52"/>
      <c r="CD354" s="52"/>
      <c r="CE354" s="52"/>
      <c r="CF354" s="52"/>
      <c r="CG354" s="52"/>
      <c r="CH354" s="52"/>
      <c r="CI354" s="52"/>
      <c r="CJ354" s="52"/>
      <c r="CK354" s="52"/>
      <c r="CL354" s="52"/>
      <c r="CM354" s="52"/>
      <c r="CN354" s="52"/>
      <c r="CO354" s="52"/>
    </row>
    <row r="355" spans="1:93">
      <c r="A355" s="52"/>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52"/>
      <c r="CD355" s="52"/>
      <c r="CE355" s="52"/>
      <c r="CF355" s="52"/>
      <c r="CG355" s="52"/>
      <c r="CH355" s="52"/>
      <c r="CI355" s="52"/>
      <c r="CJ355" s="52"/>
      <c r="CK355" s="52"/>
      <c r="CL355" s="52"/>
      <c r="CM355" s="52"/>
      <c r="CN355" s="52"/>
      <c r="CO355" s="52"/>
    </row>
    <row r="356" spans="1:93">
      <c r="A356" s="52"/>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52"/>
      <c r="CD356" s="52"/>
      <c r="CE356" s="52"/>
      <c r="CF356" s="52"/>
      <c r="CG356" s="52"/>
      <c r="CH356" s="52"/>
      <c r="CI356" s="52"/>
      <c r="CJ356" s="52"/>
      <c r="CK356" s="52"/>
      <c r="CL356" s="52"/>
      <c r="CM356" s="52"/>
      <c r="CN356" s="52"/>
      <c r="CO356" s="52"/>
    </row>
    <row r="357" spans="1:93">
      <c r="A357" s="52"/>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52"/>
      <c r="CD357" s="52"/>
      <c r="CE357" s="52"/>
      <c r="CF357" s="52"/>
      <c r="CG357" s="52"/>
      <c r="CH357" s="52"/>
      <c r="CI357" s="52"/>
      <c r="CJ357" s="52"/>
      <c r="CK357" s="52"/>
      <c r="CL357" s="52"/>
      <c r="CM357" s="52"/>
      <c r="CN357" s="52"/>
      <c r="CO357" s="52"/>
    </row>
    <row r="358" spans="1:93">
      <c r="A358" s="52"/>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52"/>
      <c r="CD358" s="52"/>
      <c r="CE358" s="52"/>
      <c r="CF358" s="52"/>
      <c r="CG358" s="52"/>
      <c r="CH358" s="52"/>
      <c r="CI358" s="52"/>
      <c r="CJ358" s="52"/>
      <c r="CK358" s="52"/>
      <c r="CL358" s="52"/>
      <c r="CM358" s="52"/>
      <c r="CN358" s="52"/>
      <c r="CO358" s="52"/>
    </row>
    <row r="359" spans="1:93">
      <c r="A359" s="52"/>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52"/>
      <c r="CD359" s="52"/>
      <c r="CE359" s="52"/>
      <c r="CF359" s="52"/>
      <c r="CG359" s="52"/>
      <c r="CH359" s="52"/>
      <c r="CI359" s="52"/>
      <c r="CJ359" s="52"/>
      <c r="CK359" s="52"/>
      <c r="CL359" s="52"/>
      <c r="CM359" s="52"/>
      <c r="CN359" s="52"/>
      <c r="CO359" s="52"/>
    </row>
    <row r="360" spans="1:93">
      <c r="A360" s="52"/>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52"/>
      <c r="CD360" s="52"/>
      <c r="CE360" s="52"/>
      <c r="CF360" s="52"/>
      <c r="CG360" s="52"/>
      <c r="CH360" s="52"/>
      <c r="CI360" s="52"/>
      <c r="CJ360" s="52"/>
      <c r="CK360" s="52"/>
      <c r="CL360" s="52"/>
      <c r="CM360" s="52"/>
      <c r="CN360" s="52"/>
      <c r="CO360" s="52"/>
    </row>
    <row r="361" spans="1:93">
      <c r="A361" s="52"/>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52"/>
      <c r="CD361" s="52"/>
      <c r="CE361" s="52"/>
      <c r="CF361" s="52"/>
      <c r="CG361" s="52"/>
      <c r="CH361" s="52"/>
      <c r="CI361" s="52"/>
      <c r="CJ361" s="52"/>
      <c r="CK361" s="52"/>
      <c r="CL361" s="52"/>
      <c r="CM361" s="52"/>
      <c r="CN361" s="52"/>
      <c r="CO361" s="52"/>
    </row>
    <row r="362" spans="1:93">
      <c r="A362" s="52"/>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52"/>
      <c r="CD362" s="52"/>
      <c r="CE362" s="52"/>
      <c r="CF362" s="52"/>
      <c r="CG362" s="52"/>
      <c r="CH362" s="52"/>
      <c r="CI362" s="52"/>
      <c r="CJ362" s="52"/>
      <c r="CK362" s="52"/>
      <c r="CL362" s="52"/>
      <c r="CM362" s="52"/>
      <c r="CN362" s="52"/>
      <c r="CO362" s="52"/>
    </row>
    <row r="363" spans="1:93">
      <c r="A363" s="52"/>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52"/>
      <c r="CD363" s="52"/>
      <c r="CE363" s="52"/>
      <c r="CF363" s="52"/>
      <c r="CG363" s="52"/>
      <c r="CH363" s="52"/>
      <c r="CI363" s="52"/>
      <c r="CJ363" s="52"/>
      <c r="CK363" s="52"/>
      <c r="CL363" s="52"/>
      <c r="CM363" s="52"/>
      <c r="CN363" s="52"/>
      <c r="CO363" s="52"/>
    </row>
    <row r="364" spans="1:93">
      <c r="A364" s="52"/>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52"/>
      <c r="CD364" s="52"/>
      <c r="CE364" s="52"/>
      <c r="CF364" s="52"/>
      <c r="CG364" s="52"/>
      <c r="CH364" s="52"/>
      <c r="CI364" s="52"/>
      <c r="CJ364" s="52"/>
      <c r="CK364" s="52"/>
      <c r="CL364" s="52"/>
      <c r="CM364" s="52"/>
      <c r="CN364" s="52"/>
      <c r="CO364" s="52"/>
    </row>
    <row r="365" spans="1:93">
      <c r="A365" s="52"/>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52"/>
      <c r="CD365" s="52"/>
      <c r="CE365" s="52"/>
      <c r="CF365" s="52"/>
      <c r="CG365" s="52"/>
      <c r="CH365" s="52"/>
      <c r="CI365" s="52"/>
      <c r="CJ365" s="52"/>
      <c r="CK365" s="52"/>
      <c r="CL365" s="52"/>
      <c r="CM365" s="52"/>
      <c r="CN365" s="52"/>
      <c r="CO365" s="52"/>
    </row>
    <row r="366" spans="1:93">
      <c r="A366" s="52"/>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52"/>
      <c r="CD366" s="52"/>
      <c r="CE366" s="52"/>
      <c r="CF366" s="52"/>
      <c r="CG366" s="52"/>
      <c r="CH366" s="52"/>
      <c r="CI366" s="52"/>
      <c r="CJ366" s="52"/>
      <c r="CK366" s="52"/>
      <c r="CL366" s="52"/>
      <c r="CM366" s="52"/>
      <c r="CN366" s="52"/>
      <c r="CO366" s="52"/>
    </row>
    <row r="367" spans="1:93">
      <c r="A367" s="52"/>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52"/>
      <c r="CD367" s="52"/>
      <c r="CE367" s="52"/>
      <c r="CF367" s="52"/>
      <c r="CG367" s="52"/>
      <c r="CH367" s="52"/>
      <c r="CI367" s="52"/>
      <c r="CJ367" s="52"/>
      <c r="CK367" s="52"/>
      <c r="CL367" s="52"/>
      <c r="CM367" s="52"/>
      <c r="CN367" s="52"/>
      <c r="CO367" s="52"/>
    </row>
    <row r="368" spans="1:93">
      <c r="A368" s="52"/>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52"/>
      <c r="CD368" s="52"/>
      <c r="CE368" s="52"/>
      <c r="CF368" s="52"/>
      <c r="CG368" s="52"/>
      <c r="CH368" s="52"/>
      <c r="CI368" s="52"/>
      <c r="CJ368" s="52"/>
      <c r="CK368" s="52"/>
      <c r="CL368" s="52"/>
      <c r="CM368" s="52"/>
      <c r="CN368" s="52"/>
      <c r="CO368" s="52"/>
    </row>
    <row r="369" spans="1:93">
      <c r="A369" s="52"/>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52"/>
      <c r="CD369" s="52"/>
      <c r="CE369" s="52"/>
      <c r="CF369" s="52"/>
      <c r="CG369" s="52"/>
      <c r="CH369" s="52"/>
      <c r="CI369" s="52"/>
      <c r="CJ369" s="52"/>
      <c r="CK369" s="52"/>
      <c r="CL369" s="52"/>
      <c r="CM369" s="52"/>
      <c r="CN369" s="52"/>
      <c r="CO369" s="52"/>
    </row>
    <row r="370" spans="1:93">
      <c r="A370" s="52"/>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52"/>
      <c r="CD370" s="52"/>
      <c r="CE370" s="52"/>
      <c r="CF370" s="52"/>
      <c r="CG370" s="52"/>
      <c r="CH370" s="52"/>
      <c r="CI370" s="52"/>
      <c r="CJ370" s="52"/>
      <c r="CK370" s="52"/>
      <c r="CL370" s="52"/>
      <c r="CM370" s="52"/>
      <c r="CN370" s="52"/>
      <c r="CO370" s="52"/>
    </row>
    <row r="371" spans="1:93">
      <c r="A371" s="52"/>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52"/>
      <c r="CD371" s="52"/>
      <c r="CE371" s="52"/>
      <c r="CF371" s="52"/>
      <c r="CG371" s="52"/>
      <c r="CH371" s="52"/>
      <c r="CI371" s="52"/>
      <c r="CJ371" s="52"/>
      <c r="CK371" s="52"/>
      <c r="CL371" s="52"/>
      <c r="CM371" s="52"/>
      <c r="CN371" s="52"/>
      <c r="CO371" s="52"/>
    </row>
    <row r="372" spans="1:93">
      <c r="A372" s="52"/>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52"/>
      <c r="CD372" s="52"/>
      <c r="CE372" s="52"/>
      <c r="CF372" s="52"/>
      <c r="CG372" s="52"/>
      <c r="CH372" s="52"/>
      <c r="CI372" s="52"/>
      <c r="CJ372" s="52"/>
      <c r="CK372" s="52"/>
      <c r="CL372" s="52"/>
      <c r="CM372" s="52"/>
      <c r="CN372" s="52"/>
      <c r="CO372" s="52"/>
    </row>
    <row r="373" spans="1:93">
      <c r="A373" s="52"/>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52"/>
      <c r="CD373" s="52"/>
      <c r="CE373" s="52"/>
      <c r="CF373" s="52"/>
      <c r="CG373" s="52"/>
      <c r="CH373" s="52"/>
      <c r="CI373" s="52"/>
      <c r="CJ373" s="52"/>
      <c r="CK373" s="52"/>
      <c r="CL373" s="52"/>
      <c r="CM373" s="52"/>
      <c r="CN373" s="52"/>
      <c r="CO373" s="52"/>
    </row>
    <row r="374" spans="1:93">
      <c r="A374" s="52"/>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52"/>
      <c r="CD374" s="52"/>
      <c r="CE374" s="52"/>
      <c r="CF374" s="52"/>
      <c r="CG374" s="52"/>
      <c r="CH374" s="52"/>
      <c r="CI374" s="52"/>
      <c r="CJ374" s="52"/>
      <c r="CK374" s="52"/>
      <c r="CL374" s="52"/>
      <c r="CM374" s="52"/>
      <c r="CN374" s="52"/>
      <c r="CO374" s="52"/>
    </row>
    <row r="375" spans="1:93">
      <c r="A375" s="52"/>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52"/>
      <c r="CD375" s="52"/>
      <c r="CE375" s="52"/>
      <c r="CF375" s="52"/>
      <c r="CG375" s="52"/>
      <c r="CH375" s="52"/>
      <c r="CI375" s="52"/>
      <c r="CJ375" s="52"/>
      <c r="CK375" s="52"/>
      <c r="CL375" s="52"/>
      <c r="CM375" s="52"/>
      <c r="CN375" s="52"/>
      <c r="CO375" s="52"/>
    </row>
    <row r="376" spans="1:93">
      <c r="A376" s="52"/>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52"/>
      <c r="CD376" s="52"/>
      <c r="CE376" s="52"/>
      <c r="CF376" s="52"/>
      <c r="CG376" s="52"/>
      <c r="CH376" s="52"/>
      <c r="CI376" s="52"/>
      <c r="CJ376" s="52"/>
      <c r="CK376" s="52"/>
      <c r="CL376" s="52"/>
      <c r="CM376" s="52"/>
      <c r="CN376" s="52"/>
      <c r="CO376" s="52"/>
    </row>
    <row r="377" spans="1:93">
      <c r="A377" s="52"/>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52"/>
      <c r="CD377" s="52"/>
      <c r="CE377" s="52"/>
      <c r="CF377" s="52"/>
      <c r="CG377" s="52"/>
      <c r="CH377" s="52"/>
      <c r="CI377" s="52"/>
      <c r="CJ377" s="52"/>
      <c r="CK377" s="52"/>
      <c r="CL377" s="52"/>
      <c r="CM377" s="52"/>
      <c r="CN377" s="52"/>
      <c r="CO377" s="52"/>
    </row>
    <row r="378" spans="1:93">
      <c r="A378" s="52"/>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52"/>
      <c r="CD378" s="52"/>
      <c r="CE378" s="52"/>
      <c r="CF378" s="52"/>
      <c r="CG378" s="52"/>
      <c r="CH378" s="52"/>
      <c r="CI378" s="52"/>
      <c r="CJ378" s="52"/>
      <c r="CK378" s="52"/>
      <c r="CL378" s="52"/>
      <c r="CM378" s="52"/>
      <c r="CN378" s="52"/>
      <c r="CO378" s="52"/>
    </row>
    <row r="379" spans="1:93">
      <c r="A379" s="52"/>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52"/>
      <c r="CD379" s="52"/>
      <c r="CE379" s="52"/>
      <c r="CF379" s="52"/>
      <c r="CG379" s="52"/>
      <c r="CH379" s="52"/>
      <c r="CI379" s="52"/>
      <c r="CJ379" s="52"/>
      <c r="CK379" s="52"/>
      <c r="CL379" s="52"/>
      <c r="CM379" s="52"/>
      <c r="CN379" s="52"/>
      <c r="CO379" s="52"/>
    </row>
    <row r="382" spans="1:93">
      <c r="A382" s="52"/>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52"/>
      <c r="CD382" s="52"/>
      <c r="CE382" s="52"/>
      <c r="CF382" s="52"/>
      <c r="CG382" s="52"/>
      <c r="CH382" s="52"/>
      <c r="CI382" s="52"/>
      <c r="CJ382" s="52"/>
      <c r="CK382" s="52"/>
      <c r="CL382" s="52"/>
      <c r="CM382" s="52"/>
      <c r="CN382" s="52"/>
      <c r="CO382" s="52"/>
    </row>
    <row r="383" spans="1:93">
      <c r="A383" s="52"/>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52"/>
      <c r="CD383" s="52"/>
      <c r="CE383" s="52"/>
      <c r="CF383" s="52"/>
      <c r="CG383" s="52"/>
      <c r="CH383" s="52"/>
      <c r="CI383" s="52"/>
      <c r="CJ383" s="52"/>
      <c r="CK383" s="52"/>
      <c r="CL383" s="52"/>
      <c r="CM383" s="52"/>
      <c r="CN383" s="52"/>
      <c r="CO383" s="52"/>
    </row>
    <row r="384" spans="1:93">
      <c r="A384" s="52"/>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52"/>
      <c r="CD384" s="52"/>
      <c r="CE384" s="52"/>
      <c r="CF384" s="52"/>
      <c r="CG384" s="52"/>
      <c r="CH384" s="52"/>
      <c r="CI384" s="52"/>
      <c r="CJ384" s="52"/>
      <c r="CK384" s="52"/>
      <c r="CL384" s="52"/>
      <c r="CM384" s="52"/>
      <c r="CN384" s="52"/>
      <c r="CO384" s="52"/>
    </row>
    <row r="385" spans="1:93">
      <c r="A385" s="52"/>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52"/>
      <c r="CD385" s="52"/>
      <c r="CE385" s="52"/>
      <c r="CF385" s="52"/>
      <c r="CG385" s="52"/>
      <c r="CH385" s="52"/>
      <c r="CI385" s="52"/>
      <c r="CJ385" s="52"/>
      <c r="CK385" s="52"/>
      <c r="CL385" s="52"/>
      <c r="CM385" s="52"/>
      <c r="CN385" s="52"/>
      <c r="CO385" s="52"/>
    </row>
    <row r="386" spans="1:93">
      <c r="A386" s="52"/>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52"/>
      <c r="CD386" s="52"/>
      <c r="CE386" s="52"/>
      <c r="CF386" s="52"/>
      <c r="CG386" s="52"/>
      <c r="CH386" s="52"/>
      <c r="CI386" s="52"/>
      <c r="CJ386" s="52"/>
      <c r="CK386" s="52"/>
      <c r="CL386" s="52"/>
      <c r="CM386" s="52"/>
      <c r="CN386" s="52"/>
      <c r="CO386" s="52"/>
    </row>
    <row r="387" spans="1:93">
      <c r="A387" s="52"/>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52"/>
      <c r="CD387" s="52"/>
      <c r="CE387" s="52"/>
      <c r="CF387" s="52"/>
      <c r="CG387" s="52"/>
      <c r="CH387" s="52"/>
      <c r="CI387" s="52"/>
      <c r="CJ387" s="52"/>
      <c r="CK387" s="52"/>
      <c r="CL387" s="52"/>
      <c r="CM387" s="52"/>
      <c r="CN387" s="52"/>
      <c r="CO387" s="52"/>
    </row>
    <row r="388" spans="1:93">
      <c r="A388" s="52"/>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52"/>
      <c r="CD388" s="52"/>
      <c r="CE388" s="52"/>
      <c r="CF388" s="52"/>
      <c r="CG388" s="52"/>
      <c r="CH388" s="52"/>
      <c r="CI388" s="52"/>
      <c r="CJ388" s="52"/>
      <c r="CK388" s="52"/>
      <c r="CL388" s="52"/>
      <c r="CM388" s="52"/>
      <c r="CN388" s="52"/>
      <c r="CO388" s="52"/>
    </row>
    <row r="389" spans="1:93">
      <c r="A389" s="52"/>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52"/>
      <c r="CD389" s="52"/>
      <c r="CE389" s="52"/>
      <c r="CF389" s="52"/>
      <c r="CG389" s="52"/>
      <c r="CH389" s="52"/>
      <c r="CI389" s="52"/>
      <c r="CJ389" s="52"/>
      <c r="CK389" s="52"/>
      <c r="CL389" s="52"/>
      <c r="CM389" s="52"/>
      <c r="CN389" s="52"/>
      <c r="CO389" s="52"/>
    </row>
    <row r="390" spans="1:93">
      <c r="A390" s="52"/>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52"/>
      <c r="CD390" s="52"/>
      <c r="CE390" s="52"/>
      <c r="CF390" s="52"/>
      <c r="CG390" s="52"/>
      <c r="CH390" s="52"/>
      <c r="CI390" s="52"/>
      <c r="CJ390" s="52"/>
      <c r="CK390" s="52"/>
      <c r="CL390" s="52"/>
      <c r="CM390" s="52"/>
      <c r="CN390" s="52"/>
      <c r="CO390" s="52"/>
    </row>
    <row r="391" spans="1:93">
      <c r="A391" s="52"/>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52"/>
      <c r="CD391" s="52"/>
      <c r="CE391" s="52"/>
      <c r="CF391" s="52"/>
      <c r="CG391" s="52"/>
      <c r="CH391" s="52"/>
      <c r="CI391" s="52"/>
      <c r="CJ391" s="52"/>
      <c r="CK391" s="52"/>
      <c r="CL391" s="52"/>
      <c r="CM391" s="52"/>
      <c r="CN391" s="52"/>
      <c r="CO391" s="52"/>
    </row>
    <row r="392" spans="1:93">
      <c r="A392" s="52"/>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52"/>
      <c r="CD392" s="52"/>
      <c r="CE392" s="52"/>
      <c r="CF392" s="52"/>
      <c r="CG392" s="52"/>
      <c r="CH392" s="52"/>
      <c r="CI392" s="52"/>
      <c r="CJ392" s="52"/>
      <c r="CK392" s="52"/>
      <c r="CL392" s="52"/>
      <c r="CM392" s="52"/>
      <c r="CN392" s="52"/>
      <c r="CO392" s="52"/>
    </row>
    <row r="393" spans="1:93">
      <c r="A393" s="52"/>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52"/>
      <c r="CD393" s="52"/>
      <c r="CE393" s="52"/>
      <c r="CF393" s="52"/>
      <c r="CG393" s="52"/>
      <c r="CH393" s="52"/>
      <c r="CI393" s="52"/>
      <c r="CJ393" s="52"/>
      <c r="CK393" s="52"/>
      <c r="CL393" s="52"/>
      <c r="CM393" s="52"/>
      <c r="CN393" s="52"/>
      <c r="CO393" s="52"/>
    </row>
    <row r="394" spans="1:93">
      <c r="A394" s="52"/>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52"/>
      <c r="CD394" s="52"/>
      <c r="CE394" s="52"/>
      <c r="CF394" s="52"/>
      <c r="CG394" s="52"/>
      <c r="CH394" s="52"/>
      <c r="CI394" s="52"/>
      <c r="CJ394" s="52"/>
      <c r="CK394" s="52"/>
      <c r="CL394" s="52"/>
      <c r="CM394" s="52"/>
      <c r="CN394" s="52"/>
      <c r="CO394" s="52"/>
    </row>
    <row r="395" spans="1:93">
      <c r="A395" s="52"/>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52"/>
      <c r="CD395" s="52"/>
      <c r="CE395" s="52"/>
      <c r="CF395" s="52"/>
      <c r="CG395" s="52"/>
      <c r="CH395" s="52"/>
      <c r="CI395" s="52"/>
      <c r="CJ395" s="52"/>
      <c r="CK395" s="52"/>
      <c r="CL395" s="52"/>
      <c r="CM395" s="52"/>
      <c r="CN395" s="52"/>
      <c r="CO395" s="52"/>
    </row>
    <row r="396" spans="1:93">
      <c r="A396" s="52"/>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52"/>
      <c r="CD396" s="52"/>
      <c r="CE396" s="52"/>
      <c r="CF396" s="52"/>
      <c r="CG396" s="52"/>
      <c r="CH396" s="52"/>
      <c r="CI396" s="52"/>
      <c r="CJ396" s="52"/>
      <c r="CK396" s="52"/>
      <c r="CL396" s="52"/>
      <c r="CM396" s="52"/>
      <c r="CN396" s="52"/>
      <c r="CO396" s="52"/>
    </row>
    <row r="397" spans="1:93">
      <c r="A397" s="52"/>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52"/>
      <c r="CD397" s="52"/>
      <c r="CE397" s="52"/>
      <c r="CF397" s="52"/>
      <c r="CG397" s="52"/>
      <c r="CH397" s="52"/>
      <c r="CI397" s="52"/>
      <c r="CJ397" s="52"/>
      <c r="CK397" s="52"/>
      <c r="CL397" s="52"/>
      <c r="CM397" s="52"/>
      <c r="CN397" s="52"/>
      <c r="CO397" s="52"/>
    </row>
    <row r="398" spans="1:93">
      <c r="A398" s="52"/>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52"/>
      <c r="CD398" s="52"/>
      <c r="CE398" s="52"/>
      <c r="CF398" s="52"/>
      <c r="CG398" s="52"/>
      <c r="CH398" s="52"/>
      <c r="CI398" s="52"/>
      <c r="CJ398" s="52"/>
      <c r="CK398" s="52"/>
      <c r="CL398" s="52"/>
      <c r="CM398" s="52"/>
      <c r="CN398" s="52"/>
      <c r="CO398" s="52"/>
    </row>
    <row r="399" spans="1:93">
      <c r="A399" s="52"/>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52"/>
      <c r="CD399" s="52"/>
      <c r="CE399" s="52"/>
      <c r="CF399" s="52"/>
      <c r="CG399" s="52"/>
      <c r="CH399" s="52"/>
      <c r="CI399" s="52"/>
      <c r="CJ399" s="52"/>
      <c r="CK399" s="52"/>
      <c r="CL399" s="52"/>
      <c r="CM399" s="52"/>
      <c r="CN399" s="52"/>
      <c r="CO399" s="52"/>
    </row>
    <row r="400" spans="1:93">
      <c r="A400" s="52"/>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52"/>
      <c r="CD400" s="52"/>
      <c r="CE400" s="52"/>
      <c r="CF400" s="52"/>
      <c r="CG400" s="52"/>
      <c r="CH400" s="52"/>
      <c r="CI400" s="52"/>
      <c r="CJ400" s="52"/>
      <c r="CK400" s="52"/>
      <c r="CL400" s="52"/>
      <c r="CM400" s="52"/>
      <c r="CN400" s="52"/>
      <c r="CO400" s="52"/>
    </row>
    <row r="401" spans="1:93">
      <c r="A401" s="52"/>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52"/>
      <c r="CD401" s="52"/>
      <c r="CE401" s="52"/>
      <c r="CF401" s="52"/>
      <c r="CG401" s="52"/>
      <c r="CH401" s="52"/>
      <c r="CI401" s="52"/>
      <c r="CJ401" s="52"/>
      <c r="CK401" s="52"/>
      <c r="CL401" s="52"/>
      <c r="CM401" s="52"/>
      <c r="CN401" s="52"/>
      <c r="CO401" s="52"/>
    </row>
    <row r="402" spans="1:93">
      <c r="A402" s="52"/>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52"/>
      <c r="CD402" s="52"/>
      <c r="CE402" s="52"/>
      <c r="CF402" s="52"/>
      <c r="CG402" s="52"/>
      <c r="CH402" s="52"/>
      <c r="CI402" s="52"/>
      <c r="CJ402" s="52"/>
      <c r="CK402" s="52"/>
      <c r="CL402" s="52"/>
      <c r="CM402" s="52"/>
      <c r="CN402" s="52"/>
      <c r="CO402" s="52"/>
    </row>
    <row r="403" spans="1:93">
      <c r="A403" s="52"/>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52"/>
      <c r="CD403" s="52"/>
      <c r="CE403" s="52"/>
      <c r="CF403" s="52"/>
      <c r="CG403" s="52"/>
      <c r="CH403" s="52"/>
      <c r="CI403" s="52"/>
      <c r="CJ403" s="52"/>
      <c r="CK403" s="52"/>
      <c r="CL403" s="52"/>
      <c r="CM403" s="52"/>
      <c r="CN403" s="52"/>
      <c r="CO403" s="52"/>
    </row>
    <row r="404" spans="1:93">
      <c r="A404" s="52"/>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52"/>
      <c r="CD404" s="52"/>
      <c r="CE404" s="52"/>
      <c r="CF404" s="52"/>
      <c r="CG404" s="52"/>
      <c r="CH404" s="52"/>
      <c r="CI404" s="52"/>
      <c r="CJ404" s="52"/>
      <c r="CK404" s="52"/>
      <c r="CL404" s="52"/>
      <c r="CM404" s="52"/>
      <c r="CN404" s="52"/>
      <c r="CO404" s="52"/>
    </row>
    <row r="405" spans="1:93">
      <c r="A405" s="52"/>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52"/>
      <c r="CD405" s="52"/>
      <c r="CE405" s="52"/>
      <c r="CF405" s="52"/>
      <c r="CG405" s="52"/>
      <c r="CH405" s="52"/>
      <c r="CI405" s="52"/>
      <c r="CJ405" s="52"/>
      <c r="CK405" s="52"/>
      <c r="CL405" s="52"/>
      <c r="CM405" s="52"/>
      <c r="CN405" s="52"/>
      <c r="CO405" s="52"/>
    </row>
    <row r="406" spans="1:93">
      <c r="A406" s="52"/>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52"/>
      <c r="CD406" s="52"/>
      <c r="CE406" s="52"/>
      <c r="CF406" s="52"/>
      <c r="CG406" s="52"/>
      <c r="CH406" s="52"/>
      <c r="CI406" s="52"/>
      <c r="CJ406" s="52"/>
      <c r="CK406" s="52"/>
      <c r="CL406" s="52"/>
      <c r="CM406" s="52"/>
      <c r="CN406" s="52"/>
      <c r="CO406" s="52"/>
    </row>
    <row r="407" spans="1:93">
      <c r="A407" s="52"/>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52"/>
      <c r="CD407" s="52"/>
      <c r="CE407" s="52"/>
      <c r="CF407" s="52"/>
      <c r="CG407" s="52"/>
      <c r="CH407" s="52"/>
      <c r="CI407" s="52"/>
      <c r="CJ407" s="52"/>
      <c r="CK407" s="52"/>
      <c r="CL407" s="52"/>
      <c r="CM407" s="52"/>
      <c r="CN407" s="52"/>
      <c r="CO407" s="52"/>
    </row>
    <row r="408" spans="1:93">
      <c r="A408" s="52"/>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52"/>
      <c r="CD408" s="52"/>
      <c r="CE408" s="52"/>
      <c r="CF408" s="52"/>
      <c r="CG408" s="52"/>
      <c r="CH408" s="52"/>
      <c r="CI408" s="52"/>
      <c r="CJ408" s="52"/>
      <c r="CK408" s="52"/>
      <c r="CL408" s="52"/>
      <c r="CM408" s="52"/>
      <c r="CN408" s="52"/>
      <c r="CO408" s="52"/>
    </row>
    <row r="409" spans="1:93">
      <c r="A409" s="52"/>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52"/>
      <c r="CD409" s="52"/>
      <c r="CE409" s="52"/>
      <c r="CF409" s="52"/>
      <c r="CG409" s="52"/>
      <c r="CH409" s="52"/>
      <c r="CI409" s="52"/>
      <c r="CJ409" s="52"/>
      <c r="CK409" s="52"/>
      <c r="CL409" s="52"/>
      <c r="CM409" s="52"/>
      <c r="CN409" s="52"/>
      <c r="CO409" s="52"/>
    </row>
    <row r="410" spans="1:93">
      <c r="A410" s="52"/>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52"/>
      <c r="CD410" s="52"/>
      <c r="CE410" s="52"/>
      <c r="CF410" s="52"/>
      <c r="CG410" s="52"/>
      <c r="CH410" s="52"/>
      <c r="CI410" s="52"/>
      <c r="CJ410" s="52"/>
      <c r="CK410" s="52"/>
      <c r="CL410" s="52"/>
      <c r="CM410" s="52"/>
      <c r="CN410" s="52"/>
      <c r="CO410" s="52"/>
    </row>
    <row r="411" spans="1:93">
      <c r="A411" s="52"/>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52"/>
      <c r="CD411" s="52"/>
      <c r="CE411" s="52"/>
      <c r="CF411" s="52"/>
      <c r="CG411" s="52"/>
      <c r="CH411" s="52"/>
      <c r="CI411" s="52"/>
      <c r="CJ411" s="52"/>
      <c r="CK411" s="52"/>
      <c r="CL411" s="52"/>
      <c r="CM411" s="52"/>
      <c r="CN411" s="52"/>
      <c r="CO411" s="52"/>
    </row>
    <row r="412" spans="1:93">
      <c r="A412" s="52"/>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52"/>
      <c r="CD412" s="52"/>
      <c r="CE412" s="52"/>
      <c r="CF412" s="52"/>
      <c r="CG412" s="52"/>
      <c r="CH412" s="52"/>
      <c r="CI412" s="52"/>
      <c r="CJ412" s="52"/>
      <c r="CK412" s="52"/>
      <c r="CL412" s="52"/>
      <c r="CM412" s="52"/>
      <c r="CN412" s="52"/>
      <c r="CO412" s="52"/>
    </row>
    <row r="413" spans="1:93">
      <c r="A413" s="52"/>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52"/>
      <c r="CD413" s="52"/>
      <c r="CE413" s="52"/>
      <c r="CF413" s="52"/>
      <c r="CG413" s="52"/>
      <c r="CH413" s="52"/>
      <c r="CI413" s="52"/>
      <c r="CJ413" s="52"/>
      <c r="CK413" s="52"/>
      <c r="CL413" s="52"/>
      <c r="CM413" s="52"/>
      <c r="CN413" s="52"/>
      <c r="CO413" s="52"/>
    </row>
    <row r="414" spans="1:93">
      <c r="A414" s="52"/>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52"/>
      <c r="CD414" s="52"/>
      <c r="CE414" s="52"/>
      <c r="CF414" s="52"/>
      <c r="CG414" s="52"/>
      <c r="CH414" s="52"/>
      <c r="CI414" s="52"/>
      <c r="CJ414" s="52"/>
      <c r="CK414" s="52"/>
      <c r="CL414" s="52"/>
      <c r="CM414" s="52"/>
      <c r="CN414" s="52"/>
      <c r="CO414" s="52"/>
    </row>
    <row r="415" spans="1:93">
      <c r="A415" s="52"/>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52"/>
      <c r="CD415" s="52"/>
      <c r="CE415" s="52"/>
      <c r="CF415" s="52"/>
      <c r="CG415" s="52"/>
      <c r="CH415" s="52"/>
      <c r="CI415" s="52"/>
      <c r="CJ415" s="52"/>
      <c r="CK415" s="52"/>
      <c r="CL415" s="52"/>
      <c r="CM415" s="52"/>
      <c r="CN415" s="52"/>
      <c r="CO415" s="52"/>
    </row>
    <row r="416" spans="1:93">
      <c r="A416" s="52"/>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52"/>
      <c r="CD416" s="52"/>
      <c r="CE416" s="52"/>
      <c r="CF416" s="52"/>
      <c r="CG416" s="52"/>
      <c r="CH416" s="52"/>
      <c r="CI416" s="52"/>
      <c r="CJ416" s="52"/>
      <c r="CK416" s="52"/>
      <c r="CL416" s="52"/>
      <c r="CM416" s="52"/>
      <c r="CN416" s="52"/>
      <c r="CO416" s="52"/>
    </row>
    <row r="417" spans="1:93">
      <c r="A417" s="52"/>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52"/>
      <c r="CD417" s="52"/>
      <c r="CE417" s="52"/>
      <c r="CF417" s="52"/>
      <c r="CG417" s="52"/>
      <c r="CH417" s="52"/>
      <c r="CI417" s="52"/>
      <c r="CJ417" s="52"/>
      <c r="CK417" s="52"/>
      <c r="CL417" s="52"/>
      <c r="CM417" s="52"/>
      <c r="CN417" s="52"/>
      <c r="CO417" s="52"/>
    </row>
    <row r="418" spans="1:93">
      <c r="A418" s="52"/>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52"/>
      <c r="CD418" s="52"/>
      <c r="CE418" s="52"/>
      <c r="CF418" s="52"/>
      <c r="CG418" s="52"/>
      <c r="CH418" s="52"/>
      <c r="CI418" s="52"/>
      <c r="CJ418" s="52"/>
      <c r="CK418" s="52"/>
      <c r="CL418" s="52"/>
      <c r="CM418" s="52"/>
      <c r="CN418" s="52"/>
      <c r="CO418" s="52"/>
    </row>
    <row r="419" spans="1:93">
      <c r="A419" s="52"/>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52"/>
      <c r="CD419" s="52"/>
      <c r="CE419" s="52"/>
      <c r="CF419" s="52"/>
      <c r="CG419" s="52"/>
      <c r="CH419" s="52"/>
      <c r="CI419" s="52"/>
      <c r="CJ419" s="52"/>
      <c r="CK419" s="52"/>
      <c r="CL419" s="52"/>
      <c r="CM419" s="52"/>
      <c r="CN419" s="52"/>
      <c r="CO419" s="52"/>
    </row>
    <row r="420" spans="1:93">
      <c r="A420" s="52"/>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52"/>
      <c r="CD420" s="52"/>
      <c r="CE420" s="52"/>
      <c r="CF420" s="52"/>
      <c r="CG420" s="52"/>
      <c r="CH420" s="52"/>
      <c r="CI420" s="52"/>
      <c r="CJ420" s="52"/>
      <c r="CK420" s="52"/>
      <c r="CL420" s="52"/>
      <c r="CM420" s="52"/>
      <c r="CN420" s="52"/>
      <c r="CO420" s="52"/>
    </row>
    <row r="421" spans="1:93">
      <c r="A421" s="52"/>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52"/>
      <c r="CD421" s="52"/>
      <c r="CE421" s="52"/>
      <c r="CF421" s="52"/>
      <c r="CG421" s="52"/>
      <c r="CH421" s="52"/>
      <c r="CI421" s="52"/>
      <c r="CJ421" s="52"/>
      <c r="CK421" s="52"/>
      <c r="CL421" s="52"/>
      <c r="CM421" s="52"/>
      <c r="CN421" s="52"/>
      <c r="CO421" s="52"/>
    </row>
    <row r="422" spans="1:93">
      <c r="A422" s="52"/>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52"/>
      <c r="CD422" s="52"/>
      <c r="CE422" s="52"/>
      <c r="CF422" s="52"/>
      <c r="CG422" s="52"/>
      <c r="CH422" s="52"/>
      <c r="CI422" s="52"/>
      <c r="CJ422" s="52"/>
      <c r="CK422" s="52"/>
      <c r="CL422" s="52"/>
      <c r="CM422" s="52"/>
      <c r="CN422" s="52"/>
      <c r="CO422" s="52"/>
    </row>
    <row r="423" spans="1:93">
      <c r="A423" s="52"/>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52"/>
      <c r="CD423" s="52"/>
      <c r="CE423" s="52"/>
      <c r="CF423" s="52"/>
      <c r="CG423" s="52"/>
      <c r="CH423" s="52"/>
      <c r="CI423" s="52"/>
      <c r="CJ423" s="52"/>
      <c r="CK423" s="52"/>
      <c r="CL423" s="52"/>
      <c r="CM423" s="52"/>
      <c r="CN423" s="52"/>
      <c r="CO423" s="52"/>
    </row>
    <row r="424" spans="1:93">
      <c r="A424" s="52"/>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52"/>
      <c r="CD424" s="52"/>
      <c r="CE424" s="52"/>
      <c r="CF424" s="52"/>
      <c r="CG424" s="52"/>
      <c r="CH424" s="52"/>
      <c r="CI424" s="52"/>
      <c r="CJ424" s="52"/>
      <c r="CK424" s="52"/>
      <c r="CL424" s="52"/>
      <c r="CM424" s="52"/>
      <c r="CN424" s="52"/>
      <c r="CO424" s="52"/>
    </row>
    <row r="425" spans="1:93">
      <c r="A425" s="52"/>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52"/>
      <c r="CD425" s="52"/>
      <c r="CE425" s="52"/>
      <c r="CF425" s="52"/>
      <c r="CG425" s="52"/>
      <c r="CH425" s="52"/>
      <c r="CI425" s="52"/>
      <c r="CJ425" s="52"/>
      <c r="CK425" s="52"/>
      <c r="CL425" s="52"/>
      <c r="CM425" s="52"/>
      <c r="CN425" s="52"/>
      <c r="CO425" s="52"/>
    </row>
    <row r="426" spans="1:93">
      <c r="A426" s="52"/>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52"/>
      <c r="CD426" s="52"/>
      <c r="CE426" s="52"/>
      <c r="CF426" s="52"/>
      <c r="CG426" s="52"/>
      <c r="CH426" s="52"/>
      <c r="CI426" s="52"/>
      <c r="CJ426" s="52"/>
      <c r="CK426" s="52"/>
      <c r="CL426" s="52"/>
      <c r="CM426" s="52"/>
      <c r="CN426" s="52"/>
      <c r="CO426" s="52"/>
    </row>
    <row r="427" spans="1:93">
      <c r="A427" s="52"/>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52"/>
      <c r="CD427" s="52"/>
      <c r="CE427" s="52"/>
      <c r="CF427" s="52"/>
      <c r="CG427" s="52"/>
      <c r="CH427" s="52"/>
      <c r="CI427" s="52"/>
      <c r="CJ427" s="52"/>
      <c r="CK427" s="52"/>
      <c r="CL427" s="52"/>
      <c r="CM427" s="52"/>
      <c r="CN427" s="52"/>
      <c r="CO427" s="52"/>
    </row>
    <row r="428" spans="1:93">
      <c r="A428" s="52"/>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52"/>
      <c r="CD428" s="52"/>
      <c r="CE428" s="52"/>
      <c r="CF428" s="52"/>
      <c r="CG428" s="52"/>
      <c r="CH428" s="52"/>
      <c r="CI428" s="52"/>
      <c r="CJ428" s="52"/>
      <c r="CK428" s="52"/>
      <c r="CL428" s="52"/>
      <c r="CM428" s="52"/>
      <c r="CN428" s="52"/>
      <c r="CO428" s="52"/>
    </row>
    <row r="429" spans="1:93">
      <c r="A429" s="52"/>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52"/>
      <c r="CD429" s="52"/>
      <c r="CE429" s="52"/>
      <c r="CF429" s="52"/>
      <c r="CG429" s="52"/>
      <c r="CH429" s="52"/>
      <c r="CI429" s="52"/>
      <c r="CJ429" s="52"/>
      <c r="CK429" s="52"/>
      <c r="CL429" s="52"/>
      <c r="CM429" s="52"/>
      <c r="CN429" s="52"/>
      <c r="CO429" s="52"/>
    </row>
    <row r="430" spans="1:93">
      <c r="A430" s="52"/>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52"/>
      <c r="CD430" s="52"/>
      <c r="CE430" s="52"/>
      <c r="CF430" s="52"/>
      <c r="CG430" s="52"/>
      <c r="CH430" s="52"/>
      <c r="CI430" s="52"/>
      <c r="CJ430" s="52"/>
      <c r="CK430" s="52"/>
      <c r="CL430" s="52"/>
      <c r="CM430" s="52"/>
      <c r="CN430" s="52"/>
      <c r="CO430" s="52"/>
    </row>
    <row r="431" spans="1:93">
      <c r="A431" s="52"/>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52"/>
      <c r="CD431" s="52"/>
      <c r="CE431" s="52"/>
      <c r="CF431" s="52"/>
      <c r="CG431" s="52"/>
      <c r="CH431" s="52"/>
      <c r="CI431" s="52"/>
      <c r="CJ431" s="52"/>
      <c r="CK431" s="52"/>
      <c r="CL431" s="52"/>
      <c r="CM431" s="52"/>
      <c r="CN431" s="52"/>
      <c r="CO431" s="52"/>
    </row>
    <row r="432" spans="1:93">
      <c r="A432" s="52"/>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52"/>
      <c r="CD432" s="52"/>
      <c r="CE432" s="52"/>
      <c r="CF432" s="52"/>
      <c r="CG432" s="52"/>
      <c r="CH432" s="52"/>
      <c r="CI432" s="52"/>
      <c r="CJ432" s="52"/>
      <c r="CK432" s="52"/>
      <c r="CL432" s="52"/>
      <c r="CM432" s="52"/>
      <c r="CN432" s="52"/>
      <c r="CO432" s="52"/>
    </row>
    <row r="433" spans="1:93">
      <c r="A433" s="52"/>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52"/>
      <c r="CD433" s="52"/>
      <c r="CE433" s="52"/>
      <c r="CF433" s="52"/>
      <c r="CG433" s="52"/>
      <c r="CH433" s="52"/>
      <c r="CI433" s="52"/>
      <c r="CJ433" s="52"/>
      <c r="CK433" s="52"/>
      <c r="CL433" s="52"/>
      <c r="CM433" s="52"/>
      <c r="CN433" s="52"/>
      <c r="CO433" s="52"/>
    </row>
    <row r="434" spans="1:93">
      <c r="A434" s="52"/>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52"/>
      <c r="CD434" s="52"/>
      <c r="CE434" s="52"/>
      <c r="CF434" s="52"/>
      <c r="CG434" s="52"/>
      <c r="CH434" s="52"/>
      <c r="CI434" s="52"/>
      <c r="CJ434" s="52"/>
      <c r="CK434" s="52"/>
      <c r="CL434" s="52"/>
      <c r="CM434" s="52"/>
      <c r="CN434" s="52"/>
      <c r="CO434" s="52"/>
    </row>
    <row r="435" spans="1:93">
      <c r="A435" s="52"/>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52"/>
      <c r="CD435" s="52"/>
      <c r="CE435" s="52"/>
      <c r="CF435" s="52"/>
      <c r="CG435" s="52"/>
      <c r="CH435" s="52"/>
      <c r="CI435" s="52"/>
      <c r="CJ435" s="52"/>
      <c r="CK435" s="52"/>
      <c r="CL435" s="52"/>
      <c r="CM435" s="52"/>
      <c r="CN435" s="52"/>
      <c r="CO435" s="52"/>
    </row>
    <row r="436" spans="1:93">
      <c r="A436" s="52"/>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52"/>
      <c r="CD436" s="52"/>
      <c r="CE436" s="52"/>
      <c r="CF436" s="52"/>
      <c r="CG436" s="52"/>
      <c r="CH436" s="52"/>
      <c r="CI436" s="52"/>
      <c r="CJ436" s="52"/>
      <c r="CK436" s="52"/>
      <c r="CL436" s="52"/>
      <c r="CM436" s="52"/>
      <c r="CN436" s="52"/>
      <c r="CO436" s="52"/>
    </row>
    <row r="437" spans="1:93">
      <c r="A437" s="52"/>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52"/>
      <c r="CD437" s="52"/>
      <c r="CE437" s="52"/>
      <c r="CF437" s="52"/>
      <c r="CG437" s="52"/>
      <c r="CH437" s="52"/>
      <c r="CI437" s="52"/>
      <c r="CJ437" s="52"/>
      <c r="CK437" s="52"/>
      <c r="CL437" s="52"/>
      <c r="CM437" s="52"/>
      <c r="CN437" s="52"/>
      <c r="CO437" s="52"/>
    </row>
    <row r="438" spans="1:93">
      <c r="A438" s="52"/>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52"/>
      <c r="CD438" s="52"/>
      <c r="CE438" s="52"/>
      <c r="CF438" s="52"/>
      <c r="CG438" s="52"/>
      <c r="CH438" s="52"/>
      <c r="CI438" s="52"/>
      <c r="CJ438" s="52"/>
      <c r="CK438" s="52"/>
      <c r="CL438" s="52"/>
      <c r="CM438" s="52"/>
      <c r="CN438" s="52"/>
      <c r="CO438" s="52"/>
    </row>
    <row r="439" spans="1:93">
      <c r="A439" s="52"/>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52"/>
      <c r="CD439" s="52"/>
      <c r="CE439" s="52"/>
      <c r="CF439" s="52"/>
      <c r="CG439" s="52"/>
      <c r="CH439" s="52"/>
      <c r="CI439" s="52"/>
      <c r="CJ439" s="52"/>
      <c r="CK439" s="52"/>
      <c r="CL439" s="52"/>
      <c r="CM439" s="52"/>
      <c r="CN439" s="52"/>
      <c r="CO439" s="52"/>
    </row>
    <row r="440" spans="1:93">
      <c r="A440" s="52"/>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52"/>
      <c r="CD440" s="52"/>
      <c r="CE440" s="52"/>
      <c r="CF440" s="52"/>
      <c r="CG440" s="52"/>
      <c r="CH440" s="52"/>
      <c r="CI440" s="52"/>
      <c r="CJ440" s="52"/>
      <c r="CK440" s="52"/>
      <c r="CL440" s="52"/>
      <c r="CM440" s="52"/>
      <c r="CN440" s="52"/>
      <c r="CO440" s="52"/>
    </row>
    <row r="441" spans="1:93">
      <c r="A441" s="52"/>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52"/>
      <c r="CD441" s="52"/>
      <c r="CE441" s="52"/>
      <c r="CF441" s="52"/>
      <c r="CG441" s="52"/>
      <c r="CH441" s="52"/>
      <c r="CI441" s="52"/>
      <c r="CJ441" s="52"/>
      <c r="CK441" s="52"/>
      <c r="CL441" s="52"/>
      <c r="CM441" s="52"/>
      <c r="CN441" s="52"/>
      <c r="CO441" s="52"/>
    </row>
    <row r="442" spans="1:93">
      <c r="A442" s="52"/>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52"/>
      <c r="CD442" s="52"/>
      <c r="CE442" s="52"/>
      <c r="CF442" s="52"/>
      <c r="CG442" s="52"/>
      <c r="CH442" s="52"/>
      <c r="CI442" s="52"/>
      <c r="CJ442" s="52"/>
      <c r="CK442" s="52"/>
      <c r="CL442" s="52"/>
      <c r="CM442" s="52"/>
      <c r="CN442" s="52"/>
      <c r="CO442" s="52"/>
    </row>
    <row r="445" spans="1:93">
      <c r="A445" s="52"/>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52"/>
      <c r="CD445" s="52"/>
      <c r="CE445" s="52"/>
      <c r="CF445" s="52"/>
      <c r="CG445" s="52"/>
      <c r="CH445" s="52"/>
      <c r="CI445" s="52"/>
      <c r="CJ445" s="52"/>
      <c r="CK445" s="52"/>
      <c r="CL445" s="52"/>
      <c r="CM445" s="52"/>
      <c r="CN445" s="52"/>
      <c r="CO445" s="52"/>
    </row>
    <row r="446" spans="1:93">
      <c r="A446" s="52"/>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52"/>
      <c r="CD446" s="52"/>
      <c r="CE446" s="52"/>
      <c r="CF446" s="52"/>
      <c r="CG446" s="52"/>
      <c r="CH446" s="52"/>
      <c r="CI446" s="52"/>
      <c r="CJ446" s="52"/>
      <c r="CK446" s="52"/>
      <c r="CL446" s="52"/>
      <c r="CM446" s="52"/>
      <c r="CN446" s="52"/>
      <c r="CO446" s="52"/>
    </row>
    <row r="447" spans="1:93">
      <c r="A447" s="52"/>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52"/>
      <c r="CD447" s="52"/>
      <c r="CE447" s="52"/>
      <c r="CF447" s="52"/>
      <c r="CG447" s="52"/>
      <c r="CH447" s="52"/>
      <c r="CI447" s="52"/>
      <c r="CJ447" s="52"/>
      <c r="CK447" s="52"/>
      <c r="CL447" s="52"/>
      <c r="CM447" s="52"/>
      <c r="CN447" s="52"/>
      <c r="CO447" s="52"/>
    </row>
    <row r="448" spans="1:93">
      <c r="A448" s="52"/>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52"/>
      <c r="CD448" s="52"/>
      <c r="CE448" s="52"/>
      <c r="CF448" s="52"/>
      <c r="CG448" s="52"/>
      <c r="CH448" s="52"/>
      <c r="CI448" s="52"/>
      <c r="CJ448" s="52"/>
      <c r="CK448" s="52"/>
      <c r="CL448" s="52"/>
      <c r="CM448" s="52"/>
      <c r="CN448" s="52"/>
      <c r="CO448" s="52"/>
    </row>
    <row r="449" spans="1:93">
      <c r="A449" s="52"/>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52"/>
      <c r="CD449" s="52"/>
      <c r="CE449" s="52"/>
      <c r="CF449" s="52"/>
      <c r="CG449" s="52"/>
      <c r="CH449" s="52"/>
      <c r="CI449" s="52"/>
      <c r="CJ449" s="52"/>
      <c r="CK449" s="52"/>
      <c r="CL449" s="52"/>
      <c r="CM449" s="52"/>
      <c r="CN449" s="52"/>
      <c r="CO449" s="52"/>
    </row>
    <row r="450" spans="1:93">
      <c r="A450" s="52"/>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52"/>
      <c r="CD450" s="52"/>
      <c r="CE450" s="52"/>
      <c r="CF450" s="52"/>
      <c r="CG450" s="52"/>
      <c r="CH450" s="52"/>
      <c r="CI450" s="52"/>
      <c r="CJ450" s="52"/>
      <c r="CK450" s="52"/>
      <c r="CL450" s="52"/>
      <c r="CM450" s="52"/>
      <c r="CN450" s="52"/>
      <c r="CO450" s="52"/>
    </row>
    <row r="451" spans="1:93">
      <c r="A451" s="52"/>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52"/>
      <c r="CD451" s="52"/>
      <c r="CE451" s="52"/>
      <c r="CF451" s="52"/>
      <c r="CG451" s="52"/>
      <c r="CH451" s="52"/>
      <c r="CI451" s="52"/>
      <c r="CJ451" s="52"/>
      <c r="CK451" s="52"/>
      <c r="CL451" s="52"/>
      <c r="CM451" s="52"/>
      <c r="CN451" s="52"/>
      <c r="CO451" s="52"/>
    </row>
    <row r="452" spans="1:93">
      <c r="A452" s="52"/>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52"/>
      <c r="CD452" s="52"/>
      <c r="CE452" s="52"/>
      <c r="CF452" s="52"/>
      <c r="CG452" s="52"/>
      <c r="CH452" s="52"/>
      <c r="CI452" s="52"/>
      <c r="CJ452" s="52"/>
      <c r="CK452" s="52"/>
      <c r="CL452" s="52"/>
      <c r="CM452" s="52"/>
      <c r="CN452" s="52"/>
      <c r="CO452" s="52"/>
    </row>
    <row r="453" spans="1:93">
      <c r="A453" s="52"/>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52"/>
      <c r="CD453" s="52"/>
      <c r="CE453" s="52"/>
      <c r="CF453" s="52"/>
      <c r="CG453" s="52"/>
      <c r="CH453" s="52"/>
      <c r="CI453" s="52"/>
      <c r="CJ453" s="52"/>
      <c r="CK453" s="52"/>
      <c r="CL453" s="52"/>
      <c r="CM453" s="52"/>
      <c r="CN453" s="52"/>
      <c r="CO453" s="52"/>
    </row>
    <row r="454" spans="1:93">
      <c r="A454" s="52"/>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52"/>
      <c r="CD454" s="52"/>
      <c r="CE454" s="52"/>
      <c r="CF454" s="52"/>
      <c r="CG454" s="52"/>
      <c r="CH454" s="52"/>
      <c r="CI454" s="52"/>
      <c r="CJ454" s="52"/>
      <c r="CK454" s="52"/>
      <c r="CL454" s="52"/>
      <c r="CM454" s="52"/>
      <c r="CN454" s="52"/>
      <c r="CO454" s="52"/>
    </row>
    <row r="455" spans="1:93">
      <c r="A455" s="52"/>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52"/>
      <c r="CD455" s="52"/>
      <c r="CE455" s="52"/>
      <c r="CF455" s="52"/>
      <c r="CG455" s="52"/>
      <c r="CH455" s="52"/>
      <c r="CI455" s="52"/>
      <c r="CJ455" s="52"/>
      <c r="CK455" s="52"/>
      <c r="CL455" s="52"/>
      <c r="CM455" s="52"/>
      <c r="CN455" s="52"/>
      <c r="CO455" s="52"/>
    </row>
    <row r="456" spans="1:93">
      <c r="A456" s="52"/>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52"/>
      <c r="CD456" s="52"/>
      <c r="CE456" s="52"/>
      <c r="CF456" s="52"/>
      <c r="CG456" s="52"/>
      <c r="CH456" s="52"/>
      <c r="CI456" s="52"/>
      <c r="CJ456" s="52"/>
      <c r="CK456" s="52"/>
      <c r="CL456" s="52"/>
      <c r="CM456" s="52"/>
      <c r="CN456" s="52"/>
      <c r="CO456" s="52"/>
    </row>
    <row r="457" spans="1:93">
      <c r="A457" s="52"/>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52"/>
      <c r="CD457" s="52"/>
      <c r="CE457" s="52"/>
      <c r="CF457" s="52"/>
      <c r="CG457" s="52"/>
      <c r="CH457" s="52"/>
      <c r="CI457" s="52"/>
      <c r="CJ457" s="52"/>
      <c r="CK457" s="52"/>
      <c r="CL457" s="52"/>
      <c r="CM457" s="52"/>
      <c r="CN457" s="52"/>
      <c r="CO457" s="52"/>
    </row>
    <row r="458" spans="1:93">
      <c r="A458" s="52"/>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52"/>
      <c r="CD458" s="52"/>
      <c r="CE458" s="52"/>
      <c r="CF458" s="52"/>
      <c r="CG458" s="52"/>
      <c r="CH458" s="52"/>
      <c r="CI458" s="52"/>
      <c r="CJ458" s="52"/>
      <c r="CK458" s="52"/>
      <c r="CL458" s="52"/>
      <c r="CM458" s="52"/>
      <c r="CN458" s="52"/>
      <c r="CO458" s="52"/>
    </row>
    <row r="459" spans="1:93">
      <c r="A459" s="52"/>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52"/>
      <c r="CD459" s="52"/>
      <c r="CE459" s="52"/>
      <c r="CF459" s="52"/>
      <c r="CG459" s="52"/>
      <c r="CH459" s="52"/>
      <c r="CI459" s="52"/>
      <c r="CJ459" s="52"/>
      <c r="CK459" s="52"/>
      <c r="CL459" s="52"/>
      <c r="CM459" s="52"/>
      <c r="CN459" s="52"/>
      <c r="CO459" s="52"/>
    </row>
    <row r="460" spans="1:93">
      <c r="A460" s="52"/>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52"/>
      <c r="CD460" s="52"/>
      <c r="CE460" s="52"/>
      <c r="CF460" s="52"/>
      <c r="CG460" s="52"/>
      <c r="CH460" s="52"/>
      <c r="CI460" s="52"/>
      <c r="CJ460" s="52"/>
      <c r="CK460" s="52"/>
      <c r="CL460" s="52"/>
      <c r="CM460" s="52"/>
      <c r="CN460" s="52"/>
      <c r="CO460" s="52"/>
    </row>
    <row r="461" spans="1:93">
      <c r="A461" s="52"/>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52"/>
      <c r="CD461" s="52"/>
      <c r="CE461" s="52"/>
      <c r="CF461" s="52"/>
      <c r="CG461" s="52"/>
      <c r="CH461" s="52"/>
      <c r="CI461" s="52"/>
      <c r="CJ461" s="52"/>
      <c r="CK461" s="52"/>
      <c r="CL461" s="52"/>
      <c r="CM461" s="52"/>
      <c r="CN461" s="52"/>
      <c r="CO461" s="52"/>
    </row>
    <row r="462" spans="1:93">
      <c r="A462" s="52"/>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52"/>
      <c r="CD462" s="52"/>
      <c r="CE462" s="52"/>
      <c r="CF462" s="52"/>
      <c r="CG462" s="52"/>
      <c r="CH462" s="52"/>
      <c r="CI462" s="52"/>
      <c r="CJ462" s="52"/>
      <c r="CK462" s="52"/>
      <c r="CL462" s="52"/>
      <c r="CM462" s="52"/>
      <c r="CN462" s="52"/>
      <c r="CO462" s="52"/>
    </row>
    <row r="463" spans="1:93">
      <c r="A463" s="52"/>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52"/>
      <c r="CD463" s="52"/>
      <c r="CE463" s="52"/>
      <c r="CF463" s="52"/>
      <c r="CG463" s="52"/>
      <c r="CH463" s="52"/>
      <c r="CI463" s="52"/>
      <c r="CJ463" s="52"/>
      <c r="CK463" s="52"/>
      <c r="CL463" s="52"/>
      <c r="CM463" s="52"/>
      <c r="CN463" s="52"/>
      <c r="CO463" s="52"/>
    </row>
    <row r="464" spans="1:93">
      <c r="A464" s="52"/>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52"/>
      <c r="CD464" s="52"/>
      <c r="CE464" s="52"/>
      <c r="CF464" s="52"/>
      <c r="CG464" s="52"/>
      <c r="CH464" s="52"/>
      <c r="CI464" s="52"/>
      <c r="CJ464" s="52"/>
      <c r="CK464" s="52"/>
      <c r="CL464" s="52"/>
      <c r="CM464" s="52"/>
      <c r="CN464" s="52"/>
      <c r="CO464" s="52"/>
    </row>
    <row r="465" spans="1:93">
      <c r="A465" s="52"/>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52"/>
      <c r="CD465" s="52"/>
      <c r="CE465" s="52"/>
      <c r="CF465" s="52"/>
      <c r="CG465" s="52"/>
      <c r="CH465" s="52"/>
      <c r="CI465" s="52"/>
      <c r="CJ465" s="52"/>
      <c r="CK465" s="52"/>
      <c r="CL465" s="52"/>
      <c r="CM465" s="52"/>
      <c r="CN465" s="52"/>
      <c r="CO465" s="52"/>
    </row>
    <row r="466" spans="1:93">
      <c r="A466" s="52"/>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52"/>
      <c r="CD466" s="52"/>
      <c r="CE466" s="52"/>
      <c r="CF466" s="52"/>
      <c r="CG466" s="52"/>
      <c r="CH466" s="52"/>
      <c r="CI466" s="52"/>
      <c r="CJ466" s="52"/>
      <c r="CK466" s="52"/>
      <c r="CL466" s="52"/>
      <c r="CM466" s="52"/>
      <c r="CN466" s="52"/>
      <c r="CO466" s="52"/>
    </row>
    <row r="467" spans="1:93">
      <c r="A467" s="52"/>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52"/>
      <c r="CD467" s="52"/>
      <c r="CE467" s="52"/>
      <c r="CF467" s="52"/>
      <c r="CG467" s="52"/>
      <c r="CH467" s="52"/>
      <c r="CI467" s="52"/>
      <c r="CJ467" s="52"/>
      <c r="CK467" s="52"/>
      <c r="CL467" s="52"/>
      <c r="CM467" s="52"/>
      <c r="CN467" s="52"/>
      <c r="CO467" s="52"/>
    </row>
    <row r="468" spans="1:93">
      <c r="A468" s="52"/>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52"/>
      <c r="CD468" s="52"/>
      <c r="CE468" s="52"/>
      <c r="CF468" s="52"/>
      <c r="CG468" s="52"/>
      <c r="CH468" s="52"/>
      <c r="CI468" s="52"/>
      <c r="CJ468" s="52"/>
      <c r="CK468" s="52"/>
      <c r="CL468" s="52"/>
      <c r="CM468" s="52"/>
      <c r="CN468" s="52"/>
      <c r="CO468" s="52"/>
    </row>
    <row r="469" spans="1:93">
      <c r="A469" s="52"/>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52"/>
      <c r="CD469" s="52"/>
      <c r="CE469" s="52"/>
      <c r="CF469" s="52"/>
      <c r="CG469" s="52"/>
      <c r="CH469" s="52"/>
      <c r="CI469" s="52"/>
      <c r="CJ469" s="52"/>
      <c r="CK469" s="52"/>
      <c r="CL469" s="52"/>
      <c r="CM469" s="52"/>
      <c r="CN469" s="52"/>
      <c r="CO469" s="52"/>
    </row>
    <row r="470" spans="1:93">
      <c r="A470" s="52"/>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52"/>
      <c r="CD470" s="52"/>
      <c r="CE470" s="52"/>
      <c r="CF470" s="52"/>
      <c r="CG470" s="52"/>
      <c r="CH470" s="52"/>
      <c r="CI470" s="52"/>
      <c r="CJ470" s="52"/>
      <c r="CK470" s="52"/>
      <c r="CL470" s="52"/>
      <c r="CM470" s="52"/>
      <c r="CN470" s="52"/>
      <c r="CO470" s="52"/>
    </row>
    <row r="471" spans="1:93">
      <c r="A471" s="52"/>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52"/>
      <c r="CD471" s="52"/>
      <c r="CE471" s="52"/>
      <c r="CF471" s="52"/>
      <c r="CG471" s="52"/>
      <c r="CH471" s="52"/>
      <c r="CI471" s="52"/>
      <c r="CJ471" s="52"/>
      <c r="CK471" s="52"/>
      <c r="CL471" s="52"/>
      <c r="CM471" s="52"/>
      <c r="CN471" s="52"/>
      <c r="CO471" s="52"/>
    </row>
    <row r="472" spans="1:93">
      <c r="A472" s="52"/>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52"/>
      <c r="CD472" s="52"/>
      <c r="CE472" s="52"/>
      <c r="CF472" s="52"/>
      <c r="CG472" s="52"/>
      <c r="CH472" s="52"/>
      <c r="CI472" s="52"/>
      <c r="CJ472" s="52"/>
      <c r="CK472" s="52"/>
      <c r="CL472" s="52"/>
      <c r="CM472" s="52"/>
      <c r="CN472" s="52"/>
      <c r="CO472" s="52"/>
    </row>
    <row r="473" spans="1:93">
      <c r="A473" s="52"/>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52"/>
      <c r="CD473" s="52"/>
      <c r="CE473" s="52"/>
      <c r="CF473" s="52"/>
      <c r="CG473" s="52"/>
      <c r="CH473" s="52"/>
      <c r="CI473" s="52"/>
      <c r="CJ473" s="52"/>
      <c r="CK473" s="52"/>
      <c r="CL473" s="52"/>
      <c r="CM473" s="52"/>
      <c r="CN473" s="52"/>
      <c r="CO473" s="52"/>
    </row>
    <row r="474" spans="1:93">
      <c r="A474" s="52"/>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52"/>
      <c r="CD474" s="52"/>
      <c r="CE474" s="52"/>
      <c r="CF474" s="52"/>
      <c r="CG474" s="52"/>
      <c r="CH474" s="52"/>
      <c r="CI474" s="52"/>
      <c r="CJ474" s="52"/>
      <c r="CK474" s="52"/>
      <c r="CL474" s="52"/>
      <c r="CM474" s="52"/>
      <c r="CN474" s="52"/>
      <c r="CO474" s="52"/>
    </row>
    <row r="475" spans="1:93">
      <c r="A475" s="52"/>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52"/>
      <c r="CD475" s="52"/>
      <c r="CE475" s="52"/>
      <c r="CF475" s="52"/>
      <c r="CG475" s="52"/>
      <c r="CH475" s="52"/>
      <c r="CI475" s="52"/>
      <c r="CJ475" s="52"/>
      <c r="CK475" s="52"/>
      <c r="CL475" s="52"/>
      <c r="CM475" s="52"/>
      <c r="CN475" s="52"/>
      <c r="CO475" s="52"/>
    </row>
    <row r="476" spans="1:93">
      <c r="A476" s="52"/>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52"/>
      <c r="CD476" s="52"/>
      <c r="CE476" s="52"/>
      <c r="CF476" s="52"/>
      <c r="CG476" s="52"/>
      <c r="CH476" s="52"/>
      <c r="CI476" s="52"/>
      <c r="CJ476" s="52"/>
      <c r="CK476" s="52"/>
      <c r="CL476" s="52"/>
      <c r="CM476" s="52"/>
      <c r="CN476" s="52"/>
      <c r="CO476" s="52"/>
    </row>
    <row r="477" spans="1:93">
      <c r="A477" s="52"/>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52"/>
      <c r="CD477" s="52"/>
      <c r="CE477" s="52"/>
      <c r="CF477" s="52"/>
      <c r="CG477" s="52"/>
      <c r="CH477" s="52"/>
      <c r="CI477" s="52"/>
      <c r="CJ477" s="52"/>
      <c r="CK477" s="52"/>
      <c r="CL477" s="52"/>
      <c r="CM477" s="52"/>
      <c r="CN477" s="52"/>
      <c r="CO477" s="52"/>
    </row>
    <row r="478" spans="1:93">
      <c r="A478" s="52"/>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52"/>
      <c r="CD478" s="52"/>
      <c r="CE478" s="52"/>
      <c r="CF478" s="52"/>
      <c r="CG478" s="52"/>
      <c r="CH478" s="52"/>
      <c r="CI478" s="52"/>
      <c r="CJ478" s="52"/>
      <c r="CK478" s="52"/>
      <c r="CL478" s="52"/>
      <c r="CM478" s="52"/>
      <c r="CN478" s="52"/>
      <c r="CO478" s="52"/>
    </row>
    <row r="479" spans="1:93">
      <c r="A479" s="52"/>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52"/>
      <c r="CD479" s="52"/>
      <c r="CE479" s="52"/>
      <c r="CF479" s="52"/>
      <c r="CG479" s="52"/>
      <c r="CH479" s="52"/>
      <c r="CI479" s="52"/>
      <c r="CJ479" s="52"/>
      <c r="CK479" s="52"/>
      <c r="CL479" s="52"/>
      <c r="CM479" s="52"/>
      <c r="CN479" s="52"/>
      <c r="CO479" s="52"/>
    </row>
    <row r="480" spans="1:93">
      <c r="A480" s="52"/>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52"/>
      <c r="CD480" s="52"/>
      <c r="CE480" s="52"/>
      <c r="CF480" s="52"/>
      <c r="CG480" s="52"/>
      <c r="CH480" s="52"/>
      <c r="CI480" s="52"/>
      <c r="CJ480" s="52"/>
      <c r="CK480" s="52"/>
      <c r="CL480" s="52"/>
      <c r="CM480" s="52"/>
      <c r="CN480" s="52"/>
      <c r="CO480" s="52"/>
    </row>
    <row r="481" spans="1:93">
      <c r="A481" s="52"/>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52"/>
      <c r="CD481" s="52"/>
      <c r="CE481" s="52"/>
      <c r="CF481" s="52"/>
      <c r="CG481" s="52"/>
      <c r="CH481" s="52"/>
      <c r="CI481" s="52"/>
      <c r="CJ481" s="52"/>
      <c r="CK481" s="52"/>
      <c r="CL481" s="52"/>
      <c r="CM481" s="52"/>
      <c r="CN481" s="52"/>
      <c r="CO481" s="52"/>
    </row>
    <row r="482" spans="1:93">
      <c r="A482" s="52"/>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52"/>
      <c r="CD482" s="52"/>
      <c r="CE482" s="52"/>
      <c r="CF482" s="52"/>
      <c r="CG482" s="52"/>
      <c r="CH482" s="52"/>
      <c r="CI482" s="52"/>
      <c r="CJ482" s="52"/>
      <c r="CK482" s="52"/>
      <c r="CL482" s="52"/>
      <c r="CM482" s="52"/>
      <c r="CN482" s="52"/>
      <c r="CO482" s="52"/>
    </row>
    <row r="483" spans="1:93">
      <c r="A483" s="52"/>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52"/>
      <c r="CD483" s="52"/>
      <c r="CE483" s="52"/>
      <c r="CF483" s="52"/>
      <c r="CG483" s="52"/>
      <c r="CH483" s="52"/>
      <c r="CI483" s="52"/>
      <c r="CJ483" s="52"/>
      <c r="CK483" s="52"/>
      <c r="CL483" s="52"/>
      <c r="CM483" s="52"/>
      <c r="CN483" s="52"/>
      <c r="CO483" s="52"/>
    </row>
    <row r="484" spans="1:93">
      <c r="A484" s="52"/>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52"/>
      <c r="CD484" s="52"/>
      <c r="CE484" s="52"/>
      <c r="CF484" s="52"/>
      <c r="CG484" s="52"/>
      <c r="CH484" s="52"/>
      <c r="CI484" s="52"/>
      <c r="CJ484" s="52"/>
      <c r="CK484" s="52"/>
      <c r="CL484" s="52"/>
      <c r="CM484" s="52"/>
      <c r="CN484" s="52"/>
      <c r="CO484" s="52"/>
    </row>
    <row r="485" spans="1:93">
      <c r="A485" s="52"/>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52"/>
      <c r="CD485" s="52"/>
      <c r="CE485" s="52"/>
      <c r="CF485" s="52"/>
      <c r="CG485" s="52"/>
      <c r="CH485" s="52"/>
      <c r="CI485" s="52"/>
      <c r="CJ485" s="52"/>
      <c r="CK485" s="52"/>
      <c r="CL485" s="52"/>
      <c r="CM485" s="52"/>
      <c r="CN485" s="52"/>
      <c r="CO485" s="52"/>
    </row>
    <row r="486" spans="1:93">
      <c r="A486" s="52"/>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52"/>
      <c r="CD486" s="52"/>
      <c r="CE486" s="52"/>
      <c r="CF486" s="52"/>
      <c r="CG486" s="52"/>
      <c r="CH486" s="52"/>
      <c r="CI486" s="52"/>
      <c r="CJ486" s="52"/>
      <c r="CK486" s="52"/>
      <c r="CL486" s="52"/>
      <c r="CM486" s="52"/>
      <c r="CN486" s="52"/>
      <c r="CO486" s="52"/>
    </row>
    <row r="487" spans="1:93">
      <c r="A487" s="52"/>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52"/>
      <c r="CD487" s="52"/>
      <c r="CE487" s="52"/>
      <c r="CF487" s="52"/>
      <c r="CG487" s="52"/>
      <c r="CH487" s="52"/>
      <c r="CI487" s="52"/>
      <c r="CJ487" s="52"/>
      <c r="CK487" s="52"/>
      <c r="CL487" s="52"/>
      <c r="CM487" s="52"/>
      <c r="CN487" s="52"/>
      <c r="CO487" s="52"/>
    </row>
    <row r="488" spans="1:93">
      <c r="A488" s="52"/>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52"/>
      <c r="CD488" s="52"/>
      <c r="CE488" s="52"/>
      <c r="CF488" s="52"/>
      <c r="CG488" s="52"/>
      <c r="CH488" s="52"/>
      <c r="CI488" s="52"/>
      <c r="CJ488" s="52"/>
      <c r="CK488" s="52"/>
      <c r="CL488" s="52"/>
      <c r="CM488" s="52"/>
      <c r="CN488" s="52"/>
      <c r="CO488" s="52"/>
    </row>
    <row r="489" spans="1:93">
      <c r="A489" s="52"/>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52"/>
      <c r="CD489" s="52"/>
      <c r="CE489" s="52"/>
      <c r="CF489" s="52"/>
      <c r="CG489" s="52"/>
      <c r="CH489" s="52"/>
      <c r="CI489" s="52"/>
      <c r="CJ489" s="52"/>
      <c r="CK489" s="52"/>
      <c r="CL489" s="52"/>
      <c r="CM489" s="52"/>
      <c r="CN489" s="52"/>
      <c r="CO489" s="52"/>
    </row>
    <row r="490" spans="1:93">
      <c r="A490" s="52"/>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52"/>
      <c r="CD490" s="52"/>
      <c r="CE490" s="52"/>
      <c r="CF490" s="52"/>
      <c r="CG490" s="52"/>
      <c r="CH490" s="52"/>
      <c r="CI490" s="52"/>
      <c r="CJ490" s="52"/>
      <c r="CK490" s="52"/>
      <c r="CL490" s="52"/>
      <c r="CM490" s="52"/>
      <c r="CN490" s="52"/>
      <c r="CO490" s="52"/>
    </row>
    <row r="491" spans="1:93">
      <c r="A491" s="52"/>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52"/>
      <c r="CD491" s="52"/>
      <c r="CE491" s="52"/>
      <c r="CF491" s="52"/>
      <c r="CG491" s="52"/>
      <c r="CH491" s="52"/>
      <c r="CI491" s="52"/>
      <c r="CJ491" s="52"/>
      <c r="CK491" s="52"/>
      <c r="CL491" s="52"/>
      <c r="CM491" s="52"/>
      <c r="CN491" s="52"/>
      <c r="CO491" s="52"/>
    </row>
    <row r="492" spans="1:93">
      <c r="A492" s="52"/>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52"/>
      <c r="CD492" s="52"/>
      <c r="CE492" s="52"/>
      <c r="CF492" s="52"/>
      <c r="CG492" s="52"/>
      <c r="CH492" s="52"/>
      <c r="CI492" s="52"/>
      <c r="CJ492" s="52"/>
      <c r="CK492" s="52"/>
      <c r="CL492" s="52"/>
      <c r="CM492" s="52"/>
      <c r="CN492" s="52"/>
      <c r="CO492" s="52"/>
    </row>
    <row r="493" spans="1:93">
      <c r="A493" s="52"/>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52"/>
      <c r="CD493" s="52"/>
      <c r="CE493" s="52"/>
      <c r="CF493" s="52"/>
      <c r="CG493" s="52"/>
      <c r="CH493" s="52"/>
      <c r="CI493" s="52"/>
      <c r="CJ493" s="52"/>
      <c r="CK493" s="52"/>
      <c r="CL493" s="52"/>
      <c r="CM493" s="52"/>
      <c r="CN493" s="52"/>
      <c r="CO493" s="52"/>
    </row>
    <row r="494" spans="1:93">
      <c r="A494" s="52"/>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52"/>
      <c r="CD494" s="52"/>
      <c r="CE494" s="52"/>
      <c r="CF494" s="52"/>
      <c r="CG494" s="52"/>
      <c r="CH494" s="52"/>
      <c r="CI494" s="52"/>
      <c r="CJ494" s="52"/>
      <c r="CK494" s="52"/>
      <c r="CL494" s="52"/>
      <c r="CM494" s="52"/>
      <c r="CN494" s="52"/>
      <c r="CO494" s="52"/>
    </row>
    <row r="495" spans="1:93">
      <c r="A495" s="52"/>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52"/>
      <c r="CD495" s="52"/>
      <c r="CE495" s="52"/>
      <c r="CF495" s="52"/>
      <c r="CG495" s="52"/>
      <c r="CH495" s="52"/>
      <c r="CI495" s="52"/>
      <c r="CJ495" s="52"/>
      <c r="CK495" s="52"/>
      <c r="CL495" s="52"/>
      <c r="CM495" s="52"/>
      <c r="CN495" s="52"/>
      <c r="CO495" s="52"/>
    </row>
    <row r="496" spans="1:93">
      <c r="A496" s="52"/>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52"/>
      <c r="CD496" s="52"/>
      <c r="CE496" s="52"/>
      <c r="CF496" s="52"/>
      <c r="CG496" s="52"/>
      <c r="CH496" s="52"/>
      <c r="CI496" s="52"/>
      <c r="CJ496" s="52"/>
      <c r="CK496" s="52"/>
      <c r="CL496" s="52"/>
      <c r="CM496" s="52"/>
      <c r="CN496" s="52"/>
      <c r="CO496" s="52"/>
    </row>
    <row r="497" spans="1:93">
      <c r="A497" s="52"/>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52"/>
      <c r="CD497" s="52"/>
      <c r="CE497" s="52"/>
      <c r="CF497" s="52"/>
      <c r="CG497" s="52"/>
      <c r="CH497" s="52"/>
      <c r="CI497" s="52"/>
      <c r="CJ497" s="52"/>
      <c r="CK497" s="52"/>
      <c r="CL497" s="52"/>
      <c r="CM497" s="52"/>
      <c r="CN497" s="52"/>
      <c r="CO497" s="52"/>
    </row>
    <row r="498" spans="1:93">
      <c r="A498" s="52"/>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52"/>
      <c r="CD498" s="52"/>
      <c r="CE498" s="52"/>
      <c r="CF498" s="52"/>
      <c r="CG498" s="52"/>
      <c r="CH498" s="52"/>
      <c r="CI498" s="52"/>
      <c r="CJ498" s="52"/>
      <c r="CK498" s="52"/>
      <c r="CL498" s="52"/>
      <c r="CM498" s="52"/>
      <c r="CN498" s="52"/>
      <c r="CO498" s="52"/>
    </row>
    <row r="499" spans="1:93">
      <c r="A499" s="52"/>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52"/>
      <c r="CD499" s="52"/>
      <c r="CE499" s="52"/>
      <c r="CF499" s="52"/>
      <c r="CG499" s="52"/>
      <c r="CH499" s="52"/>
      <c r="CI499" s="52"/>
      <c r="CJ499" s="52"/>
      <c r="CK499" s="52"/>
      <c r="CL499" s="52"/>
      <c r="CM499" s="52"/>
      <c r="CN499" s="52"/>
      <c r="CO499" s="52"/>
    </row>
    <row r="500" spans="1:93">
      <c r="A500" s="52"/>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52"/>
      <c r="CD500" s="52"/>
      <c r="CE500" s="52"/>
      <c r="CF500" s="52"/>
      <c r="CG500" s="52"/>
      <c r="CH500" s="52"/>
      <c r="CI500" s="52"/>
      <c r="CJ500" s="52"/>
      <c r="CK500" s="52"/>
      <c r="CL500" s="52"/>
      <c r="CM500" s="52"/>
      <c r="CN500" s="52"/>
      <c r="CO500" s="52"/>
    </row>
    <row r="501" spans="1:93">
      <c r="A501" s="52"/>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52"/>
      <c r="CD501" s="52"/>
      <c r="CE501" s="52"/>
      <c r="CF501" s="52"/>
      <c r="CG501" s="52"/>
      <c r="CH501" s="52"/>
      <c r="CI501" s="52"/>
      <c r="CJ501" s="52"/>
      <c r="CK501" s="52"/>
      <c r="CL501" s="52"/>
      <c r="CM501" s="52"/>
      <c r="CN501" s="52"/>
      <c r="CO501" s="52"/>
    </row>
    <row r="502" spans="1:93">
      <c r="A502" s="52"/>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52"/>
      <c r="CD502" s="52"/>
      <c r="CE502" s="52"/>
      <c r="CF502" s="52"/>
      <c r="CG502" s="52"/>
      <c r="CH502" s="52"/>
      <c r="CI502" s="52"/>
      <c r="CJ502" s="52"/>
      <c r="CK502" s="52"/>
      <c r="CL502" s="52"/>
      <c r="CM502" s="52"/>
      <c r="CN502" s="52"/>
      <c r="CO502" s="52"/>
    </row>
    <row r="503" spans="1:93">
      <c r="A503" s="52"/>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52"/>
      <c r="CD503" s="52"/>
      <c r="CE503" s="52"/>
      <c r="CF503" s="52"/>
      <c r="CG503" s="52"/>
      <c r="CH503" s="52"/>
      <c r="CI503" s="52"/>
      <c r="CJ503" s="52"/>
      <c r="CK503" s="52"/>
      <c r="CL503" s="52"/>
      <c r="CM503" s="52"/>
      <c r="CN503" s="52"/>
      <c r="CO503" s="52"/>
    </row>
    <row r="504" spans="1:93">
      <c r="A504" s="52"/>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52"/>
      <c r="CD504" s="52"/>
      <c r="CE504" s="52"/>
      <c r="CF504" s="52"/>
      <c r="CG504" s="52"/>
      <c r="CH504" s="52"/>
      <c r="CI504" s="52"/>
      <c r="CJ504" s="52"/>
      <c r="CK504" s="52"/>
      <c r="CL504" s="52"/>
      <c r="CM504" s="52"/>
      <c r="CN504" s="52"/>
      <c r="CO504" s="52"/>
    </row>
    <row r="505" spans="1:93">
      <c r="A505" s="52"/>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52"/>
      <c r="CD505" s="52"/>
      <c r="CE505" s="52"/>
      <c r="CF505" s="52"/>
      <c r="CG505" s="52"/>
      <c r="CH505" s="52"/>
      <c r="CI505" s="52"/>
      <c r="CJ505" s="52"/>
      <c r="CK505" s="52"/>
      <c r="CL505" s="52"/>
      <c r="CM505" s="52"/>
      <c r="CN505" s="52"/>
      <c r="CO505" s="52"/>
    </row>
    <row r="508" spans="1:93">
      <c r="A508" s="52"/>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52"/>
      <c r="CD508" s="52"/>
      <c r="CE508" s="52"/>
      <c r="CF508" s="52"/>
      <c r="CG508" s="52"/>
      <c r="CH508" s="52"/>
      <c r="CI508" s="52"/>
      <c r="CJ508" s="52"/>
      <c r="CK508" s="52"/>
      <c r="CL508" s="52"/>
      <c r="CM508" s="52"/>
      <c r="CN508" s="52"/>
      <c r="CO508" s="52"/>
    </row>
    <row r="509" spans="1:93">
      <c r="A509" s="52"/>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52"/>
      <c r="CD509" s="52"/>
      <c r="CE509" s="52"/>
      <c r="CF509" s="52"/>
      <c r="CG509" s="52"/>
      <c r="CH509" s="52"/>
      <c r="CI509" s="52"/>
      <c r="CJ509" s="52"/>
      <c r="CK509" s="52"/>
      <c r="CL509" s="52"/>
      <c r="CM509" s="52"/>
      <c r="CN509" s="52"/>
      <c r="CO509" s="52"/>
    </row>
    <row r="510" spans="1:93">
      <c r="A510" s="52"/>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52"/>
      <c r="CD510" s="52"/>
      <c r="CE510" s="52"/>
      <c r="CF510" s="52"/>
      <c r="CG510" s="52"/>
      <c r="CH510" s="52"/>
      <c r="CI510" s="52"/>
      <c r="CJ510" s="52"/>
      <c r="CK510" s="52"/>
      <c r="CL510" s="52"/>
      <c r="CM510" s="52"/>
      <c r="CN510" s="52"/>
      <c r="CO510" s="52"/>
    </row>
    <row r="511" spans="1:93">
      <c r="A511" s="52"/>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52"/>
      <c r="CD511" s="52"/>
      <c r="CE511" s="52"/>
      <c r="CF511" s="52"/>
      <c r="CG511" s="52"/>
      <c r="CH511" s="52"/>
      <c r="CI511" s="52"/>
      <c r="CJ511" s="52"/>
      <c r="CK511" s="52"/>
      <c r="CL511" s="52"/>
      <c r="CM511" s="52"/>
      <c r="CN511" s="52"/>
      <c r="CO511" s="52"/>
    </row>
    <row r="512" spans="1:93">
      <c r="A512" s="52"/>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52"/>
      <c r="CD512" s="52"/>
      <c r="CE512" s="52"/>
      <c r="CF512" s="52"/>
      <c r="CG512" s="52"/>
      <c r="CH512" s="52"/>
      <c r="CI512" s="52"/>
      <c r="CJ512" s="52"/>
      <c r="CK512" s="52"/>
      <c r="CL512" s="52"/>
      <c r="CM512" s="52"/>
      <c r="CN512" s="52"/>
      <c r="CO512" s="52"/>
    </row>
    <row r="513" spans="1:93">
      <c r="A513" s="52"/>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52"/>
      <c r="CD513" s="52"/>
      <c r="CE513" s="52"/>
      <c r="CF513" s="52"/>
      <c r="CG513" s="52"/>
      <c r="CH513" s="52"/>
      <c r="CI513" s="52"/>
      <c r="CJ513" s="52"/>
      <c r="CK513" s="52"/>
      <c r="CL513" s="52"/>
      <c r="CM513" s="52"/>
      <c r="CN513" s="52"/>
      <c r="CO513" s="52"/>
    </row>
    <row r="514" spans="1:93">
      <c r="A514" s="52"/>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52"/>
      <c r="CD514" s="52"/>
      <c r="CE514" s="52"/>
      <c r="CF514" s="52"/>
      <c r="CG514" s="52"/>
      <c r="CH514" s="52"/>
      <c r="CI514" s="52"/>
      <c r="CJ514" s="52"/>
      <c r="CK514" s="52"/>
      <c r="CL514" s="52"/>
      <c r="CM514" s="52"/>
      <c r="CN514" s="52"/>
      <c r="CO514" s="52"/>
    </row>
    <row r="515" spans="1:93">
      <c r="A515" s="52"/>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52"/>
      <c r="CD515" s="52"/>
      <c r="CE515" s="52"/>
      <c r="CF515" s="52"/>
      <c r="CG515" s="52"/>
      <c r="CH515" s="52"/>
      <c r="CI515" s="52"/>
      <c r="CJ515" s="52"/>
      <c r="CK515" s="52"/>
      <c r="CL515" s="52"/>
      <c r="CM515" s="52"/>
      <c r="CN515" s="52"/>
      <c r="CO515" s="52"/>
    </row>
    <row r="516" spans="1:93">
      <c r="A516" s="52"/>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52"/>
      <c r="CD516" s="52"/>
      <c r="CE516" s="52"/>
      <c r="CF516" s="52"/>
      <c r="CG516" s="52"/>
      <c r="CH516" s="52"/>
      <c r="CI516" s="52"/>
      <c r="CJ516" s="52"/>
      <c r="CK516" s="52"/>
      <c r="CL516" s="52"/>
      <c r="CM516" s="52"/>
      <c r="CN516" s="52"/>
      <c r="CO516" s="52"/>
    </row>
    <row r="517" spans="1:93">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52"/>
      <c r="CD517" s="52"/>
      <c r="CE517" s="52"/>
      <c r="CF517" s="52"/>
      <c r="CG517" s="52"/>
      <c r="CH517" s="52"/>
      <c r="CI517" s="52"/>
      <c r="CJ517" s="52"/>
      <c r="CK517" s="52"/>
      <c r="CL517" s="52"/>
      <c r="CM517" s="52"/>
      <c r="CN517" s="52"/>
      <c r="CO517" s="52"/>
    </row>
    <row r="518" spans="1:93">
      <c r="A518" s="52"/>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52"/>
      <c r="CD518" s="52"/>
      <c r="CE518" s="52"/>
      <c r="CF518" s="52"/>
      <c r="CG518" s="52"/>
      <c r="CH518" s="52"/>
      <c r="CI518" s="52"/>
      <c r="CJ518" s="52"/>
      <c r="CK518" s="52"/>
      <c r="CL518" s="52"/>
      <c r="CM518" s="52"/>
      <c r="CN518" s="52"/>
      <c r="CO518" s="52"/>
    </row>
    <row r="519" spans="1:93">
      <c r="A519" s="52"/>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52"/>
      <c r="CD519" s="52"/>
      <c r="CE519" s="52"/>
      <c r="CF519" s="52"/>
      <c r="CG519" s="52"/>
      <c r="CH519" s="52"/>
      <c r="CI519" s="52"/>
      <c r="CJ519" s="52"/>
      <c r="CK519" s="52"/>
      <c r="CL519" s="52"/>
      <c r="CM519" s="52"/>
      <c r="CN519" s="52"/>
      <c r="CO519" s="52"/>
    </row>
    <row r="520" spans="1:93">
      <c r="A520" s="52"/>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52"/>
      <c r="CD520" s="52"/>
      <c r="CE520" s="52"/>
      <c r="CF520" s="52"/>
      <c r="CG520" s="52"/>
      <c r="CH520" s="52"/>
      <c r="CI520" s="52"/>
      <c r="CJ520" s="52"/>
      <c r="CK520" s="52"/>
      <c r="CL520" s="52"/>
      <c r="CM520" s="52"/>
      <c r="CN520" s="52"/>
      <c r="CO520" s="52"/>
    </row>
    <row r="521" spans="1:93">
      <c r="A521" s="52"/>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52"/>
      <c r="CD521" s="52"/>
      <c r="CE521" s="52"/>
      <c r="CF521" s="52"/>
      <c r="CG521" s="52"/>
      <c r="CH521" s="52"/>
      <c r="CI521" s="52"/>
      <c r="CJ521" s="52"/>
      <c r="CK521" s="52"/>
      <c r="CL521" s="52"/>
      <c r="CM521" s="52"/>
      <c r="CN521" s="52"/>
      <c r="CO521" s="52"/>
    </row>
    <row r="522" spans="1:93">
      <c r="A522" s="52"/>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52"/>
      <c r="CD522" s="52"/>
      <c r="CE522" s="52"/>
      <c r="CF522" s="52"/>
      <c r="CG522" s="52"/>
      <c r="CH522" s="52"/>
      <c r="CI522" s="52"/>
      <c r="CJ522" s="52"/>
      <c r="CK522" s="52"/>
      <c r="CL522" s="52"/>
      <c r="CM522" s="52"/>
      <c r="CN522" s="52"/>
      <c r="CO522" s="52"/>
    </row>
    <row r="523" spans="1:93">
      <c r="A523" s="52"/>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52"/>
      <c r="CD523" s="52"/>
      <c r="CE523" s="52"/>
      <c r="CF523" s="52"/>
      <c r="CG523" s="52"/>
      <c r="CH523" s="52"/>
      <c r="CI523" s="52"/>
      <c r="CJ523" s="52"/>
      <c r="CK523" s="52"/>
      <c r="CL523" s="52"/>
      <c r="CM523" s="52"/>
      <c r="CN523" s="52"/>
      <c r="CO523" s="52"/>
    </row>
    <row r="524" spans="1:93">
      <c r="A524" s="52"/>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52"/>
      <c r="CD524" s="52"/>
      <c r="CE524" s="52"/>
      <c r="CF524" s="52"/>
      <c r="CG524" s="52"/>
      <c r="CH524" s="52"/>
      <c r="CI524" s="52"/>
      <c r="CJ524" s="52"/>
      <c r="CK524" s="52"/>
      <c r="CL524" s="52"/>
      <c r="CM524" s="52"/>
      <c r="CN524" s="52"/>
      <c r="CO524" s="52"/>
    </row>
    <row r="525" spans="1:93">
      <c r="A525" s="52"/>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52"/>
      <c r="CD525" s="52"/>
      <c r="CE525" s="52"/>
      <c r="CF525" s="52"/>
      <c r="CG525" s="52"/>
      <c r="CH525" s="52"/>
      <c r="CI525" s="52"/>
      <c r="CJ525" s="52"/>
      <c r="CK525" s="52"/>
      <c r="CL525" s="52"/>
      <c r="CM525" s="52"/>
      <c r="CN525" s="52"/>
      <c r="CO525" s="52"/>
    </row>
    <row r="526" spans="1:93">
      <c r="A526" s="52"/>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52"/>
      <c r="CD526" s="52"/>
      <c r="CE526" s="52"/>
      <c r="CF526" s="52"/>
      <c r="CG526" s="52"/>
      <c r="CH526" s="52"/>
      <c r="CI526" s="52"/>
      <c r="CJ526" s="52"/>
      <c r="CK526" s="52"/>
      <c r="CL526" s="52"/>
      <c r="CM526" s="52"/>
      <c r="CN526" s="52"/>
      <c r="CO526" s="52"/>
    </row>
    <row r="527" spans="1:93">
      <c r="A527" s="52"/>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52"/>
      <c r="CD527" s="52"/>
      <c r="CE527" s="52"/>
      <c r="CF527" s="52"/>
      <c r="CG527" s="52"/>
      <c r="CH527" s="52"/>
      <c r="CI527" s="52"/>
      <c r="CJ527" s="52"/>
      <c r="CK527" s="52"/>
      <c r="CL527" s="52"/>
      <c r="CM527" s="52"/>
      <c r="CN527" s="52"/>
      <c r="CO527" s="52"/>
    </row>
    <row r="528" spans="1:93">
      <c r="A528" s="52"/>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52"/>
      <c r="CD528" s="52"/>
      <c r="CE528" s="52"/>
      <c r="CF528" s="52"/>
      <c r="CG528" s="52"/>
      <c r="CH528" s="52"/>
      <c r="CI528" s="52"/>
      <c r="CJ528" s="52"/>
      <c r="CK528" s="52"/>
      <c r="CL528" s="52"/>
      <c r="CM528" s="52"/>
      <c r="CN528" s="52"/>
      <c r="CO528" s="52"/>
    </row>
    <row r="529" spans="1:93">
      <c r="A529" s="52"/>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52"/>
      <c r="CD529" s="52"/>
      <c r="CE529" s="52"/>
      <c r="CF529" s="52"/>
      <c r="CG529" s="52"/>
      <c r="CH529" s="52"/>
      <c r="CI529" s="52"/>
      <c r="CJ529" s="52"/>
      <c r="CK529" s="52"/>
      <c r="CL529" s="52"/>
      <c r="CM529" s="52"/>
      <c r="CN529" s="52"/>
      <c r="CO529" s="52"/>
    </row>
    <row r="530" spans="1:93">
      <c r="A530" s="52"/>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52"/>
      <c r="CD530" s="52"/>
      <c r="CE530" s="52"/>
      <c r="CF530" s="52"/>
      <c r="CG530" s="52"/>
      <c r="CH530" s="52"/>
      <c r="CI530" s="52"/>
      <c r="CJ530" s="52"/>
      <c r="CK530" s="52"/>
      <c r="CL530" s="52"/>
      <c r="CM530" s="52"/>
      <c r="CN530" s="52"/>
      <c r="CO530" s="52"/>
    </row>
    <row r="531" spans="1:93">
      <c r="A531" s="52"/>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52"/>
      <c r="CD531" s="52"/>
      <c r="CE531" s="52"/>
      <c r="CF531" s="52"/>
      <c r="CG531" s="52"/>
      <c r="CH531" s="52"/>
      <c r="CI531" s="52"/>
      <c r="CJ531" s="52"/>
      <c r="CK531" s="52"/>
      <c r="CL531" s="52"/>
      <c r="CM531" s="52"/>
      <c r="CN531" s="52"/>
      <c r="CO531" s="52"/>
    </row>
    <row r="532" spans="1:93">
      <c r="A532" s="52"/>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52"/>
      <c r="CD532" s="52"/>
      <c r="CE532" s="52"/>
      <c r="CF532" s="52"/>
      <c r="CG532" s="52"/>
      <c r="CH532" s="52"/>
      <c r="CI532" s="52"/>
      <c r="CJ532" s="52"/>
      <c r="CK532" s="52"/>
      <c r="CL532" s="52"/>
      <c r="CM532" s="52"/>
      <c r="CN532" s="52"/>
      <c r="CO532" s="52"/>
    </row>
    <row r="533" spans="1:93">
      <c r="A533" s="52"/>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52"/>
      <c r="CD533" s="52"/>
      <c r="CE533" s="52"/>
      <c r="CF533" s="52"/>
      <c r="CG533" s="52"/>
      <c r="CH533" s="52"/>
      <c r="CI533" s="52"/>
      <c r="CJ533" s="52"/>
      <c r="CK533" s="52"/>
      <c r="CL533" s="52"/>
      <c r="CM533" s="52"/>
      <c r="CN533" s="52"/>
      <c r="CO533" s="52"/>
    </row>
    <row r="534" spans="1:93">
      <c r="A534" s="52"/>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52"/>
      <c r="CD534" s="52"/>
      <c r="CE534" s="52"/>
      <c r="CF534" s="52"/>
      <c r="CG534" s="52"/>
      <c r="CH534" s="52"/>
      <c r="CI534" s="52"/>
      <c r="CJ534" s="52"/>
      <c r="CK534" s="52"/>
      <c r="CL534" s="52"/>
      <c r="CM534" s="52"/>
      <c r="CN534" s="52"/>
      <c r="CO534" s="52"/>
    </row>
    <row r="535" spans="1:93">
      <c r="A535" s="52"/>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52"/>
      <c r="CD535" s="52"/>
      <c r="CE535" s="52"/>
      <c r="CF535" s="52"/>
      <c r="CG535" s="52"/>
      <c r="CH535" s="52"/>
      <c r="CI535" s="52"/>
      <c r="CJ535" s="52"/>
      <c r="CK535" s="52"/>
      <c r="CL535" s="52"/>
      <c r="CM535" s="52"/>
      <c r="CN535" s="52"/>
      <c r="CO535" s="52"/>
    </row>
    <row r="536" spans="1:93">
      <c r="A536" s="52"/>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52"/>
      <c r="CD536" s="52"/>
      <c r="CE536" s="52"/>
      <c r="CF536" s="52"/>
      <c r="CG536" s="52"/>
      <c r="CH536" s="52"/>
      <c r="CI536" s="52"/>
      <c r="CJ536" s="52"/>
      <c r="CK536" s="52"/>
      <c r="CL536" s="52"/>
      <c r="CM536" s="52"/>
      <c r="CN536" s="52"/>
      <c r="CO536" s="52"/>
    </row>
    <row r="537" spans="1:93">
      <c r="A537" s="52"/>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52"/>
      <c r="CD537" s="52"/>
      <c r="CE537" s="52"/>
      <c r="CF537" s="52"/>
      <c r="CG537" s="52"/>
      <c r="CH537" s="52"/>
      <c r="CI537" s="52"/>
      <c r="CJ537" s="52"/>
      <c r="CK537" s="52"/>
      <c r="CL537" s="52"/>
      <c r="CM537" s="52"/>
      <c r="CN537" s="52"/>
      <c r="CO537" s="52"/>
    </row>
    <row r="538" spans="1:93">
      <c r="A538" s="52"/>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52"/>
      <c r="CD538" s="52"/>
      <c r="CE538" s="52"/>
      <c r="CF538" s="52"/>
      <c r="CG538" s="52"/>
      <c r="CH538" s="52"/>
      <c r="CI538" s="52"/>
      <c r="CJ538" s="52"/>
      <c r="CK538" s="52"/>
      <c r="CL538" s="52"/>
      <c r="CM538" s="52"/>
      <c r="CN538" s="52"/>
      <c r="CO538" s="52"/>
    </row>
    <row r="539" spans="1:93">
      <c r="A539" s="52"/>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52"/>
      <c r="CD539" s="52"/>
      <c r="CE539" s="52"/>
      <c r="CF539" s="52"/>
      <c r="CG539" s="52"/>
      <c r="CH539" s="52"/>
      <c r="CI539" s="52"/>
      <c r="CJ539" s="52"/>
      <c r="CK539" s="52"/>
      <c r="CL539" s="52"/>
      <c r="CM539" s="52"/>
      <c r="CN539" s="52"/>
      <c r="CO539" s="52"/>
    </row>
    <row r="540" spans="1:93">
      <c r="A540" s="52"/>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52"/>
      <c r="CD540" s="52"/>
      <c r="CE540" s="52"/>
      <c r="CF540" s="52"/>
      <c r="CG540" s="52"/>
      <c r="CH540" s="52"/>
      <c r="CI540" s="52"/>
      <c r="CJ540" s="52"/>
      <c r="CK540" s="52"/>
      <c r="CL540" s="52"/>
      <c r="CM540" s="52"/>
      <c r="CN540" s="52"/>
      <c r="CO540" s="52"/>
    </row>
    <row r="541" spans="1:93">
      <c r="A541" s="52"/>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52"/>
      <c r="CD541" s="52"/>
      <c r="CE541" s="52"/>
      <c r="CF541" s="52"/>
      <c r="CG541" s="52"/>
      <c r="CH541" s="52"/>
      <c r="CI541" s="52"/>
      <c r="CJ541" s="52"/>
      <c r="CK541" s="52"/>
      <c r="CL541" s="52"/>
      <c r="CM541" s="52"/>
      <c r="CN541" s="52"/>
      <c r="CO541" s="52"/>
    </row>
    <row r="542" spans="1:93">
      <c r="A542" s="52"/>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52"/>
      <c r="CD542" s="52"/>
      <c r="CE542" s="52"/>
      <c r="CF542" s="52"/>
      <c r="CG542" s="52"/>
      <c r="CH542" s="52"/>
      <c r="CI542" s="52"/>
      <c r="CJ542" s="52"/>
      <c r="CK542" s="52"/>
      <c r="CL542" s="52"/>
      <c r="CM542" s="52"/>
      <c r="CN542" s="52"/>
      <c r="CO542" s="52"/>
    </row>
    <row r="543" spans="1:93">
      <c r="A543" s="52"/>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52"/>
      <c r="CD543" s="52"/>
      <c r="CE543" s="52"/>
      <c r="CF543" s="52"/>
      <c r="CG543" s="52"/>
      <c r="CH543" s="52"/>
      <c r="CI543" s="52"/>
      <c r="CJ543" s="52"/>
      <c r="CK543" s="52"/>
      <c r="CL543" s="52"/>
      <c r="CM543" s="52"/>
      <c r="CN543" s="52"/>
      <c r="CO543" s="52"/>
    </row>
    <row r="544" spans="1:93">
      <c r="A544" s="52"/>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52"/>
      <c r="CD544" s="52"/>
      <c r="CE544" s="52"/>
      <c r="CF544" s="52"/>
      <c r="CG544" s="52"/>
      <c r="CH544" s="52"/>
      <c r="CI544" s="52"/>
      <c r="CJ544" s="52"/>
      <c r="CK544" s="52"/>
      <c r="CL544" s="52"/>
      <c r="CM544" s="52"/>
      <c r="CN544" s="52"/>
      <c r="CO544" s="52"/>
    </row>
    <row r="545" spans="1:93">
      <c r="A545" s="52"/>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52"/>
      <c r="CD545" s="52"/>
      <c r="CE545" s="52"/>
      <c r="CF545" s="52"/>
      <c r="CG545" s="52"/>
      <c r="CH545" s="52"/>
      <c r="CI545" s="52"/>
      <c r="CJ545" s="52"/>
      <c r="CK545" s="52"/>
      <c r="CL545" s="52"/>
      <c r="CM545" s="52"/>
      <c r="CN545" s="52"/>
      <c r="CO545" s="52"/>
    </row>
    <row r="546" spans="1:93">
      <c r="A546" s="52"/>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52"/>
      <c r="CD546" s="52"/>
      <c r="CE546" s="52"/>
      <c r="CF546" s="52"/>
      <c r="CG546" s="52"/>
      <c r="CH546" s="52"/>
      <c r="CI546" s="52"/>
      <c r="CJ546" s="52"/>
      <c r="CK546" s="52"/>
      <c r="CL546" s="52"/>
      <c r="CM546" s="52"/>
      <c r="CN546" s="52"/>
      <c r="CO546" s="52"/>
    </row>
    <row r="547" spans="1:93">
      <c r="A547" s="52"/>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52"/>
      <c r="CD547" s="52"/>
      <c r="CE547" s="52"/>
      <c r="CF547" s="52"/>
      <c r="CG547" s="52"/>
      <c r="CH547" s="52"/>
      <c r="CI547" s="52"/>
      <c r="CJ547" s="52"/>
      <c r="CK547" s="52"/>
      <c r="CL547" s="52"/>
      <c r="CM547" s="52"/>
      <c r="CN547" s="52"/>
      <c r="CO547" s="52"/>
    </row>
    <row r="548" spans="1:93">
      <c r="A548" s="52"/>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52"/>
      <c r="CD548" s="52"/>
      <c r="CE548" s="52"/>
      <c r="CF548" s="52"/>
      <c r="CG548" s="52"/>
      <c r="CH548" s="52"/>
      <c r="CI548" s="52"/>
      <c r="CJ548" s="52"/>
      <c r="CK548" s="52"/>
      <c r="CL548" s="52"/>
      <c r="CM548" s="52"/>
      <c r="CN548" s="52"/>
      <c r="CO548" s="52"/>
    </row>
    <row r="549" spans="1:93">
      <c r="A549" s="52"/>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52"/>
      <c r="CD549" s="52"/>
      <c r="CE549" s="52"/>
      <c r="CF549" s="52"/>
      <c r="CG549" s="52"/>
      <c r="CH549" s="52"/>
      <c r="CI549" s="52"/>
      <c r="CJ549" s="52"/>
      <c r="CK549" s="52"/>
      <c r="CL549" s="52"/>
      <c r="CM549" s="52"/>
      <c r="CN549" s="52"/>
      <c r="CO549" s="52"/>
    </row>
    <row r="550" spans="1:93">
      <c r="A550" s="52"/>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52"/>
      <c r="CD550" s="52"/>
      <c r="CE550" s="52"/>
      <c r="CF550" s="52"/>
      <c r="CG550" s="52"/>
      <c r="CH550" s="52"/>
      <c r="CI550" s="52"/>
      <c r="CJ550" s="52"/>
      <c r="CK550" s="52"/>
      <c r="CL550" s="52"/>
      <c r="CM550" s="52"/>
      <c r="CN550" s="52"/>
      <c r="CO550" s="52"/>
    </row>
    <row r="551" spans="1:93">
      <c r="A551" s="52"/>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52"/>
      <c r="CD551" s="52"/>
      <c r="CE551" s="52"/>
      <c r="CF551" s="52"/>
      <c r="CG551" s="52"/>
      <c r="CH551" s="52"/>
      <c r="CI551" s="52"/>
      <c r="CJ551" s="52"/>
      <c r="CK551" s="52"/>
      <c r="CL551" s="52"/>
      <c r="CM551" s="52"/>
      <c r="CN551" s="52"/>
      <c r="CO551" s="52"/>
    </row>
    <row r="552" spans="1:93">
      <c r="A552" s="52"/>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52"/>
      <c r="CD552" s="52"/>
      <c r="CE552" s="52"/>
      <c r="CF552" s="52"/>
      <c r="CG552" s="52"/>
      <c r="CH552" s="52"/>
      <c r="CI552" s="52"/>
      <c r="CJ552" s="52"/>
      <c r="CK552" s="52"/>
      <c r="CL552" s="52"/>
      <c r="CM552" s="52"/>
      <c r="CN552" s="52"/>
      <c r="CO552" s="52"/>
    </row>
    <row r="553" spans="1:93">
      <c r="A553" s="52"/>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52"/>
      <c r="CD553" s="52"/>
      <c r="CE553" s="52"/>
      <c r="CF553" s="52"/>
      <c r="CG553" s="52"/>
      <c r="CH553" s="52"/>
      <c r="CI553" s="52"/>
      <c r="CJ553" s="52"/>
      <c r="CK553" s="52"/>
      <c r="CL553" s="52"/>
      <c r="CM553" s="52"/>
      <c r="CN553" s="52"/>
      <c r="CO553" s="52"/>
    </row>
    <row r="554" spans="1:93">
      <c r="A554" s="52"/>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52"/>
      <c r="CD554" s="52"/>
      <c r="CE554" s="52"/>
      <c r="CF554" s="52"/>
      <c r="CG554" s="52"/>
      <c r="CH554" s="52"/>
      <c r="CI554" s="52"/>
      <c r="CJ554" s="52"/>
      <c r="CK554" s="52"/>
      <c r="CL554" s="52"/>
      <c r="CM554" s="52"/>
      <c r="CN554" s="52"/>
      <c r="CO554" s="52"/>
    </row>
    <row r="555" spans="1:93">
      <c r="A555" s="52"/>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52"/>
      <c r="CD555" s="52"/>
      <c r="CE555" s="52"/>
      <c r="CF555" s="52"/>
      <c r="CG555" s="52"/>
      <c r="CH555" s="52"/>
      <c r="CI555" s="52"/>
      <c r="CJ555" s="52"/>
      <c r="CK555" s="52"/>
      <c r="CL555" s="52"/>
      <c r="CM555" s="52"/>
      <c r="CN555" s="52"/>
      <c r="CO555" s="52"/>
    </row>
    <row r="556" spans="1:93">
      <c r="A556" s="52"/>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52"/>
      <c r="CD556" s="52"/>
      <c r="CE556" s="52"/>
      <c r="CF556" s="52"/>
      <c r="CG556" s="52"/>
      <c r="CH556" s="52"/>
      <c r="CI556" s="52"/>
      <c r="CJ556" s="52"/>
      <c r="CK556" s="52"/>
      <c r="CL556" s="52"/>
      <c r="CM556" s="52"/>
      <c r="CN556" s="52"/>
      <c r="CO556" s="52"/>
    </row>
    <row r="557" spans="1:93">
      <c r="A557" s="52"/>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52"/>
      <c r="CD557" s="52"/>
      <c r="CE557" s="52"/>
      <c r="CF557" s="52"/>
      <c r="CG557" s="52"/>
      <c r="CH557" s="52"/>
      <c r="CI557" s="52"/>
      <c r="CJ557" s="52"/>
      <c r="CK557" s="52"/>
      <c r="CL557" s="52"/>
      <c r="CM557" s="52"/>
      <c r="CN557" s="52"/>
      <c r="CO557" s="52"/>
    </row>
    <row r="558" spans="1:93">
      <c r="A558" s="52"/>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52"/>
      <c r="CD558" s="52"/>
      <c r="CE558" s="52"/>
      <c r="CF558" s="52"/>
      <c r="CG558" s="52"/>
      <c r="CH558" s="52"/>
      <c r="CI558" s="52"/>
      <c r="CJ558" s="52"/>
      <c r="CK558" s="52"/>
      <c r="CL558" s="52"/>
      <c r="CM558" s="52"/>
      <c r="CN558" s="52"/>
      <c r="CO558" s="52"/>
    </row>
    <row r="559" spans="1:93">
      <c r="A559" s="52"/>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52"/>
      <c r="CD559" s="52"/>
      <c r="CE559" s="52"/>
      <c r="CF559" s="52"/>
      <c r="CG559" s="52"/>
      <c r="CH559" s="52"/>
      <c r="CI559" s="52"/>
      <c r="CJ559" s="52"/>
      <c r="CK559" s="52"/>
      <c r="CL559" s="52"/>
      <c r="CM559" s="52"/>
      <c r="CN559" s="52"/>
      <c r="CO559" s="52"/>
    </row>
    <row r="560" spans="1:93">
      <c r="A560" s="52"/>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52"/>
      <c r="CD560" s="52"/>
      <c r="CE560" s="52"/>
      <c r="CF560" s="52"/>
      <c r="CG560" s="52"/>
      <c r="CH560" s="52"/>
      <c r="CI560" s="52"/>
      <c r="CJ560" s="52"/>
      <c r="CK560" s="52"/>
      <c r="CL560" s="52"/>
      <c r="CM560" s="52"/>
      <c r="CN560" s="52"/>
      <c r="CO560" s="52"/>
    </row>
    <row r="561" spans="1:93">
      <c r="A561" s="52"/>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52"/>
      <c r="CD561" s="52"/>
      <c r="CE561" s="52"/>
      <c r="CF561" s="52"/>
      <c r="CG561" s="52"/>
      <c r="CH561" s="52"/>
      <c r="CI561" s="52"/>
      <c r="CJ561" s="52"/>
      <c r="CK561" s="52"/>
      <c r="CL561" s="52"/>
      <c r="CM561" s="52"/>
      <c r="CN561" s="52"/>
      <c r="CO561" s="52"/>
    </row>
    <row r="562" spans="1:93">
      <c r="A562" s="52"/>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52"/>
      <c r="CD562" s="52"/>
      <c r="CE562" s="52"/>
      <c r="CF562" s="52"/>
      <c r="CG562" s="52"/>
      <c r="CH562" s="52"/>
      <c r="CI562" s="52"/>
      <c r="CJ562" s="52"/>
      <c r="CK562" s="52"/>
      <c r="CL562" s="52"/>
      <c r="CM562" s="52"/>
      <c r="CN562" s="52"/>
      <c r="CO562" s="52"/>
    </row>
    <row r="563" spans="1:93">
      <c r="A563" s="52"/>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52"/>
      <c r="CD563" s="52"/>
      <c r="CE563" s="52"/>
      <c r="CF563" s="52"/>
      <c r="CG563" s="52"/>
      <c r="CH563" s="52"/>
      <c r="CI563" s="52"/>
      <c r="CJ563" s="52"/>
      <c r="CK563" s="52"/>
      <c r="CL563" s="52"/>
      <c r="CM563" s="52"/>
      <c r="CN563" s="52"/>
      <c r="CO563" s="52"/>
    </row>
    <row r="564" spans="1:93">
      <c r="A564" s="52"/>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52"/>
      <c r="CD564" s="52"/>
      <c r="CE564" s="52"/>
      <c r="CF564" s="52"/>
      <c r="CG564" s="52"/>
      <c r="CH564" s="52"/>
      <c r="CI564" s="52"/>
      <c r="CJ564" s="52"/>
      <c r="CK564" s="52"/>
      <c r="CL564" s="52"/>
      <c r="CM564" s="52"/>
      <c r="CN564" s="52"/>
      <c r="CO564" s="52"/>
    </row>
    <row r="565" spans="1:93">
      <c r="A565" s="52"/>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52"/>
      <c r="CD565" s="52"/>
      <c r="CE565" s="52"/>
      <c r="CF565" s="52"/>
      <c r="CG565" s="52"/>
      <c r="CH565" s="52"/>
      <c r="CI565" s="52"/>
      <c r="CJ565" s="52"/>
      <c r="CK565" s="52"/>
      <c r="CL565" s="52"/>
      <c r="CM565" s="52"/>
      <c r="CN565" s="52"/>
      <c r="CO565" s="52"/>
    </row>
    <row r="566" spans="1:93">
      <c r="A566" s="52"/>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52"/>
      <c r="CD566" s="52"/>
      <c r="CE566" s="52"/>
      <c r="CF566" s="52"/>
      <c r="CG566" s="52"/>
      <c r="CH566" s="52"/>
      <c r="CI566" s="52"/>
      <c r="CJ566" s="52"/>
      <c r="CK566" s="52"/>
      <c r="CL566" s="52"/>
      <c r="CM566" s="52"/>
      <c r="CN566" s="52"/>
      <c r="CO566" s="52"/>
    </row>
    <row r="567" spans="1:93">
      <c r="A567" s="52"/>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52"/>
      <c r="CD567" s="52"/>
      <c r="CE567" s="52"/>
      <c r="CF567" s="52"/>
      <c r="CG567" s="52"/>
      <c r="CH567" s="52"/>
      <c r="CI567" s="52"/>
      <c r="CJ567" s="52"/>
      <c r="CK567" s="52"/>
      <c r="CL567" s="52"/>
      <c r="CM567" s="52"/>
      <c r="CN567" s="52"/>
      <c r="CO567" s="52"/>
    </row>
    <row r="568" spans="1:93">
      <c r="A568" s="52"/>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52"/>
      <c r="CD568" s="52"/>
      <c r="CE568" s="52"/>
      <c r="CF568" s="52"/>
      <c r="CG568" s="52"/>
      <c r="CH568" s="52"/>
      <c r="CI568" s="52"/>
      <c r="CJ568" s="52"/>
      <c r="CK568" s="52"/>
      <c r="CL568" s="52"/>
      <c r="CM568" s="52"/>
      <c r="CN568" s="52"/>
      <c r="CO568" s="52"/>
    </row>
    <row r="571" spans="1:93">
      <c r="A571" s="52"/>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52"/>
      <c r="CD571" s="52"/>
      <c r="CE571" s="52"/>
      <c r="CF571" s="52"/>
      <c r="CG571" s="52"/>
      <c r="CH571" s="52"/>
      <c r="CI571" s="52"/>
      <c r="CJ571" s="52"/>
      <c r="CK571" s="52"/>
      <c r="CL571" s="52"/>
      <c r="CM571" s="52"/>
      <c r="CN571" s="52"/>
      <c r="CO571" s="52"/>
    </row>
    <row r="572" spans="1:93">
      <c r="A572" s="52"/>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52"/>
      <c r="CD572" s="52"/>
      <c r="CE572" s="52"/>
      <c r="CF572" s="52"/>
      <c r="CG572" s="52"/>
      <c r="CH572" s="52"/>
      <c r="CI572" s="52"/>
      <c r="CJ572" s="52"/>
      <c r="CK572" s="52"/>
      <c r="CL572" s="52"/>
      <c r="CM572" s="52"/>
      <c r="CN572" s="52"/>
      <c r="CO572" s="52"/>
    </row>
    <row r="573" spans="1:93">
      <c r="A573" s="52"/>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52"/>
      <c r="CD573" s="52"/>
      <c r="CE573" s="52"/>
      <c r="CF573" s="52"/>
      <c r="CG573" s="52"/>
      <c r="CH573" s="52"/>
      <c r="CI573" s="52"/>
      <c r="CJ573" s="52"/>
      <c r="CK573" s="52"/>
      <c r="CL573" s="52"/>
      <c r="CM573" s="52"/>
      <c r="CN573" s="52"/>
      <c r="CO573" s="52"/>
    </row>
    <row r="574" spans="1:93">
      <c r="A574" s="52"/>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52"/>
      <c r="CD574" s="52"/>
      <c r="CE574" s="52"/>
      <c r="CF574" s="52"/>
      <c r="CG574" s="52"/>
      <c r="CH574" s="52"/>
      <c r="CI574" s="52"/>
      <c r="CJ574" s="52"/>
      <c r="CK574" s="52"/>
      <c r="CL574" s="52"/>
      <c r="CM574" s="52"/>
      <c r="CN574" s="52"/>
      <c r="CO574" s="52"/>
    </row>
    <row r="575" spans="1:93">
      <c r="A575" s="52"/>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52"/>
      <c r="CD575" s="52"/>
      <c r="CE575" s="52"/>
      <c r="CF575" s="52"/>
      <c r="CG575" s="52"/>
      <c r="CH575" s="52"/>
      <c r="CI575" s="52"/>
      <c r="CJ575" s="52"/>
      <c r="CK575" s="52"/>
      <c r="CL575" s="52"/>
      <c r="CM575" s="52"/>
      <c r="CN575" s="52"/>
      <c r="CO575" s="52"/>
    </row>
    <row r="576" spans="1:93">
      <c r="A576" s="52"/>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52"/>
      <c r="CD576" s="52"/>
      <c r="CE576" s="52"/>
      <c r="CF576" s="52"/>
      <c r="CG576" s="52"/>
      <c r="CH576" s="52"/>
      <c r="CI576" s="52"/>
      <c r="CJ576" s="52"/>
      <c r="CK576" s="52"/>
      <c r="CL576" s="52"/>
      <c r="CM576" s="52"/>
      <c r="CN576" s="52"/>
      <c r="CO576" s="52"/>
    </row>
    <row r="577" spans="1:93">
      <c r="A577" s="52"/>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52"/>
      <c r="CD577" s="52"/>
      <c r="CE577" s="52"/>
      <c r="CF577" s="52"/>
      <c r="CG577" s="52"/>
      <c r="CH577" s="52"/>
      <c r="CI577" s="52"/>
      <c r="CJ577" s="52"/>
      <c r="CK577" s="52"/>
      <c r="CL577" s="52"/>
      <c r="CM577" s="52"/>
      <c r="CN577" s="52"/>
      <c r="CO577" s="52"/>
    </row>
    <row r="578" spans="1:93">
      <c r="A578" s="52"/>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52"/>
      <c r="CD578" s="52"/>
      <c r="CE578" s="52"/>
      <c r="CF578" s="52"/>
      <c r="CG578" s="52"/>
      <c r="CH578" s="52"/>
      <c r="CI578" s="52"/>
      <c r="CJ578" s="52"/>
      <c r="CK578" s="52"/>
      <c r="CL578" s="52"/>
      <c r="CM578" s="52"/>
      <c r="CN578" s="52"/>
      <c r="CO578" s="52"/>
    </row>
    <row r="579" spans="1:93">
      <c r="A579" s="52"/>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52"/>
      <c r="CD579" s="52"/>
      <c r="CE579" s="52"/>
      <c r="CF579" s="52"/>
      <c r="CG579" s="52"/>
      <c r="CH579" s="52"/>
      <c r="CI579" s="52"/>
      <c r="CJ579" s="52"/>
      <c r="CK579" s="52"/>
      <c r="CL579" s="52"/>
      <c r="CM579" s="52"/>
      <c r="CN579" s="52"/>
      <c r="CO579" s="52"/>
    </row>
    <row r="580" spans="1:93">
      <c r="A580" s="52"/>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52"/>
      <c r="CD580" s="52"/>
      <c r="CE580" s="52"/>
      <c r="CF580" s="52"/>
      <c r="CG580" s="52"/>
      <c r="CH580" s="52"/>
      <c r="CI580" s="52"/>
      <c r="CJ580" s="52"/>
      <c r="CK580" s="52"/>
      <c r="CL580" s="52"/>
      <c r="CM580" s="52"/>
      <c r="CN580" s="52"/>
      <c r="CO580" s="52"/>
    </row>
    <row r="581" spans="1:93">
      <c r="A581" s="52"/>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52"/>
      <c r="CD581" s="52"/>
      <c r="CE581" s="52"/>
      <c r="CF581" s="52"/>
      <c r="CG581" s="52"/>
      <c r="CH581" s="52"/>
      <c r="CI581" s="52"/>
      <c r="CJ581" s="52"/>
      <c r="CK581" s="52"/>
      <c r="CL581" s="52"/>
      <c r="CM581" s="52"/>
      <c r="CN581" s="52"/>
      <c r="CO581" s="52"/>
    </row>
    <row r="582" spans="1:93">
      <c r="A582" s="52"/>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52"/>
      <c r="CD582" s="52"/>
      <c r="CE582" s="52"/>
      <c r="CF582" s="52"/>
      <c r="CG582" s="52"/>
      <c r="CH582" s="52"/>
      <c r="CI582" s="52"/>
      <c r="CJ582" s="52"/>
      <c r="CK582" s="52"/>
      <c r="CL582" s="52"/>
      <c r="CM582" s="52"/>
      <c r="CN582" s="52"/>
      <c r="CO582" s="52"/>
    </row>
    <row r="583" spans="1:93">
      <c r="A583" s="52"/>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52"/>
      <c r="CD583" s="52"/>
      <c r="CE583" s="52"/>
      <c r="CF583" s="52"/>
      <c r="CG583" s="52"/>
      <c r="CH583" s="52"/>
      <c r="CI583" s="52"/>
      <c r="CJ583" s="52"/>
      <c r="CK583" s="52"/>
      <c r="CL583" s="52"/>
      <c r="CM583" s="52"/>
      <c r="CN583" s="52"/>
      <c r="CO583" s="52"/>
    </row>
    <row r="584" spans="1:93">
      <c r="A584" s="52"/>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52"/>
      <c r="CD584" s="52"/>
      <c r="CE584" s="52"/>
      <c r="CF584" s="52"/>
      <c r="CG584" s="52"/>
      <c r="CH584" s="52"/>
      <c r="CI584" s="52"/>
      <c r="CJ584" s="52"/>
      <c r="CK584" s="52"/>
      <c r="CL584" s="52"/>
      <c r="CM584" s="52"/>
      <c r="CN584" s="52"/>
      <c r="CO584" s="52"/>
    </row>
    <row r="585" spans="1:93">
      <c r="A585" s="52"/>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52"/>
      <c r="CD585" s="52"/>
      <c r="CE585" s="52"/>
      <c r="CF585" s="52"/>
      <c r="CG585" s="52"/>
      <c r="CH585" s="52"/>
      <c r="CI585" s="52"/>
      <c r="CJ585" s="52"/>
      <c r="CK585" s="52"/>
      <c r="CL585" s="52"/>
      <c r="CM585" s="52"/>
      <c r="CN585" s="52"/>
      <c r="CO585" s="52"/>
    </row>
    <row r="586" spans="1:93">
      <c r="A586" s="52"/>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52"/>
      <c r="CD586" s="52"/>
      <c r="CE586" s="52"/>
      <c r="CF586" s="52"/>
      <c r="CG586" s="52"/>
      <c r="CH586" s="52"/>
      <c r="CI586" s="52"/>
      <c r="CJ586" s="52"/>
      <c r="CK586" s="52"/>
      <c r="CL586" s="52"/>
      <c r="CM586" s="52"/>
      <c r="CN586" s="52"/>
      <c r="CO586" s="52"/>
    </row>
    <row r="587" spans="1:93">
      <c r="A587" s="52"/>
      <c r="B587" s="52"/>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52"/>
      <c r="CD587" s="52"/>
      <c r="CE587" s="52"/>
      <c r="CF587" s="52"/>
      <c r="CG587" s="52"/>
      <c r="CH587" s="52"/>
      <c r="CI587" s="52"/>
      <c r="CJ587" s="52"/>
      <c r="CK587" s="52"/>
      <c r="CL587" s="52"/>
      <c r="CM587" s="52"/>
      <c r="CN587" s="52"/>
      <c r="CO587" s="52"/>
    </row>
    <row r="588" spans="1:93">
      <c r="A588" s="52"/>
      <c r="B588" s="52"/>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52"/>
      <c r="CD588" s="52"/>
      <c r="CE588" s="52"/>
      <c r="CF588" s="52"/>
      <c r="CG588" s="52"/>
      <c r="CH588" s="52"/>
      <c r="CI588" s="52"/>
      <c r="CJ588" s="52"/>
      <c r="CK588" s="52"/>
      <c r="CL588" s="52"/>
      <c r="CM588" s="52"/>
      <c r="CN588" s="52"/>
      <c r="CO588" s="52"/>
    </row>
    <row r="589" spans="1:93">
      <c r="A589" s="52"/>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52"/>
      <c r="CD589" s="52"/>
      <c r="CE589" s="52"/>
      <c r="CF589" s="52"/>
      <c r="CG589" s="52"/>
      <c r="CH589" s="52"/>
      <c r="CI589" s="52"/>
      <c r="CJ589" s="52"/>
      <c r="CK589" s="52"/>
      <c r="CL589" s="52"/>
      <c r="CM589" s="52"/>
      <c r="CN589" s="52"/>
      <c r="CO589" s="52"/>
    </row>
    <row r="590" spans="1:93">
      <c r="A590" s="52"/>
      <c r="B590" s="52"/>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52"/>
      <c r="CD590" s="52"/>
      <c r="CE590" s="52"/>
      <c r="CF590" s="52"/>
      <c r="CG590" s="52"/>
      <c r="CH590" s="52"/>
      <c r="CI590" s="52"/>
      <c r="CJ590" s="52"/>
      <c r="CK590" s="52"/>
      <c r="CL590" s="52"/>
      <c r="CM590" s="52"/>
      <c r="CN590" s="52"/>
      <c r="CO590" s="52"/>
    </row>
    <row r="591" spans="1:93">
      <c r="A591" s="52"/>
      <c r="B591" s="52"/>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52"/>
      <c r="CD591" s="52"/>
      <c r="CE591" s="52"/>
      <c r="CF591" s="52"/>
      <c r="CG591" s="52"/>
      <c r="CH591" s="52"/>
      <c r="CI591" s="52"/>
      <c r="CJ591" s="52"/>
      <c r="CK591" s="52"/>
      <c r="CL591" s="52"/>
      <c r="CM591" s="52"/>
      <c r="CN591" s="52"/>
      <c r="CO591" s="52"/>
    </row>
    <row r="592" spans="1:93">
      <c r="A592" s="52"/>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52"/>
      <c r="CD592" s="52"/>
      <c r="CE592" s="52"/>
      <c r="CF592" s="52"/>
      <c r="CG592" s="52"/>
      <c r="CH592" s="52"/>
      <c r="CI592" s="52"/>
      <c r="CJ592" s="52"/>
      <c r="CK592" s="52"/>
      <c r="CL592" s="52"/>
      <c r="CM592" s="52"/>
      <c r="CN592" s="52"/>
      <c r="CO592" s="52"/>
    </row>
    <row r="593" spans="1:93">
      <c r="A593" s="52"/>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52"/>
      <c r="CD593" s="52"/>
      <c r="CE593" s="52"/>
      <c r="CF593" s="52"/>
      <c r="CG593" s="52"/>
      <c r="CH593" s="52"/>
      <c r="CI593" s="52"/>
      <c r="CJ593" s="52"/>
      <c r="CK593" s="52"/>
      <c r="CL593" s="52"/>
      <c r="CM593" s="52"/>
      <c r="CN593" s="52"/>
      <c r="CO593" s="52"/>
    </row>
    <row r="594" spans="1:93">
      <c r="A594" s="52"/>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52"/>
      <c r="CD594" s="52"/>
      <c r="CE594" s="52"/>
      <c r="CF594" s="52"/>
      <c r="CG594" s="52"/>
      <c r="CH594" s="52"/>
      <c r="CI594" s="52"/>
      <c r="CJ594" s="52"/>
      <c r="CK594" s="52"/>
      <c r="CL594" s="52"/>
      <c r="CM594" s="52"/>
      <c r="CN594" s="52"/>
      <c r="CO594" s="52"/>
    </row>
    <row r="595" spans="1:93">
      <c r="A595" s="52"/>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52"/>
      <c r="CD595" s="52"/>
      <c r="CE595" s="52"/>
      <c r="CF595" s="52"/>
      <c r="CG595" s="52"/>
      <c r="CH595" s="52"/>
      <c r="CI595" s="52"/>
      <c r="CJ595" s="52"/>
      <c r="CK595" s="52"/>
      <c r="CL595" s="52"/>
      <c r="CM595" s="52"/>
      <c r="CN595" s="52"/>
      <c r="CO595" s="52"/>
    </row>
    <row r="596" spans="1:93">
      <c r="A596" s="52"/>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52"/>
      <c r="CD596" s="52"/>
      <c r="CE596" s="52"/>
      <c r="CF596" s="52"/>
      <c r="CG596" s="52"/>
      <c r="CH596" s="52"/>
      <c r="CI596" s="52"/>
      <c r="CJ596" s="52"/>
      <c r="CK596" s="52"/>
      <c r="CL596" s="52"/>
      <c r="CM596" s="52"/>
      <c r="CN596" s="52"/>
      <c r="CO596" s="52"/>
    </row>
    <row r="597" spans="1:93">
      <c r="A597" s="52"/>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52"/>
      <c r="CD597" s="52"/>
      <c r="CE597" s="52"/>
      <c r="CF597" s="52"/>
      <c r="CG597" s="52"/>
      <c r="CH597" s="52"/>
      <c r="CI597" s="52"/>
      <c r="CJ597" s="52"/>
      <c r="CK597" s="52"/>
      <c r="CL597" s="52"/>
      <c r="CM597" s="52"/>
      <c r="CN597" s="52"/>
      <c r="CO597" s="52"/>
    </row>
    <row r="598" spans="1:93">
      <c r="A598" s="52"/>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52"/>
      <c r="CD598" s="52"/>
      <c r="CE598" s="52"/>
      <c r="CF598" s="52"/>
      <c r="CG598" s="52"/>
      <c r="CH598" s="52"/>
      <c r="CI598" s="52"/>
      <c r="CJ598" s="52"/>
      <c r="CK598" s="52"/>
      <c r="CL598" s="52"/>
      <c r="CM598" s="52"/>
      <c r="CN598" s="52"/>
      <c r="CO598" s="52"/>
    </row>
    <row r="599" spans="1:93">
      <c r="A599" s="52"/>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52"/>
      <c r="CD599" s="52"/>
      <c r="CE599" s="52"/>
      <c r="CF599" s="52"/>
      <c r="CG599" s="52"/>
      <c r="CH599" s="52"/>
      <c r="CI599" s="52"/>
      <c r="CJ599" s="52"/>
      <c r="CK599" s="52"/>
      <c r="CL599" s="52"/>
      <c r="CM599" s="52"/>
      <c r="CN599" s="52"/>
      <c r="CO599" s="52"/>
    </row>
    <row r="600" spans="1:93">
      <c r="A600" s="52"/>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52"/>
      <c r="CD600" s="52"/>
      <c r="CE600" s="52"/>
      <c r="CF600" s="52"/>
      <c r="CG600" s="52"/>
      <c r="CH600" s="52"/>
      <c r="CI600" s="52"/>
      <c r="CJ600" s="52"/>
      <c r="CK600" s="52"/>
      <c r="CL600" s="52"/>
      <c r="CM600" s="52"/>
      <c r="CN600" s="52"/>
      <c r="CO600" s="52"/>
    </row>
    <row r="601" spans="1:93">
      <c r="A601" s="52"/>
      <c r="B601" s="52"/>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52"/>
      <c r="CD601" s="52"/>
      <c r="CE601" s="52"/>
      <c r="CF601" s="52"/>
      <c r="CG601" s="52"/>
      <c r="CH601" s="52"/>
      <c r="CI601" s="52"/>
      <c r="CJ601" s="52"/>
      <c r="CK601" s="52"/>
      <c r="CL601" s="52"/>
      <c r="CM601" s="52"/>
      <c r="CN601" s="52"/>
      <c r="CO601" s="52"/>
    </row>
    <row r="602" spans="1:93">
      <c r="A602" s="52"/>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52"/>
      <c r="CD602" s="52"/>
      <c r="CE602" s="52"/>
      <c r="CF602" s="52"/>
      <c r="CG602" s="52"/>
      <c r="CH602" s="52"/>
      <c r="CI602" s="52"/>
      <c r="CJ602" s="52"/>
      <c r="CK602" s="52"/>
      <c r="CL602" s="52"/>
      <c r="CM602" s="52"/>
      <c r="CN602" s="52"/>
      <c r="CO602" s="52"/>
    </row>
    <row r="603" spans="1:93">
      <c r="A603" s="52"/>
      <c r="B603" s="52"/>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52"/>
      <c r="CD603" s="52"/>
      <c r="CE603" s="52"/>
      <c r="CF603" s="52"/>
      <c r="CG603" s="52"/>
      <c r="CH603" s="52"/>
      <c r="CI603" s="52"/>
      <c r="CJ603" s="52"/>
      <c r="CK603" s="52"/>
      <c r="CL603" s="52"/>
      <c r="CM603" s="52"/>
      <c r="CN603" s="52"/>
      <c r="CO603" s="52"/>
    </row>
    <row r="604" spans="1:93">
      <c r="A604" s="52"/>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52"/>
      <c r="CD604" s="52"/>
      <c r="CE604" s="52"/>
      <c r="CF604" s="52"/>
      <c r="CG604" s="52"/>
      <c r="CH604" s="52"/>
      <c r="CI604" s="52"/>
      <c r="CJ604" s="52"/>
      <c r="CK604" s="52"/>
      <c r="CL604" s="52"/>
      <c r="CM604" s="52"/>
      <c r="CN604" s="52"/>
      <c r="CO604" s="52"/>
    </row>
    <row r="605" spans="1:93">
      <c r="A605" s="52"/>
      <c r="B605" s="52"/>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52"/>
      <c r="CD605" s="52"/>
      <c r="CE605" s="52"/>
      <c r="CF605" s="52"/>
      <c r="CG605" s="52"/>
      <c r="CH605" s="52"/>
      <c r="CI605" s="52"/>
      <c r="CJ605" s="52"/>
      <c r="CK605" s="52"/>
      <c r="CL605" s="52"/>
      <c r="CM605" s="52"/>
      <c r="CN605" s="52"/>
      <c r="CO605" s="52"/>
    </row>
    <row r="606" spans="1:93">
      <c r="A606" s="52"/>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52"/>
      <c r="CD606" s="52"/>
      <c r="CE606" s="52"/>
      <c r="CF606" s="52"/>
      <c r="CG606" s="52"/>
      <c r="CH606" s="52"/>
      <c r="CI606" s="52"/>
      <c r="CJ606" s="52"/>
      <c r="CK606" s="52"/>
      <c r="CL606" s="52"/>
      <c r="CM606" s="52"/>
      <c r="CN606" s="52"/>
      <c r="CO606" s="52"/>
    </row>
    <row r="607" spans="1:93">
      <c r="A607" s="52"/>
      <c r="B607" s="52"/>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52"/>
      <c r="CD607" s="52"/>
      <c r="CE607" s="52"/>
      <c r="CF607" s="52"/>
      <c r="CG607" s="52"/>
      <c r="CH607" s="52"/>
      <c r="CI607" s="52"/>
      <c r="CJ607" s="52"/>
      <c r="CK607" s="52"/>
      <c r="CL607" s="52"/>
      <c r="CM607" s="52"/>
      <c r="CN607" s="52"/>
      <c r="CO607" s="52"/>
    </row>
    <row r="608" spans="1:93">
      <c r="A608" s="52"/>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52"/>
      <c r="CD608" s="52"/>
      <c r="CE608" s="52"/>
      <c r="CF608" s="52"/>
      <c r="CG608" s="52"/>
      <c r="CH608" s="52"/>
      <c r="CI608" s="52"/>
      <c r="CJ608" s="52"/>
      <c r="CK608" s="52"/>
      <c r="CL608" s="52"/>
      <c r="CM608" s="52"/>
      <c r="CN608" s="52"/>
      <c r="CO608" s="52"/>
    </row>
    <row r="609" spans="1:93">
      <c r="A609" s="52"/>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52"/>
      <c r="CD609" s="52"/>
      <c r="CE609" s="52"/>
      <c r="CF609" s="52"/>
      <c r="CG609" s="52"/>
      <c r="CH609" s="52"/>
      <c r="CI609" s="52"/>
      <c r="CJ609" s="52"/>
      <c r="CK609" s="52"/>
      <c r="CL609" s="52"/>
      <c r="CM609" s="52"/>
      <c r="CN609" s="52"/>
      <c r="CO609" s="52"/>
    </row>
    <row r="610" spans="1:93">
      <c r="A610" s="52"/>
      <c r="B610" s="52"/>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52"/>
      <c r="CD610" s="52"/>
      <c r="CE610" s="52"/>
      <c r="CF610" s="52"/>
      <c r="CG610" s="52"/>
      <c r="CH610" s="52"/>
      <c r="CI610" s="52"/>
      <c r="CJ610" s="52"/>
      <c r="CK610" s="52"/>
      <c r="CL610" s="52"/>
      <c r="CM610" s="52"/>
      <c r="CN610" s="52"/>
      <c r="CO610" s="52"/>
    </row>
    <row r="611" spans="1:93">
      <c r="A611" s="52"/>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52"/>
      <c r="CD611" s="52"/>
      <c r="CE611" s="52"/>
      <c r="CF611" s="52"/>
      <c r="CG611" s="52"/>
      <c r="CH611" s="52"/>
      <c r="CI611" s="52"/>
      <c r="CJ611" s="52"/>
      <c r="CK611" s="52"/>
      <c r="CL611" s="52"/>
      <c r="CM611" s="52"/>
      <c r="CN611" s="52"/>
      <c r="CO611" s="52"/>
    </row>
    <row r="612" spans="1:93">
      <c r="A612" s="52"/>
      <c r="B612" s="52"/>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52"/>
      <c r="CD612" s="52"/>
      <c r="CE612" s="52"/>
      <c r="CF612" s="52"/>
      <c r="CG612" s="52"/>
      <c r="CH612" s="52"/>
      <c r="CI612" s="52"/>
      <c r="CJ612" s="52"/>
      <c r="CK612" s="52"/>
      <c r="CL612" s="52"/>
      <c r="CM612" s="52"/>
      <c r="CN612" s="52"/>
      <c r="CO612" s="52"/>
    </row>
    <row r="613" spans="1:93">
      <c r="A613" s="52"/>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52"/>
      <c r="CD613" s="52"/>
      <c r="CE613" s="52"/>
      <c r="CF613" s="52"/>
      <c r="CG613" s="52"/>
      <c r="CH613" s="52"/>
      <c r="CI613" s="52"/>
      <c r="CJ613" s="52"/>
      <c r="CK613" s="52"/>
      <c r="CL613" s="52"/>
      <c r="CM613" s="52"/>
      <c r="CN613" s="52"/>
      <c r="CO613" s="52"/>
    </row>
    <row r="614" spans="1:93">
      <c r="A614" s="52"/>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52"/>
      <c r="CD614" s="52"/>
      <c r="CE614" s="52"/>
      <c r="CF614" s="52"/>
      <c r="CG614" s="52"/>
      <c r="CH614" s="52"/>
      <c r="CI614" s="52"/>
      <c r="CJ614" s="52"/>
      <c r="CK614" s="52"/>
      <c r="CL614" s="52"/>
      <c r="CM614" s="52"/>
      <c r="CN614" s="52"/>
      <c r="CO614" s="52"/>
    </row>
    <row r="615" spans="1:93">
      <c r="A615" s="52"/>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52"/>
      <c r="CD615" s="52"/>
      <c r="CE615" s="52"/>
      <c r="CF615" s="52"/>
      <c r="CG615" s="52"/>
      <c r="CH615" s="52"/>
      <c r="CI615" s="52"/>
      <c r="CJ615" s="52"/>
      <c r="CK615" s="52"/>
      <c r="CL615" s="52"/>
      <c r="CM615" s="52"/>
      <c r="CN615" s="52"/>
      <c r="CO615" s="52"/>
    </row>
    <row r="616" spans="1:93">
      <c r="A616" s="52"/>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52"/>
      <c r="CD616" s="52"/>
      <c r="CE616" s="52"/>
      <c r="CF616" s="52"/>
      <c r="CG616" s="52"/>
      <c r="CH616" s="52"/>
      <c r="CI616" s="52"/>
      <c r="CJ616" s="52"/>
      <c r="CK616" s="52"/>
      <c r="CL616" s="52"/>
      <c r="CM616" s="52"/>
      <c r="CN616" s="52"/>
      <c r="CO616" s="52"/>
    </row>
    <row r="617" spans="1:93">
      <c r="A617" s="52"/>
      <c r="B617" s="52"/>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52"/>
      <c r="CD617" s="52"/>
      <c r="CE617" s="52"/>
      <c r="CF617" s="52"/>
      <c r="CG617" s="52"/>
      <c r="CH617" s="52"/>
      <c r="CI617" s="52"/>
      <c r="CJ617" s="52"/>
      <c r="CK617" s="52"/>
      <c r="CL617" s="52"/>
      <c r="CM617" s="52"/>
      <c r="CN617" s="52"/>
      <c r="CO617" s="52"/>
    </row>
    <row r="618" spans="1:93">
      <c r="A618" s="52"/>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52"/>
      <c r="CD618" s="52"/>
      <c r="CE618" s="52"/>
      <c r="CF618" s="52"/>
      <c r="CG618" s="52"/>
      <c r="CH618" s="52"/>
      <c r="CI618" s="52"/>
      <c r="CJ618" s="52"/>
      <c r="CK618" s="52"/>
      <c r="CL618" s="52"/>
      <c r="CM618" s="52"/>
      <c r="CN618" s="52"/>
      <c r="CO618" s="52"/>
    </row>
    <row r="619" spans="1:93">
      <c r="A619" s="52"/>
      <c r="B619" s="52"/>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52"/>
      <c r="CD619" s="52"/>
      <c r="CE619" s="52"/>
      <c r="CF619" s="52"/>
      <c r="CG619" s="52"/>
      <c r="CH619" s="52"/>
      <c r="CI619" s="52"/>
      <c r="CJ619" s="52"/>
      <c r="CK619" s="52"/>
      <c r="CL619" s="52"/>
      <c r="CM619" s="52"/>
      <c r="CN619" s="52"/>
      <c r="CO619" s="52"/>
    </row>
    <row r="620" spans="1:93">
      <c r="A620" s="52"/>
      <c r="B620" s="52"/>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52"/>
      <c r="CD620" s="52"/>
      <c r="CE620" s="52"/>
      <c r="CF620" s="52"/>
      <c r="CG620" s="52"/>
      <c r="CH620" s="52"/>
      <c r="CI620" s="52"/>
      <c r="CJ620" s="52"/>
      <c r="CK620" s="52"/>
      <c r="CL620" s="52"/>
      <c r="CM620" s="52"/>
      <c r="CN620" s="52"/>
      <c r="CO620" s="52"/>
    </row>
    <row r="621" spans="1:93">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52"/>
      <c r="CD621" s="52"/>
      <c r="CE621" s="52"/>
      <c r="CF621" s="52"/>
      <c r="CG621" s="52"/>
      <c r="CH621" s="52"/>
      <c r="CI621" s="52"/>
      <c r="CJ621" s="52"/>
      <c r="CK621" s="52"/>
      <c r="CL621" s="52"/>
      <c r="CM621" s="52"/>
      <c r="CN621" s="52"/>
      <c r="CO621" s="52"/>
    </row>
    <row r="622" spans="1:93">
      <c r="A622" s="52"/>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52"/>
      <c r="CD622" s="52"/>
      <c r="CE622" s="52"/>
      <c r="CF622" s="52"/>
      <c r="CG622" s="52"/>
      <c r="CH622" s="52"/>
      <c r="CI622" s="52"/>
      <c r="CJ622" s="52"/>
      <c r="CK622" s="52"/>
      <c r="CL622" s="52"/>
      <c r="CM622" s="52"/>
      <c r="CN622" s="52"/>
      <c r="CO622" s="52"/>
    </row>
    <row r="623" spans="1:93">
      <c r="A623" s="52"/>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52"/>
      <c r="CD623" s="52"/>
      <c r="CE623" s="52"/>
      <c r="CF623" s="52"/>
      <c r="CG623" s="52"/>
      <c r="CH623" s="52"/>
      <c r="CI623" s="52"/>
      <c r="CJ623" s="52"/>
      <c r="CK623" s="52"/>
      <c r="CL623" s="52"/>
      <c r="CM623" s="52"/>
      <c r="CN623" s="52"/>
      <c r="CO623" s="52"/>
    </row>
    <row r="624" spans="1:93">
      <c r="A624" s="52"/>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52"/>
      <c r="CD624" s="52"/>
      <c r="CE624" s="52"/>
      <c r="CF624" s="52"/>
      <c r="CG624" s="52"/>
      <c r="CH624" s="52"/>
      <c r="CI624" s="52"/>
      <c r="CJ624" s="52"/>
      <c r="CK624" s="52"/>
      <c r="CL624" s="52"/>
      <c r="CM624" s="52"/>
      <c r="CN624" s="52"/>
      <c r="CO624" s="52"/>
    </row>
    <row r="625" spans="1:93">
      <c r="A625" s="52"/>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52"/>
      <c r="CD625" s="52"/>
      <c r="CE625" s="52"/>
      <c r="CF625" s="52"/>
      <c r="CG625" s="52"/>
      <c r="CH625" s="52"/>
      <c r="CI625" s="52"/>
      <c r="CJ625" s="52"/>
      <c r="CK625" s="52"/>
      <c r="CL625" s="52"/>
      <c r="CM625" s="52"/>
      <c r="CN625" s="52"/>
      <c r="CO625" s="52"/>
    </row>
    <row r="626" spans="1:93">
      <c r="A626" s="52"/>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52"/>
      <c r="CD626" s="52"/>
      <c r="CE626" s="52"/>
      <c r="CF626" s="52"/>
      <c r="CG626" s="52"/>
      <c r="CH626" s="52"/>
      <c r="CI626" s="52"/>
      <c r="CJ626" s="52"/>
      <c r="CK626" s="52"/>
      <c r="CL626" s="52"/>
      <c r="CM626" s="52"/>
      <c r="CN626" s="52"/>
      <c r="CO626" s="52"/>
    </row>
    <row r="627" spans="1:93">
      <c r="A627" s="52"/>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52"/>
      <c r="CD627" s="52"/>
      <c r="CE627" s="52"/>
      <c r="CF627" s="52"/>
      <c r="CG627" s="52"/>
      <c r="CH627" s="52"/>
      <c r="CI627" s="52"/>
      <c r="CJ627" s="52"/>
      <c r="CK627" s="52"/>
      <c r="CL627" s="52"/>
      <c r="CM627" s="52"/>
      <c r="CN627" s="52"/>
      <c r="CO627" s="52"/>
    </row>
    <row r="628" spans="1:93">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52"/>
      <c r="CD628" s="52"/>
      <c r="CE628" s="52"/>
      <c r="CF628" s="52"/>
      <c r="CG628" s="52"/>
      <c r="CH628" s="52"/>
      <c r="CI628" s="52"/>
      <c r="CJ628" s="52"/>
      <c r="CK628" s="52"/>
      <c r="CL628" s="52"/>
      <c r="CM628" s="52"/>
      <c r="CN628" s="52"/>
      <c r="CO628" s="52"/>
    </row>
    <row r="629" spans="1:93">
      <c r="A629" s="52"/>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52"/>
      <c r="CD629" s="52"/>
      <c r="CE629" s="52"/>
      <c r="CF629" s="52"/>
      <c r="CG629" s="52"/>
      <c r="CH629" s="52"/>
      <c r="CI629" s="52"/>
      <c r="CJ629" s="52"/>
      <c r="CK629" s="52"/>
      <c r="CL629" s="52"/>
      <c r="CM629" s="52"/>
      <c r="CN629" s="52"/>
      <c r="CO629" s="52"/>
    </row>
    <row r="630" spans="1:93">
      <c r="A630" s="52"/>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52"/>
      <c r="CD630" s="52"/>
      <c r="CE630" s="52"/>
      <c r="CF630" s="52"/>
      <c r="CG630" s="52"/>
      <c r="CH630" s="52"/>
      <c r="CI630" s="52"/>
      <c r="CJ630" s="52"/>
      <c r="CK630" s="52"/>
      <c r="CL630" s="52"/>
      <c r="CM630" s="52"/>
      <c r="CN630" s="52"/>
      <c r="CO630" s="52"/>
    </row>
    <row r="631" spans="1:93">
      <c r="A631" s="52"/>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52"/>
      <c r="CD631" s="52"/>
      <c r="CE631" s="52"/>
      <c r="CF631" s="52"/>
      <c r="CG631" s="52"/>
      <c r="CH631" s="52"/>
      <c r="CI631" s="52"/>
      <c r="CJ631" s="52"/>
      <c r="CK631" s="52"/>
      <c r="CL631" s="52"/>
      <c r="CM631" s="52"/>
      <c r="CN631" s="52"/>
      <c r="CO631" s="52"/>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a27f539-5634-4d28-8f70-2ce608afb8a0">
      <Terms xmlns="http://schemas.microsoft.com/office/infopath/2007/PartnerControls"/>
    </lcf76f155ced4ddcb4097134ff3c332f>
    <TaxCatchAll xmlns="01e74b56-6dfa-4dff-9cc9-36914b1db10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B3029F88107EC46B468AB2D7076285B" ma:contentTypeVersion="16" ma:contentTypeDescription="Een nieuw document maken." ma:contentTypeScope="" ma:versionID="9b73fdd5e5f66c50ba3afc4f0839bbc9">
  <xsd:schema xmlns:xsd="http://www.w3.org/2001/XMLSchema" xmlns:xs="http://www.w3.org/2001/XMLSchema" xmlns:p="http://schemas.microsoft.com/office/2006/metadata/properties" xmlns:ns2="ba27f539-5634-4d28-8f70-2ce608afb8a0" xmlns:ns3="01e74b56-6dfa-4dff-9cc9-36914b1db102" targetNamespace="http://schemas.microsoft.com/office/2006/metadata/properties" ma:root="true" ma:fieldsID="3bc7afeab56a3e1c2874a2f74a1bf09b" ns2:_="" ns3:_="">
    <xsd:import namespace="ba27f539-5634-4d28-8f70-2ce608afb8a0"/>
    <xsd:import namespace="01e74b56-6dfa-4dff-9cc9-36914b1db10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27f539-5634-4d28-8f70-2ce608afb8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140874bb-005b-4a26-b085-598c00416eb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e74b56-6dfa-4dff-9cc9-36914b1db102"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572785ad-bb2b-4ec3-8774-71ca57e0a6f0}" ma:internalName="TaxCatchAll" ma:showField="CatchAllData" ma:web="01e74b56-6dfa-4dff-9cc9-36914b1db1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200A2B-1278-4228-86BF-F6FC00BE58AD}"/>
</file>

<file path=customXml/itemProps2.xml><?xml version="1.0" encoding="utf-8"?>
<ds:datastoreItem xmlns:ds="http://schemas.openxmlformats.org/officeDocument/2006/customXml" ds:itemID="{8D21E61E-3380-41CB-8D1F-CDAE1FBE79B9}"/>
</file>

<file path=customXml/itemProps3.xml><?xml version="1.0" encoding="utf-8"?>
<ds:datastoreItem xmlns:ds="http://schemas.openxmlformats.org/officeDocument/2006/customXml" ds:itemID="{C626F9D8-D4F4-4B45-9C43-85FA46E38CE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NPOI</dc:creator>
  <cp:keywords/>
  <dc:description/>
  <cp:lastModifiedBy/>
  <cp:revision/>
  <dcterms:created xsi:type="dcterms:W3CDTF">2025-05-19T14:36:25Z</dcterms:created>
  <dcterms:modified xsi:type="dcterms:W3CDTF">2025-06-13T07:22:42Z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2.7.0</vt:lpwstr>
  </property>
  <property fmtid="{D5CDD505-2E9C-101B-9397-08002B2CF9AE}" pid="4" name="ContentTypeId">
    <vt:lpwstr>0x0101002B3029F88107EC46B468AB2D7076285B</vt:lpwstr>
  </property>
  <property fmtid="{D5CDD505-2E9C-101B-9397-08002B2CF9AE}" pid="5" name="MediaServiceImageTags">
    <vt:lpwstr/>
  </property>
</Properties>
</file>