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hidePivotFieldList="1" defaultThemeVersion="166925"/>
  <mc:AlternateContent xmlns:mc="http://schemas.openxmlformats.org/markup-compatibility/2006">
    <mc:Choice Requires="x15">
      <x15ac:absPath xmlns:x15ac="http://schemas.microsoft.com/office/spreadsheetml/2010/11/ac" url="https://vvsgbe.sharepoint.com/sites/Internationaal/Shared Documents/General/3.Programma's/6.SDG's/1.SDG's_en_beleid/3.meerjarenplanning/"/>
    </mc:Choice>
  </mc:AlternateContent>
  <xr:revisionPtr revIDLastSave="0" documentId="8_{67227E11-7764-4E5D-8FC5-2C7D424D144B}" xr6:coauthVersionLast="47" xr6:coauthVersionMax="47" xr10:uidLastSave="{00000000-0000-0000-0000-000000000000}"/>
  <workbookProtection workbookAlgorithmName="SHA-512" workbookHashValue="M71njBDaQDUZwZEJJgtX+0y1SNR//JtdCUqZ6+6umFlYJI4vleUYoYLPqQiQXk8IP23kwE0/Slzd6yp8zGsg2w==" workbookSaltValue="WCqEjXcWNZH9HsKFiJbtkw==" workbookSpinCount="100000" lockStructure="1"/>
  <bookViews>
    <workbookView xWindow="-108" yWindow="-108" windowWidth="23256" windowHeight="12456" tabRatio="892" xr2:uid="{00000000-000D-0000-FFFF-FFFF00000000}"/>
  </bookViews>
  <sheets>
    <sheet name="Handleiding" sheetId="19" r:id="rId1"/>
    <sheet name="Resultaten" sheetId="20" r:id="rId2"/>
    <sheet name="Grafiek" sheetId="21" r:id="rId3"/>
    <sheet name="sdg1" sheetId="2" r:id="rId4"/>
    <sheet name="sdg2" sheetId="3" r:id="rId5"/>
    <sheet name="sdg3" sheetId="4" r:id="rId6"/>
    <sheet name="sdg4" sheetId="5" r:id="rId7"/>
    <sheet name="sdg5" sheetId="6" r:id="rId8"/>
    <sheet name="sdg6" sheetId="7" r:id="rId9"/>
    <sheet name="sdg7" sheetId="8" r:id="rId10"/>
    <sheet name="sdg8" sheetId="9" r:id="rId11"/>
    <sheet name="sdg9" sheetId="10" r:id="rId12"/>
    <sheet name="sdg10" sheetId="11" r:id="rId13"/>
    <sheet name="sdg11" sheetId="12" r:id="rId14"/>
    <sheet name="sdg12" sheetId="13" r:id="rId15"/>
    <sheet name="sdg13" sheetId="14" r:id="rId16"/>
    <sheet name="sdg14" sheetId="15" r:id="rId17"/>
    <sheet name="sdg15" sheetId="16" r:id="rId18"/>
    <sheet name="sdg16" sheetId="17" r:id="rId19"/>
    <sheet name="sdg17" sheetId="18" r:id="rId20"/>
  </sheets>
  <calcPr calcId="191029"/>
  <pivotCaches>
    <pivotCache cacheId="0" r:id="rId2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0" l="1"/>
  <c r="D10" i="20" s="1"/>
  <c r="C18" i="20"/>
  <c r="D18" i="20" s="1"/>
  <c r="C6" i="20"/>
  <c r="D6" i="20" s="1"/>
  <c r="C5" i="20"/>
  <c r="D5" i="20" s="1"/>
  <c r="C19" i="20"/>
  <c r="D19" i="20" s="1"/>
  <c r="C17" i="20"/>
  <c r="D17" i="20" s="1"/>
  <c r="C16" i="20"/>
  <c r="D16" i="20" s="1"/>
  <c r="C15" i="20"/>
  <c r="D15" i="20" s="1"/>
  <c r="C14" i="20"/>
  <c r="D14" i="20" s="1"/>
  <c r="C13" i="20"/>
  <c r="D13" i="20" s="1"/>
  <c r="C12" i="20"/>
  <c r="D12" i="20" s="1"/>
  <c r="C11" i="20"/>
  <c r="D11" i="20" s="1"/>
  <c r="C9" i="20"/>
  <c r="D9" i="20" s="1"/>
  <c r="C8" i="20"/>
  <c r="D8" i="20" s="1"/>
  <c r="C7" i="20"/>
  <c r="D7" i="20" s="1"/>
  <c r="C4" i="20"/>
  <c r="D4" i="20" s="1"/>
  <c r="C3" i="20"/>
  <c r="D3" i="20" s="1"/>
  <c r="E41" i="18" l="1"/>
  <c r="D41" i="18"/>
  <c r="C41" i="18"/>
  <c r="E30" i="17"/>
  <c r="D30" i="17"/>
  <c r="C30" i="17"/>
  <c r="E17" i="15"/>
  <c r="D17" i="15"/>
  <c r="C17" i="15"/>
  <c r="E14" i="14"/>
  <c r="D14" i="14"/>
  <c r="C14" i="14"/>
  <c r="E20" i="13"/>
  <c r="D20" i="13"/>
  <c r="C20" i="13"/>
  <c r="E24" i="12"/>
  <c r="D24" i="12"/>
  <c r="C24" i="12"/>
  <c r="E19" i="11"/>
  <c r="D19" i="11"/>
  <c r="C19" i="11"/>
  <c r="E19" i="10"/>
  <c r="D19" i="10"/>
  <c r="C19" i="10"/>
  <c r="E28" i="9"/>
  <c r="D28" i="9"/>
  <c r="C28" i="9"/>
  <c r="E14" i="8"/>
  <c r="D14" i="8"/>
  <c r="C14" i="8"/>
  <c r="E18" i="7"/>
  <c r="D18" i="7"/>
  <c r="C18" i="7"/>
  <c r="E21" i="16"/>
  <c r="D21" i="16"/>
  <c r="C21" i="16"/>
  <c r="C21" i="6"/>
  <c r="E21" i="6"/>
  <c r="D21" i="6"/>
  <c r="E21" i="5"/>
  <c r="D21" i="5"/>
  <c r="C21" i="5"/>
  <c r="E35" i="4"/>
  <c r="D35" i="4"/>
  <c r="E21" i="3"/>
  <c r="D21" i="3"/>
  <c r="C35" i="4"/>
  <c r="C21" i="3"/>
  <c r="E19" i="2"/>
  <c r="D19" i="2"/>
  <c r="C19" i="2"/>
  <c r="B21" i="16" l="1"/>
  <c r="B17" i="20" s="1"/>
  <c r="F17" i="20" s="1"/>
  <c r="B14" i="14"/>
  <c r="B15" i="20" s="1"/>
  <c r="F15" i="20" s="1"/>
  <c r="B24" i="12"/>
  <c r="B13" i="20" s="1"/>
  <c r="F13" i="20" s="1"/>
  <c r="B14" i="8"/>
  <c r="B9" i="20" s="1"/>
  <c r="F9" i="20" s="1"/>
  <c r="B17" i="15"/>
  <c r="B16" i="20" s="1"/>
  <c r="F16" i="20" s="1"/>
  <c r="B41" i="18"/>
  <c r="B19" i="20" s="1"/>
  <c r="F19" i="20" s="1"/>
  <c r="B21" i="6"/>
  <c r="B7" i="20" s="1"/>
  <c r="F7" i="20" s="1"/>
  <c r="B28" i="9"/>
  <c r="B10" i="20" s="1"/>
  <c r="F10" i="20" s="1"/>
  <c r="B19" i="10"/>
  <c r="B11" i="20" s="1"/>
  <c r="F11" i="20" s="1"/>
  <c r="B20" i="13"/>
  <c r="B14" i="20" s="1"/>
  <c r="F14" i="20" s="1"/>
  <c r="B30" i="17"/>
  <c r="B18" i="20" s="1"/>
  <c r="F18" i="20" s="1"/>
  <c r="B19" i="11"/>
  <c r="B12" i="20" s="1"/>
  <c r="F12" i="20" s="1"/>
  <c r="B18" i="7"/>
  <c r="B8" i="20" s="1"/>
  <c r="F8" i="20" s="1"/>
  <c r="B21" i="5"/>
  <c r="B6" i="20" s="1"/>
  <c r="F6" i="20" s="1"/>
  <c r="B21" i="3"/>
  <c r="B4" i="20" s="1"/>
  <c r="F4" i="20" s="1"/>
  <c r="B35" i="4"/>
  <c r="B5" i="20" s="1"/>
  <c r="F5" i="20" s="1"/>
  <c r="B19" i="2"/>
  <c r="B3" i="20" s="1"/>
  <c r="F3" i="20" s="1"/>
</calcChain>
</file>

<file path=xl/sharedStrings.xml><?xml version="1.0" encoding="utf-8"?>
<sst xmlns="http://schemas.openxmlformats.org/spreadsheetml/2006/main" count="791" uniqueCount="604">
  <si>
    <t>M</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</si>
  <si>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</si>
  <si>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</si>
  <si>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</si>
  <si>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</si>
  <si>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</si>
  <si>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</si>
  <si>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1.a.1 Proportion of resources allocated by the government directly to poverty reduction programmes</t>
  </si>
  <si>
    <t>1.a.2 Proportion of total government spending on essential services (education, health and social protection)</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</si>
  <si>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</si>
  <si>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</si>
  <si>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</si>
  <si>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</si>
  <si>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</si>
  <si>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</si>
  <si>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</si>
  <si>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</si>
  <si>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</si>
  <si>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</si>
  <si>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</si>
  <si>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</si>
  <si>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Producer Support Estimate</t>
  </si>
  <si>
    <t>2.b.2 Agricultural export subsidies</t>
  </si>
  <si>
    <t>2.c.1 Indicator of food price anomalies</t>
  </si>
  <si>
    <t>3.1.1 Maternal mortality ratio</t>
  </si>
  <si>
    <t>3.1.2 Proportion of births attended by skilled health personnel</t>
  </si>
  <si>
    <t>3.2.1 Under-five mortality rate</t>
  </si>
  <si>
    <t>3.2.2 Neonatal mortality rate</t>
  </si>
  <si>
    <t>3.3.1 Number of new HIV infections per 1,000 uninfected population, by sex, age and key populations</t>
  </si>
  <si>
    <t>3.3.2 Tuberculosis incidence per 1,000 population</t>
  </si>
  <si>
    <t>3.3.3 Malaria incidence per 1,000 population</t>
  </si>
  <si>
    <t>3.3.4 Hepatitis B incidence per 100,000 population</t>
  </si>
  <si>
    <t>3.3.5 Number of people requiring interventions against neglected tropical diseases</t>
  </si>
  <si>
    <t>3.4.1 Mortality rate attributed to cardiovascular disease, cancer, diabetes or chronic respiratory disease</t>
  </si>
  <si>
    <t>3.4.2 Suicide mortality rate</t>
  </si>
  <si>
    <t>3.5.1 Coverage of treatment interventions (pharmacological, psychosocial and rehabilitation and aftercare services) for substance use disorders</t>
  </si>
  <si>
    <t>3.5.2 Harmful use of alcohol, defined according to the national context as alcohol per capita consumption (aged 15 years and older) within a calendar year in litres of pure alcohol</t>
  </si>
  <si>
    <t>3.6.1 Death rate due to road traffic injuries</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</si>
  <si>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</si>
  <si>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</si>
  <si>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</si>
  <si>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3.8.2 Number of people covered by health insurance or a public health system per 1,000 population</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</si>
  <si>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</si>
  <si>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</si>
  <si>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</si>
  <si>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3.a.1 Age-standardized prevalence of current tobacco use among persons aged 15 years and older</t>
  </si>
  <si>
    <t>3.b.1 Proportion of the population with access to affordable medicines and vaccines on a sustainable basis</t>
  </si>
  <si>
    <t>3.b.2 Total net official development assistance to medical research and basic health sectors</t>
  </si>
  <si>
    <t>3.c.1 Health worker density and distribution</t>
  </si>
  <si>
    <t>3.d.1  International Health Regulations (IHR) capacity and health emergency preparedness</t>
  </si>
  <si>
    <t>4.1.1  Proportion of children and young people: (a) in grades 2/3; (b) at the end of primary; and (c) at the end of lower secondary achieving at least a minimum proficiency level in (i) reading and (ii) mathematics, by sex</t>
  </si>
  <si>
    <t>4.2.1  Proportion of children under 5 years of age who are developmentally on track in health, learning and psychosocial well-being, by sex</t>
  </si>
  <si>
    <t>4.2.2  Participation rate in organized learning (one year before the official primary entry age), by sex</t>
  </si>
  <si>
    <t>4.3.1  Participation rate of youth and adults in formal and non-formal education and training in the previous 12 months, by sex</t>
  </si>
  <si>
    <t>4.4.1  Proportion of youth and adults with information and communications technology (ICT) skills, by type of skill</t>
  </si>
  <si>
    <t>4.5.1  Parity indices (female/male, rural/urban, bottom/top wealth quintile and others such as disability status, indigenous peoples and conflict-affected, as data become available) for all education indicators on this list that can be disaggregated</t>
  </si>
  <si>
    <t>4.6.1  Percentage of population in a given age group achieving at least a fixed level of proficiency in functional (a) literacy and (b) numeracy skills, by sex</t>
  </si>
  <si>
    <t>4.7.1  Extent to which (i) global citizenship education and (ii) education for sustainable development, including gender equality and human rights, are mainstreamed at all levels in: (a) national education policies, (b) curricula, (c) teacher education and (d) student assessment</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</si>
  <si>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</si>
  <si>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4.b.1  Volume of official development assistance flows for scholarships by sector and type of study</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</si>
  <si>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</si>
  <si>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</si>
  <si>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</si>
  <si>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</si>
  <si>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</si>
  <si>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</si>
  <si>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5.4.1  Proportion of time spent on unpaid domestic and care work, by sex, age and location</t>
  </si>
  <si>
    <t>5.5.1  Proportion of seats held by women in national parliaments and local governments</t>
  </si>
  <si>
    <t>5.5.2  Proportion of women in managerial positions</t>
  </si>
  <si>
    <t>5.6.1  Proportion of women aged 15-49 years who make their own informed decisions regarding sexual relations, contraceptive use and reproductive health care</t>
  </si>
  <si>
    <t>5.6.2  Number of countries with laws and regulations that guarantee women aged 15-49 years access to sexual and reproductive health care, information and education</t>
  </si>
  <si>
    <t>5.a.1  (a) Proportion of total agricultural population with ownership or secure rights over agricultural land, by sex; and (b) share of women among owners or rights-bearers of agricultural land, by type of tenure</t>
  </si>
  <si>
    <t>5.a.2  Proportion of countries where the legal framework (including customary law) guarantees women’s equal rights to land ownership and/or control</t>
  </si>
  <si>
    <t>5.b.1  Proportion of individuals who own a mobile telephone, by sex</t>
  </si>
  <si>
    <t>5.c.1  Proportion of countries with systems to track and make public allocations for gender equality and women’s empowerment</t>
  </si>
  <si>
    <t>6.1.1  Proportion of population using safely managed drinking water services</t>
  </si>
  <si>
    <t>6.2.1  Proportion of population using safely managed sanitation services, including a hand-washing facility with soap and water</t>
  </si>
  <si>
    <t>6.3.1  Proportion of wastewater safely treated</t>
  </si>
  <si>
    <t>6.3.2  Proportion of bodies of water with good ambient water quality</t>
  </si>
  <si>
    <t>6.4.1  Change in water-use efficiency over time</t>
  </si>
  <si>
    <t>6.4.2  Level of water stress: freshwater withdrawal as a proportion of available freshwater resources</t>
  </si>
  <si>
    <t>6.5.1  Degree of integrated water resources management implementation (0-100)</t>
  </si>
  <si>
    <t>6.5.2  Proportion of transboundary basin area with an operational arrangement for water cooperation</t>
  </si>
  <si>
    <t>6.6.1  Change in the extent of water-related ecosystems over time</t>
  </si>
  <si>
    <t>6.a.1  Amount of water- and sanitation-related official development assistance that is part of a government-coordinated spending plan</t>
  </si>
  <si>
    <t>6.b.1  Proportion of local administrative units with established and operational policies and procedures for participation of local communities in water and sanitation management</t>
  </si>
  <si>
    <t>7.1.1  Proportion of population with access to electricity</t>
  </si>
  <si>
    <t>7.1.2  Proportion of population with primary reliance on clean fuels and technology</t>
  </si>
  <si>
    <t>7.2.1  Renewable energy share in the total final energy consumption</t>
  </si>
  <si>
    <t>7.3.1  Energy intensity measured in terms of primary energy and GDP</t>
  </si>
  <si>
    <t>7.a.1  Mobilized amount of United States dollars per year starting in 2020 accountable towards the $100 billion commitment</t>
  </si>
  <si>
    <t>7.b.1  Investments in energy efficiency as a percentage of GDP and the amount of foreign direct investment in financial transfer for infrastructure and technology to sustainable development services</t>
  </si>
  <si>
    <t>8.1.1  Annual growth rate of real GDP per capita</t>
  </si>
  <si>
    <t>8.2.1  Annual growth rate of real GDP per employed person</t>
  </si>
  <si>
    <t>8.3.1  Proportion of informal employment in non‑agriculture employment, by sex</t>
  </si>
  <si>
    <t>8.4.1 Material footprint, material footprint per capita, and material footprint per GDP</t>
  </si>
  <si>
    <t>8.4.2  Domestic material consumption, domestic material consumption per capita, and domestic material consumption per GDP</t>
  </si>
  <si>
    <t>8.5.1  Average hourly earnings of female and male employees, by occupation, age and persons with disabilities</t>
  </si>
  <si>
    <t>8.5.2  Unemployment rate, by sex, age and persons with disabilities</t>
  </si>
  <si>
    <t>8.6.1  Proportion of youth (aged 15-24 years) not in education, employment or training</t>
  </si>
  <si>
    <t>8.7.1  Proportion and number of children aged 5‑17 years engaged in child labour, by sex and age</t>
  </si>
  <si>
    <t>8.8.1  Frequency rates of fatal and non-fatal occupational injuries, by sex and migrant status</t>
  </si>
  <si>
    <t>8.8.2  Increase in national compliance of labour rights (freedom of association and collective bargaining) based on International Labour Organization (ILO) textual sources and national legislation, by sex and migrant status</t>
  </si>
  <si>
    <t>8.9.1  Tourism direct GDP as a proportion of total GDP and in growth rate</t>
  </si>
  <si>
    <t>8.9.2  Number of jobs in tourism industries as a proportion of total jobs and growth rate of jobs, by sex</t>
  </si>
  <si>
    <t>8.10.1  Number of commercial bank branches and automated teller machines (ATMs) per 100,000 adults</t>
  </si>
  <si>
    <t>8.10.2  Proportion of adults (15 years and older) with an account at a bank or other financial institution or with a mobile-money-service provider</t>
  </si>
  <si>
    <t>8.a.1  Aid for Trade commitments and disbursements</t>
  </si>
  <si>
    <t>8.b.1 Total government spending in social protection and employment programmes as a proportion of the national budgets and GDP</t>
  </si>
  <si>
    <t>9.1.1 Proportion of the rural population who live within 2 km of an all-season road</t>
  </si>
  <si>
    <t>9.1.2  Passenger and freight volumes, by mode of transport</t>
  </si>
  <si>
    <t>9.2.1  Manufacturing value added as a proportion of GDP and per capita</t>
  </si>
  <si>
    <t>9.2.2  Manufacturing employment as a proportion of total employment</t>
  </si>
  <si>
    <t>9.3.1  Proportion of small-scale industries in total industry value added</t>
  </si>
  <si>
    <t>9.3.2  Proportion of small-scale industries with a loan or line of credit</t>
  </si>
  <si>
    <t>9.5.1 Research and development expenditure as a proportion of GDP</t>
  </si>
  <si>
    <t>9.5.2 Researchers (in full-time equivalent) per million inhabitants</t>
  </si>
  <si>
    <t>9.a.1 Total official international support (official development assistance plus other official flows) to infrastructure</t>
  </si>
  <si>
    <t>9.b.1  Proportion of medium and high-tech industry value added in total value added</t>
  </si>
  <si>
    <t>9.c.1  Proportion of population covered by a mobile network, by technology</t>
  </si>
  <si>
    <t>10.1.1  Growth rates of household expenditure or income per capita among the bottom 40 per cent of the population and the total population</t>
  </si>
  <si>
    <t>10.2.1  Proportion of people living below 50 per cent of median income, by age, sex and persons with disabilities</t>
  </si>
  <si>
    <t>10.3.1  Proportion of the population reporting having personally felt discriminated against or harassed within the previous 12 months on the basis of a ground of discrimination prohibited under international human rights law</t>
  </si>
  <si>
    <t>10.4.1  Labour share of GDP, comprising wages and social protection transfers</t>
  </si>
  <si>
    <t>10.5.1 Financial Soundness Indicators</t>
  </si>
  <si>
    <t>10.6.1  Proportion of members and voting rights of developing countries in international organizations</t>
  </si>
  <si>
    <t>10.7.1  Recruitment cost borne by employee as a proportion of yearly income earned in country of destination</t>
  </si>
  <si>
    <t>10.7.2 Number of countries that have implemented well-managed migration policies</t>
  </si>
  <si>
    <t>10.a.1 Proportion of tariff lines applied to imports from least developed countries and developing countries with zero-tariff</t>
  </si>
  <si>
    <t>10.b.1  Total resource flows for development, by recipient and donor countries and type of flow (e.g. official development assistance, foreign direct investment and other flows)</t>
  </si>
  <si>
    <t>10.c.1 Remittance costs as a proportion of the amount remitted</t>
  </si>
  <si>
    <t>11.1.1  Proportion of urban population living in slums, informal settlements or inadequate housing</t>
  </si>
  <si>
    <t>11.2.1  Proportion of population that has convenient access to public transport, by sex, age and persons with disabilities</t>
  </si>
  <si>
    <t>11.3.1  Ratio of land consumption rate to population growth rate</t>
  </si>
  <si>
    <t>11.3.2 Proportion of cities with a direct participation structure of civil society in urban planning and management that operate regularly and democratically</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</si>
  <si>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</si>
  <si>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11.6.1  Proportion of urban solid waste regularly collected and with adequate final discharge out of total urban solid waste generated, by cities</t>
  </si>
  <si>
    <t>11.6.2  Annual mean levels of fine particulate matter (e.g. PM2.5 and PM10) in cities (population weighted)</t>
  </si>
  <si>
    <t>11.7.1  Average share of the built-up area of cities that is open space for public use for all, by sex, age and persons with disabilities</t>
  </si>
  <si>
    <t>11.7.2 Proportion of persons victim of physical or sexual harassment, by sex, age, disability status and place of occurrence, in the previous 12 months</t>
  </si>
  <si>
    <t>11.a.1  Proportion of population living in cities that implement urban and regional development plans integrating population projections and resource needs, by size of city</t>
  </si>
  <si>
    <t>11.c.1  Proportion of financial support to the least developed countries that is allocated to the construction and retrofitting of sustainable, resilient and resource-efficient buildings utilizing local materials</t>
  </si>
  <si>
    <t>12.1.1  Number of countries with sustainable consumption and production (SCP) national action plans or SCP mainstreamed as a priority or a target into national policies</t>
  </si>
  <si>
    <t>12.2.1  Material footprint, material footprint per capita, and material footprint per GDP</t>
  </si>
  <si>
    <t>12.2.2  Domestic material consumption, domestic material consumption per capita, and domestic material consumption per GDP</t>
  </si>
  <si>
    <t>12.3.1  Global food loss index</t>
  </si>
  <si>
    <t>12.4.1 Number of parties to international multilateral environmental agreements on hazardous waste, and other chemicals that meet their commitments and obligations in transmitting information as required by each relevant agreement</t>
  </si>
  <si>
    <t>12.4.2 Hazardous waste generated per capita and proportion of hazardous waste treated, by type of treatment</t>
  </si>
  <si>
    <t>12.5.1 National recycling rate, tons of material recycled</t>
  </si>
  <si>
    <t>12.6.1 Number of companies publishing sustainability reports</t>
  </si>
  <si>
    <t>12.7.1  Number of countries implementing sustainable public procurement policies and action plans</t>
  </si>
  <si>
    <t>12.8.1  Extent to which (i) global citizenship education and (ii) education for sustainable development (including climate change education) are mainstreamed in (a) national education policies; (b) curricula; (c) teacher education; and (d) student assessment</t>
  </si>
  <si>
    <t>12.a.1  Amount of support to developing countries on research and development for sustainable consumption and production and environmentally sound technologies</t>
  </si>
  <si>
    <t>12.b.1 Number of sustainable tourism strategies or policies and implemented action plans with agreed monitoring and evaluation tools</t>
  </si>
  <si>
    <t>12.c.1  Amount of fossil-fuel subsidies per unit of GDP (production and consumption) and as a proportion of total national expenditure on fossil fuels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</si>
  <si>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</si>
  <si>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13.3.1  Number of countries that have integrated mitigation, adaptation, impact reduction and early warning into primary, secondary and tertiary curricula</t>
  </si>
  <si>
    <t>13.3.2  Number of countries that have communicated the strengthening of institutional, systemic and individual capacity-building to implement adaptation, mitigation and technology transfer, and development actions</t>
  </si>
  <si>
    <t>13.a.1  Mobilized amount of United States dollars per year starting in 2020 accountable towards the $100 billion commitment</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</si>
  <si>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</si>
  <si>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14.1.1  Index of coastal eutrophication and floating plastic debris density</t>
  </si>
  <si>
    <t>14.2.1  Proportion of national exclusive economic zones managed using ecosystem-based approaches</t>
  </si>
  <si>
    <t>14.3.1  Average marine acidity (pH) measured at agreed suite of representative sampling stations</t>
  </si>
  <si>
    <t>14.4.1  Proportion of fish stocks within biologically sustainable levels</t>
  </si>
  <si>
    <t>14.5.1  Coverage of protected areas in relation to marine areas</t>
  </si>
  <si>
    <t>14.6.1  Progress by countries in the degree of implementation of international instruments aiming to combat illegal, unreported and unregulated fishing</t>
  </si>
  <si>
    <t>14.7.1  Sustainable fisheries as a percentage of GDP in small island developing States, least developed countries and all countries</t>
  </si>
  <si>
    <t>14.a.1  Proportion of total research budget allocated to research in the field of marine technology</t>
  </si>
  <si>
    <t>14.b.1 Progress by countries in the degree of application of a legal/regulatory/policy/institutional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</si>
  <si>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</si>
  <si>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15.1.1  Forest area as a proportion of total land area</t>
  </si>
  <si>
    <t>15.1.2  Proportion of important sites for terrestrial and freshwater biodiversity that are covered by protected areas, by ecosystem type</t>
  </si>
  <si>
    <t>15.2.1  Progress towards sustainable forest management</t>
  </si>
  <si>
    <t>15.3.1  Proportion of land that is degraded over total land area</t>
  </si>
  <si>
    <t>15.4.1  Coverage by protected areas of important sites for mountain biodiversity</t>
  </si>
  <si>
    <t>15.4.2  Mountain Green Cover Index</t>
  </si>
  <si>
    <t>15.5.1  Red List Index</t>
  </si>
  <si>
    <t>15.6.1 Number of countries that have adopted legislative, administrative and policy frameworks to ensure fair and equitable sharing of benefits</t>
  </si>
  <si>
    <t>15.7.1  Proportion of traded wildlife that was poached or illicitly trafficked</t>
  </si>
  <si>
    <t>15.8.1 Proportion of countries adopting relevant national legislation and adequately resourcing the prevention or control of invasive alien species</t>
  </si>
  <si>
    <t>15.9.1  Progress towards national targets established in accordance with Aichi Biodiversity Target 2 of the Strategic Plan for Biodiversity 2011-2020</t>
  </si>
  <si>
    <t>15.a.1  Official development assistance and public expenditure on conservation and sustainable use of biodiversity and ecosystems</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</si>
  <si>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</si>
  <si>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</si>
  <si>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</si>
  <si>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16.1.2  Conflict-related deaths per 100,000 population, by sex, age and cause</t>
  </si>
  <si>
    <t>16.1.3  Proportion of population subjected to physical, psychological or sexual violence in the previous 12 months</t>
  </si>
  <si>
    <t>16.1.4  Proportion of population that feel safe walking alone around the area they live</t>
  </si>
  <si>
    <t>16.2.1  Proportion of children aged 1-17 years who experienced any physical punishment and/or psychological aggression by caregivers in the past month</t>
  </si>
  <si>
    <t>16.2.2  Number of victims of human trafficking per 100,000 population, by sex, age and form of exploitation</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</si>
  <si>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</si>
  <si>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</si>
  <si>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16.3.2  Unsentenced detainees as a proportion of overall prison population</t>
  </si>
  <si>
    <t>16.4.1 Total value of inward and outward illicit financial flows (in current United States dollars)</t>
  </si>
  <si>
    <t>16.4.2 Proportion of seized small arms and light weapons that are recorded and traced, in accordance with international standards and legal instruments</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</si>
  <si>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</si>
  <si>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</si>
  <si>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</si>
  <si>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16.6.2 Proportion of the population satisfied with their last experience of public services</t>
  </si>
  <si>
    <t>16.7.1 Proportions of positions (by sex, age, persons with disabilities and population groups) in public institutions (national and local legislatures, public service, and judiciary) compared to national distributions</t>
  </si>
  <si>
    <t>16.7.2 Proportion of population who believe decision-making is inclusive and responsive, by sex, age, disability and population group</t>
  </si>
  <si>
    <t>16.8.1 Proportion of members and voting rights of developing countries in international organizations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</si>
  <si>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</si>
  <si>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</si>
  <si>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16.10.2 Number of countries that adopt and implement constitutional, statutory and/or policy guarantees for public access to information</t>
  </si>
  <si>
    <t>16.a.1 Existence of independent national human rights institutions in compliance with the Paris Principles</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</si>
  <si>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</si>
  <si>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</si>
  <si>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17.1.2 Proportion of domestic budget funded by domestic taxes</t>
  </si>
  <si>
    <t>17.2.1 Net official development assistance, total and to least developed countries, as a proportion of the Organization for Economic Cooperation and Development (OECD) Development Assistance Committee donors’ gross national income (GNI)</t>
  </si>
  <si>
    <t>17.3.1 Foreign direct investments (FDI), official development assistance and South-South Cooperation as a proportion of total domestic budget</t>
  </si>
  <si>
    <t>17.3.2 Volume of remittances (in United States dollars) as a proportion of total GDP</t>
  </si>
  <si>
    <t>17.4.1 Debt service as a proportion of exports of goods and services</t>
  </si>
  <si>
    <t>17.5.1 Number of countries that adopt and implement investment promotion regimes for least developed countries</t>
  </si>
  <si>
    <t>17.6.1 Number of science and/or technology cooperation agreements and programmes between countries, by type of cooperation</t>
  </si>
  <si>
    <t>17.6.2 Fixed Internet broadband subscriptions per 100 inhabitants, by speed</t>
  </si>
  <si>
    <t>17.7.1  Total amount of approved funding for developing countries to promote the development, transfer, dissemination and diffusion of environmentally sound technologies</t>
  </si>
  <si>
    <t>17.8.1 Proportion of individuals using the Internet</t>
  </si>
  <si>
    <t>17.9.1 Dollar value of financial and technical assistance (including through North-South, South-South and triangular cooperation) committed to developing countries</t>
  </si>
  <si>
    <t>17.10.1 Worldwide weighted tariff-average</t>
  </si>
  <si>
    <t>17.11.1 Developing countries’ and least developed countries’ share of global exports</t>
  </si>
  <si>
    <t>17.12.1 Average tariffs faced by developing countries, least developed countries and small island developing States</t>
  </si>
  <si>
    <t>17.13.1 Macroeconomic Dashboard</t>
  </si>
  <si>
    <t>17.14.1 Number of countries with mechanisms in place to enhance policy coherence of sustainable development</t>
  </si>
  <si>
    <t>17.15.1 Extent of use of country-owned results frameworks and planning tools by providers of development cooperation</t>
  </si>
  <si>
    <t>17.16.1 Number of countries reporting progress in multi-stakeholder development effectiveness monitoring frameworks that support the achievement of the sustainable development goals</t>
  </si>
  <si>
    <t>17.17.1 Amount of United States dollars committed to public-private and civil society partnerships</t>
  </si>
  <si>
    <t>17.18.1 Proportion of sustainable development indicators produced at the national level with full disaggregation when relevant to the target, in accordance with the Fundamental Principles of Official Statistics</t>
  </si>
  <si>
    <t>17.18.2 Number of countries that have national statistical legislation that complies with the Fundamental Principles of Official Statistics</t>
  </si>
  <si>
    <t>17.18.3 Number of countries with a national statistical plan that is fully funded and under implementation, by source of funding</t>
  </si>
  <si>
    <t>17.19.1 Dollar value of all resources made available to strengthen statistical capacity in developing countries</t>
  </si>
  <si>
    <t>17.19.2 Proportion of countries that (a) have conducted at least one population and housing census in the last 10 years; and (b) have achieved 100 per cent birth registration and 80 per cent death registration</t>
  </si>
  <si>
    <t>1.5.1 Number of deaths, missing persons and persons affected by disaster per 100,000 people</t>
  </si>
  <si>
    <t>1.5.2 Direct disaster economic loss in relation to global gross domestic product (GDP)</t>
  </si>
  <si>
    <t>1.5.3 Number of countries with national and local disaster risk reduction strategies</t>
  </si>
  <si>
    <t>11.5.1 Number of deaths, missing persons and persons affected by disaster per 100,000 people</t>
  </si>
  <si>
    <t>11.5.2  Direct disaster economic loss in relation to global GDP, including disaster damage to critical infrastructure and disruption of basic services</t>
  </si>
  <si>
    <t>11.b.1  Proportion of local governments that adopt and implement local disaster risk reduction strategies in line with the Sendai Framework for Disaster Risk Reduction 2015-2030</t>
  </si>
  <si>
    <t>11.b.2  Number of countries with national and local disaster risk reduction strategies</t>
  </si>
  <si>
    <t>13.1.1  Number of countries with national and local disaster risk reduction strategies</t>
  </si>
  <si>
    <t>13.1.2  Number of deaths, missing persons and persons affected by disaster per 100,000 people</t>
  </si>
  <si>
    <t>1.1 Tegen 2030 extreme armoede uitroeien voor alle mensen wereldwijd, die met minder dan $ 1,25 per dag moeten rondkomen</t>
  </si>
  <si>
    <t>1.2 Tegen 2030 het aandeel mannen, vrouwen en kinderen van alle leeftijden die volgens de nationale definities in armoede leven in al haar dimensies, minstens tot de helft terugbrengen</t>
  </si>
  <si>
    <t>1.3 Nationaal toepasbare sociale beschermingssystemen en maatregelen implementeren voor iedereen, met inbegrip van sociale beschermingsvloeren, en tegen 2030 een aanzienlijke dekkingsgraad realiseren van de armen en de kwetsbaren</t>
  </si>
  <si>
    <t>1.4 Er tegen 2030 voor zorgen dat alle mannen en vrouwen, in het bijzonder de armen en de kwetsbaren, gelijke rechten hebben op economische middelen, alsook toegang tot basisdiensten, eigenaarschap en controle over land en andere vormen van eigendom, nalatenschap, natuurlijke hulpbronnen, gepaste nieuwe technologie en financiële diensten, met inbegrip van microfinanciering</t>
  </si>
  <si>
    <t>1.5 Tegen 2030 de weerbaarheid opbouwen van de armen en van zij die zich in kwetsbare situaties bevinden en hun blootstelling aan en kwetsbaarheid voor met klimaatgerelateerde extreme gebeurtenissen en andere economische, sociale en ecologische schokken en rampen beperken</t>
  </si>
  <si>
    <t>1.a Zorgen voor een aanzienlijke mobilisatie van middelen afkomstig uit verschillende bronnen, ook via versterkte ontwikkelingssamenwerking, om adequate en voorspelbare middelen te voorzien voor ontwikkelingslanden, in het bijzonder de minst ontwikkelde landen, om programma's en beleidslijnen te implementeren die een einde moeten maken aan armoede in al haar vormen</t>
  </si>
  <si>
    <t>1.b Solide beleidskaders creëren op nationaal, regionaal en internationaal niveau, die zijn gebaseerd op ontwikkelingsstrategieën ten gunste van de armen en het genderbeleid, om de versnelde investering te ondersteunen in acties die gericht zijn op het uitroeien van de armoede</t>
  </si>
  <si>
    <t>2.1. Tegen 2030 een einde maken aan honger en voor iedereen, in het bijzonder de armen en de mensen die leven in kwetsbare situaties, met inbegrip van kinderen, toegang garanderen tot veilig, voedzaam en voldoende voedsel en dit het hele jaar lang</t>
  </si>
  <si>
    <t>2.2 Tegen 2030 komaf maken met alle vormen van ondervoeding, waarbij ook tegen 2025 voldaan moet kunnen worden aan de internationaal overeengekomen doelstellingen met betrekking tot groeiachterstand en ondergewicht bij kinderen onder de 5 jaar; en eveneens tegemoetkomen aan de voedingsbehoeften van adolescente meisjes, zwangere vrouwen, vrouwen die borstvoeding geven en oudere personen</t>
  </si>
  <si>
    <t>2.3 Tegen 2030 de landbouwproductiviteit en de inkomens verdubbelen voor kleinschalige voedselproducenten, in het bijzonder vrouwen, inheemse bevolkingen, familieboeren, veefokkers en vissers, onder meer door een veilige en gelijke toegang tot land, andere productieve hulpbronnen en inputs, kennis, financiële diensten, markten en opportuniteiten die toegevoegde waarde bieden en ook buiten de landbouw tewerkstelling genereren</t>
  </si>
  <si>
    <t>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t>
  </si>
  <si>
    <t>2.5 Tegen 2020 de genetische diversiteit in stand houden van zaden, cultuurgewassen en gefokte en gedomesticeerde dieren en hun in het wild levende verwanten, ook aan de hand van zaad- en plantenbanken die op een degelijke manier beheerd en gediversifieerd worden op nationaal, regionaal en internationaal niveau; en de toegang bevorderen tot het eerlijk en billijk delen van voordelen afkomstig van het gebruik van genetische hulpbronnen en daaraan gekoppelde traditionele kennis, zoals internationaal overeengekomen</t>
  </si>
  <si>
    <t>2.a Verhogen van de investeringen, door versterkte internationale samenwerking, in landelijke infrastructuur, landbouwkundig onderzoek en uitgebreide diensten, technologische ontwikkeling en genetische databanken voor planten en vee om de landbouwkundige productiecapaciteit in ontwikkelingslanden, in het bijzonder in de minst ontwikkelde landen, te versterken</t>
  </si>
  <si>
    <t>2.b Corrigeren en voorkomen van handelsbeperkingen en scheefgegroeide situaties op de wereldlandbouwmarkten, door onder andere tegelijk alle vormen van landbouwexportsubsidies en alle exportmaatregelen met een gelijkaardig effect af te schaffen, in overeenstemming met het mandaat van de Ontwikkelingsronde in Doha</t>
  </si>
  <si>
    <t>2.c Maatregelen aannemen die de correcte werking moeten garanderen van de voedselgrondstoffenmarkten en hun afgeleiden en een snelle toegang tot marktinformatie bevorderen, met inbegrip van informatie over voedselreserves, om de extreme volatiliteit van de voedselprijzen te helpen beperken</t>
  </si>
  <si>
    <t>3.1 Tegen 2030 de globale moedersterfte terugdringen tot minder dan 70 per 100.000 levendgeborenen</t>
  </si>
  <si>
    <t>3.2 Tegen 2030 een einde maken aan vermijdbare overlijdens van pasgeborenen en kinderen onder de 5 jaar, waarbij alle landen er moeten naar streven om het sterftecijfer van baby's minstens tot 12 per 1000 levendgeborenen te beperken alsook het sterftecijfer van kinderen jonger dan 5 jaar eveneens in te perken tot maximum 25 per 1000 levendgeborenen</t>
  </si>
  <si>
    <t>3.3 Tegen 2030 een einde maken aan epidemieën zoals aids, tuberculose, malaria en verwaarloosde tropische ziekten, alsook hepatitis, door water overgebrachte ziekten en andere overdraagbare ziekten bestrijden</t>
  </si>
  <si>
    <t>3.4  Tegen 2030 de vroegtijdige sterfte gelinkt aan niet-overdraagbare ziekten met een derde inperken via preventie en behandeling, en mentale gezondheid en welzijn bevorderen</t>
  </si>
  <si>
    <t>3.5 De preventie en behandeling versterken van misbruik van verslavende middelen, met inbegrip van drugsgebruik en het schadelijk gebruik van alcohol</t>
  </si>
  <si>
    <t>3.6 Tegen 2020 het aantal doden en gewonden in het verkeer wereldwijd halveren</t>
  </si>
  <si>
    <t>3.7 Tegen 2030 universele toegang tot seksuele en reproductieve gezondheidszorgdiensten garanderen, met inbegrip van diensten voor gezinsplanning, informatie en opvoeding, en voor de integratie van reproductieve gezondheid in nationale strategieën en programma's</t>
  </si>
  <si>
    <t>3.8 Zorgen voor een universele gezondheidsdekking, met inbegrip van de bescherming tegen financiële risico's, toegang tot kwaliteitsvolle essentiële gezondheidszorgdiensten en toegang tot de veilige, doeltreffende, kwaliteitsvolle en betaalbare essentiële geneesmiddelen en vaccins voor iedereen</t>
  </si>
  <si>
    <t>3.9 Tegen 2030 in aanzienlijke mate het aantal sterfgevallen en ziekten verminderen als gevolg van gevaarlijke chemicaliën en de vervuiling en besmetting van lucht, water en bodem</t>
  </si>
  <si>
    <t>3.b Het onderzoek en de ontwikkeling ondersteunen van vaccins en geneesmiddelen voor overdraagbare en niet-overdraagbare ziekten die in hoofdzaak ontwikkelingslanden treffen, toegang verschaffen tot betaalbare essentiële geneesmiddelen en vaccins, volgens de richtlijnen van de Verklaring van Doha aangaande het TRIPS-akkoord en Volksgezondheid. De Verklaring bevestigt het recht van ontwikkelingslanden om ten volle gebruik te maken van de bepalingen van de Overeenkomst aangaande de Handelsaspecten van de Intellectuele Eigendom (TRAIPR) die afwijkingen toelaat voor de bescherming van de volksgezondheid; en, in het bijzonder, het verschaffen van toegang tot geneesmiddelen voor iedereen</t>
  </si>
  <si>
    <t>3.c De financiering van de gezondheidszorg aanzienlijk opvoeren, net als de aanwerving, de ontwikkeling, de opleiding en het lange tijd in dienst houden van gezondheidswerkers in ontwikkelingslanden, in het bijzonder in de minst ontwikkelde landen en de kleine eilandstaten in ontwikkeling.</t>
  </si>
  <si>
    <t>3.d De capaciteit van alle landen versterken, in het bijzonder die van de ontwikkelingslanden, met betrekking tot systemen voor vroegtijdige waarschuwing, risicovermindering en het beheer van nationale en globale gezondheidsrisico's</t>
  </si>
  <si>
    <t>4.1 Er tegen 2030 voor zorgen dat alle meisjes en jongens op een vrije, billijke en kwalitatief hoogstaande manier lager en middelbaar onderwijs kunnen afwerken, wat moet kunnen leiden tot relevante en doeltreffende leerresultaten</t>
  </si>
  <si>
    <t>4.2 Er tegen 2030 voor zorgen dat alle meisjes en jongens in hun vroege kindertijd toegang hebben tot een kwalitatieve ontwikkeling, zorg en opvoeding voorafgaand aan de lagere school zodat ze klaar zijn voor het basisonderwijs</t>
  </si>
  <si>
    <t>4.3 Tegen 2030 gelijke toegang garanderen voor alle vrouwen en mannen tot betaalbaar en kwaliteitsvol technisch, beroeps- en hoger onderwijs, met inbegrip van de universiteit</t>
  </si>
  <si>
    <t>4.4 Tegen 2030 het aantal jongeren en volwassenen met relevante vaardigheden, met inbegrip van technische en beroepsvaardigheden, voor tewerkstelling, degelijke jobs en ondernemerschap aanzienlijk opdrijven</t>
  </si>
  <si>
    <t>4.5 Tegen 2030 genderongelijkheden wegwerken in het onderwijs en zorgen voor gelijke toegang tot alle niveaus inzake onderwijs en beroepsopleiding voor de kwetsbaren, met inbegrip van mensen met een handicap, inheemse bevolkingen en kinderen in kwetsbare situaties</t>
  </si>
  <si>
    <t>4.6 Er tegen 2030 voor zorgen dat alle jongeren en een groot aantal volwassenen, zowel mannen als vrouwen, geletterd en rekenvaardig zijn</t>
  </si>
  <si>
    <t>4.7 Er tegen 2030 voor zorgen dat alle leerlingen kennis en vaardigheden verwerven die nodig zijn om duurzame ontwikkeling te bevorderen, onder andere via vorming omtrent duurzame ontwikkeling en duurzame levenswijzen, mensenrechten, gendergelijkheid, de bevordering van een cultuur van vrede en geweldloosheid, wereldburgerschap en de waardering van culturele diversiteit en van de bijdrage van de cultuur tot de duurzame ontwikkeling</t>
  </si>
  <si>
    <t>4.a Bouwen en verbeteren van onderwijsfaciliteiten die aandacht hebben voor kinderen, mensen met een beperking en gendergelijkheid en die een veilige, geweldloze, inclusieve en doeltreffende leeromgeving bieden voor iedereen</t>
  </si>
  <si>
    <t>4.b Tegen 2020 het aantal studiebeurzen wereldwijd en substantieel verhogen dat beschikbaar is voor ontwikkelingslanden, in het bijzonder de minst ontwikkelde landen, de kleine eilandstaten in ontwikkeling en de Afrikaanse landen, voor toegang tot het hoger onderwijs, met inbegrip van beroepsopleiding en programma's omtrent informatie en communicatietechnologie, techniek, ingenieurswezen en wetenschappen, in ontwikkelde landen en andere ontwikkelingslanden</t>
  </si>
  <si>
    <t>4.c Tegen 2030 op aanzienlijke wijze de toevloed verhogen van gekwalificeerde leraren, ook via internationale samenwerking voor lerarenopleidingen in ontwikkelingslanden, in het bijzonder in de minst ontwikkelde landen en de kleine eilandstaten</t>
  </si>
  <si>
    <t>5.1 Een einde maken aan alle vormen van discriminatie jegens vrouwen en meisjes, overal</t>
  </si>
  <si>
    <t>5.2 Alle vormen van geweld tegen vrouwen en meisjes in de openbare en de privésfeer uitroeien, ook inzake vrouwenhandel en seksuele en andere soorten uitbuiting</t>
  </si>
  <si>
    <t>5.3 Uit de wereld helpen van alle schadelijke praktijken, zoals kind-, vroege en gedwongen huwelijken en vrouwelijke genitale verminking</t>
  </si>
  <si>
    <t>5.4 Erkennen en naar waarde schatten van onbetaalde zorg en thuiswerk door het voorzien van openbare diensten, infrastructuur en een sociaal beschermingsbeleid en door de bevordering van gedeelde verantwoordelijkheden binnen het gezin en de familie, zoals dat nationaal van toepassing is</t>
  </si>
  <si>
    <t>5.5 Verzekeren van de volledige en doeltreffende deelname van vrouwen en voor gelijke kansen inzake leiderschap op alle niveaus van de besluitvorming in het politieke, economische en openbare leven</t>
  </si>
  <si>
    <t>5.6 Verzekeren van universele toegang tot seksuele en reproductieve gezondheids en reproductieve rechten zoals overeengekomen in het kader van het Actieprogramma van de Internationale Conferentie over Bevolking en Ontwikkeling en het Peking-Actieplatform en de slotdocumenten van hun desbetreffende conferenties</t>
  </si>
  <si>
    <t>5.a Hervormingen doorvoeren waarbij vrouwen gelijke rechten krijgen op economische middelen, naast toegang tot eigenaarschap en controle over land en andere vormen van eigendom, financiële diensten, erfenissen en natuurlijke hulpbronnen, in overeenstemming met nationaal recht</t>
  </si>
  <si>
    <t>5.b Het gebruik doen toenemen van innovatieve technologie, in het bijzonder de informatie- en communicatietechnologie, om te komen tot een grotere empowerment van vrouwen</t>
  </si>
  <si>
    <t>5.c Een gezond beleid en afdwingbare wetgeving goedkeuren en versterken voor de bevordering van gendergelijkheid en de empowerment van alle vrouwen en meisjes op alle niveaus</t>
  </si>
  <si>
    <t>6.1 Tegen 2030 komen tot een universele en gelijke toegang tot veilig en betaalbaar drinkwater voor iedereen</t>
  </si>
  <si>
    <t>6.2 Tegen 2030 komen tot toegang tot gepaste en degelijke sanitaire voorzieningen en hygiëne voor iedereen en een einde maken aan openbare ontlasting, waarbij speciale aandacht wordt besteed aan de behoeften van vrouwen en meisjes en mensen in kwetsbare situaties</t>
  </si>
  <si>
    <t>6.3 Tegen 2030 de waterkwaliteit verbeteren door verontreiniging te beperken, de lozing van gevaarlijke chemicaliën en materialen een halt toe te roepen en de uitstoot ervan tot een minimum te beperken waarbij ook het aandeel van onbehandeld afvalwater wordt gehalveerd en recyclage en veilige hergebruik wereldwijd aanzienlijk worden verhoogd</t>
  </si>
  <si>
    <t>6.4 Tegen 2030 in aanzienlijke mate de efficiëntie van het watergebruik verhogen in alle sectoren en het duurzaam winnen en verschaffen van zoetwater garanderen om een antwoord te bieden op de waterschaarste en om het aantal mensen dat af te rekenen heeft met waterschaarste, aanzienlijk te verminderen</t>
  </si>
  <si>
    <t>6.5 Tegen 2030 het geïntegreerde beheer van de waterhulpbronnen implementeren op alle niveaus, ook via gerichte grensoverschrijdende samenwerking</t>
  </si>
  <si>
    <t>6.6 Tegen 2020 de op water gebaseerde ecosystemen beschermen en herstellen, met inbegrip van bergen, bossen, moerassen, rivieren, grondwaterlagen en meren</t>
  </si>
  <si>
    <t>6.a Tegen 2030 de internationale samenwerking en de capaciteitsopbouwende ondersteuning uitbreiden voor de ontwikkelingslanden voor activiteiten die betrekking hebben op water en sanitaire voorzieningen en programma's, met inbegrip van technologieën voor waterwinning, ontzilting, waterefficiëntie, afvalwaterzuivering, recyclage en hergebruik.</t>
  </si>
  <si>
    <t>6.b De deelname versterken en ondersteunen van plaatselijke gemeenschappen bij de verbetering van het waterbeheer en van de sanitaire voorzieningen</t>
  </si>
  <si>
    <t>7.1 Tegen 2030 universele toegang tot betaalbare, betrouwbare en moderne energiediensten garanderen</t>
  </si>
  <si>
    <t>7.2 Tegen 2030 in aanzienlijke mate het aandeel hernieuwbare energie in de globale energiemix verhogen</t>
  </si>
  <si>
    <t>7.3 Tegen 2030 de globale snelheid van verbetering in energie-efficiëntie verdubbelen</t>
  </si>
  <si>
    <t>7.a Tegen 2030 de internationale samenwerking verhogen om toegang te vergemakkelijken tot onderzoek en technologie inzake schone energie, met inbegrip van de hernieuwbare energie, de energiedoeltreffendheid en de geavanceerde en schonere fossiele brandstoffentechnologie, en de investering promoten in energie-infrastructuur en schone energietechnologie</t>
  </si>
  <si>
    <t>7.b Tegen 2030 de infrastructuur uitbreiden en de technologie upgraden om moderne en duurzame energiediensten te kunnen aanbieden aan alle ontwikkelingslanden, in het bijzonder de minst ontwikkelde landen, de kleine eilandstaten en door land ingesloten ontwikkelingslanden, in overeenstemming met hun respectieve steunprogramma's</t>
  </si>
  <si>
    <t>8.1 De economische groei per capita in stand houden in overeenstemming met de nationale omstandigheden en, in het bijzonder, minstens 7% aangroei van het bruto binnenlands product per jaar in de minst ontwikkelde landen</t>
  </si>
  <si>
    <t>8.2 Tot meer economische productiviteit komen door diversificatie, technologische modernisatie en innovatie, ook door de klemtoon te leggen op sectoren met hoge toegevoegde waarde en arbeidsintensieve sectoren</t>
  </si>
  <si>
    <t>8.3 Bevorderen van op ontwikkeling toegespitste beleidslijnen die productieve activiteiten ondersteunen, alsook de creatie van waardige jobs, ondernemerschap, creativiteit en innovatie, en de formalisering en de groei aanmoedigen van micro-, kleine en middelgrote ondernemingen, ook via toegang tot financiële diensten</t>
  </si>
  <si>
    <t>8.4 Tegen 2030 geleidelijk aan de wereldwijde efficiëntie, productie en consumptie van hulpbronnen verbeteren en streven naar de ontkoppeling van economische groei en achteruitgang van het milieu, volgens het 10-jarig Programmakader voor Duurzame Consumptie en Productie, waarbij de ontwikkelde landen de leiding nemen</t>
  </si>
  <si>
    <t>8.5 Tegen 2030 komen tot een volledige en productieve tewerkstelling en waardig werk voor alle vrouwen en mannen, ook voor jonge mensen en personen met een handicap, alsook een gelijk loon voor werk van gelijke waarde</t>
  </si>
  <si>
    <t>8.6 Tegen 2020 het aandeel aanzienlijk terugschroeven van jongeren die niet aan het werk zijn, geen onderwijs volgen en niet met een opleiding bezig zijn</t>
  </si>
  <si>
    <t>8.7 Onmiddellijke en effectieve maatregelen nemen om gedwongen arbeid uit de wereld te helpen, een einde te maken aan moderne slavernij en mensensmokkel en het verbod en de afschaffing van de ergste vormen van kinderarbeid veiligstellen, met inbegrip van het rekruteren en inzetten van kindsoldaten, en tegen 2025 een einde stellen aan kinderarbeid in al haar vormen</t>
  </si>
  <si>
    <t>8.8  De arbeidsrechten beschermen en veilige en gezonde werkomgevingen bevorderen voor alle werknemers, met inbegrip van migrantenarbeiders, in het bijzonder vrouwelijke migranten, en zij die zich in precaire werkomstandigheden bevinden</t>
  </si>
  <si>
    <t>8.9 Tegen 2030 beleidslijnen uitwerken en implementeren ter ondersteuning van het duurzaam toerisme dat jobs creëert en plaatselijke cultuur en producten bevordert</t>
  </si>
  <si>
    <t>8.10 Versterken van de mogelijkheden van de plaatselijke financiële instellingen om toegang tot het bankwezen, de verzekeringen en financiële diensten voor allen aan te moedigen</t>
  </si>
  <si>
    <t>8.a Verhogen van de Aid for Trade voor ontwikkelingslanden, in het bijzonder de minst ontwikkelde landen, ook via het verbeterde geïntegreerde kader voor handelsgerelateerde bijstand aan de minst ontwikkelde landen</t>
  </si>
  <si>
    <t>8.b Tegen 2020 een globale strategie voor jongerentewerkstelling ontwikkelen en die operationeel maken en het Globale Jobspact van de Internationale Arbeidsorganisatie implementeren</t>
  </si>
  <si>
    <t>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t>
  </si>
  <si>
    <t>9.2 Bevorderen van inclusieve en duurzame industrialisering en, tegen 2030, het aandeel in de werkgelegenheid en het bruto binnenlands product van de industrie aanzienlijk doen toenemen, in overeenstemming met de nationale omstandigheden, en dat aandeel verdubbelen in de minst ontwikkelde landen</t>
  </si>
  <si>
    <t>9.3 De toegang vergroten van kleinschalige industriële en andere ondernemingen, in het bijzonder in de ontwikkelingslanden, tot financiële diensten, inclusief betaalbare kredietverlening, alsook hun integratie in waardeketens en markten</t>
  </si>
  <si>
    <t>9.4 Tegen 2030 de infrastructuur moderniseren en industrieën aanpassen om hen duurzaam te maken, waarbij de focus ligt op een grotere doeltreffendheid bij het gebruik van hulpbronnen en van schonere en milieuvriendelijke technologieën en industriële processen, waarbij alle landen de nodige actie ondernemen volgens hun eigen respectieve mogelijkheden</t>
  </si>
  <si>
    <t>9.5 Verbeteren van het wetenschappelijk onderzoek, moderniseren van de technologische capaciteiten van industriesectoren in alle landen, in het bijzonder in ontwikkelingslanden, waarbij ook tegen 2030 innovatie wordt aangemoedigd en op aanzienlijke wijze het aantal onderzoeks- en ontwikkelingswerkers per miljoen inwoners wordt verhoogd en waarbij ook meer wordt uitgegeven aan publiek en privaat onderzoek en ontwikkeling</t>
  </si>
  <si>
    <t>9.a De duurzame en veerkrachtige ontwikkeling van infrastructuur mogelijk maken in ontwikkelingslanden aan de hand van extra financiële, technologische en technische steun aan Afrikaanse landen, de minst ontwikkelde landen, de door land ingesloten ontwikkelingslanden en de kleine eilandstaten</t>
  </si>
  <si>
    <t>9.b Ondersteunen van de binnenlandse technologische ontwikkeling, onderzoek en innovatie in ontwikkelingslanden, ook door een gunstig beleidsklimaat te garanderen voor, onder andere, industriële diversificatie en waardetoevoeging aan handelsproducten</t>
  </si>
  <si>
    <t>9.c In aanzienlijke mate de toegang verhogen tot informatie- en communicatietechnologie en streven naar het verschaffen van universele en betaalbare toegang tot internet in de minst ontwikkelde landen tegen 2020</t>
  </si>
  <si>
    <t>10.1 Tegen 2030 geleidelijk tot een inkomenstoename van de onderste 40% van de bevolking komen tegen een ritme dat hoger ligt dan het nationale gemiddelde, en die toename ook in stand houden</t>
  </si>
  <si>
    <t>10.2 Tegen 2030 de sociale, economische en politieke inclusie van iedereen mogelijk maken en bevorderen, ongeacht leeftijd, geslacht, handicap, ras, etniciteit, herkomst, godsdienst of economische of andere status</t>
  </si>
  <si>
    <t>10.3 Gelijke kansen verzekeren en ongelijkheden wegwerken, ook door het afvoeren van discriminerende wetten, beleidslijnen en praktijken en door het bevorderen van de geschikte wetgeving, beleidslijnen en acties in dit opzicht</t>
  </si>
  <si>
    <t>10.4 Beleid voeren dat geleidelijk tot een grotere gelijkheid leidt, in het bijzonder inzake fiscaliteit, lonen en sociale bescherming</t>
  </si>
  <si>
    <t>10.5 De regulering en monitoring verbeteren van de globale financiële markten en instellingen en de implementatie versterken van dergelijke reguleringen</t>
  </si>
  <si>
    <t>10.6  Een verbeterde vertegenwoordiging verzekeren en een beter gehoor geven aan de ontwikkelingslanden bij de besluitvorming in mondiale, internationale economische en financiële instellingen om te komen tot meer doeltreffende, geloofwaardige, verantwoordelijke en legitieme instellingen</t>
  </si>
  <si>
    <t>10.7 Een ordelijke, veilige, regelmatige en verantwoordelijke migratie en mobiliteit van mensen mogelijk maken, ook via de implementatie van geplande en degelijk beheerde migratiebeleidslijnen</t>
  </si>
  <si>
    <t>10.a Het beginsel implementeren van speciale en gedifferentieerde behandeling voor ontwikkelingslanden, in het bijzonder de minst ontwikkelde landen, in overeenstemming met de overeenkomsten van de Wereldhandelsorganisatie</t>
  </si>
  <si>
    <t>10.b Officiële ontwikkelingsbijstand en financiële stromen aanmoedigen, met inbegrip van directe buitenlandse investeringen, voor staten waar de behoefte het grootst is, in het bijzonder in de minst ontwikkelde landen, de Afrikaanse landen, de kleine eilandstaten in ontwikkeling en de door land ingesloten ontwikkelingslanden, in overeenstemming met hun nationale plannen en programma's</t>
  </si>
  <si>
    <t>10.c Tegen 2030 de transactiekosten van overschrijvingen van migranten reduceren tot minder dan 3% en transfer vanuit landen met kosten hoger dan 5% elimineren.</t>
  </si>
  <si>
    <t>11.1 Tegen 2030 voor iedereen toegang voorzien tot adequate, veilige en betaalbare huisvesting en basisdiensten, en sloppenwijken verbeteren</t>
  </si>
  <si>
    <t>11.2 Tegen 2030 toegang voorzien tot veilige, betaalbare, toegankelijke en duurzame vervoerssystemen voor iedereen, waarbij de verkeersveiligheid verbeterd wordt, met name door het openbaar vervoer uit te breiden, met aandacht voor de behoeften van mensen in kwetsbare situaties, vrouwen, kinderen, personen met een handicap en ouderen</t>
  </si>
  <si>
    <t>11.3 Tegen 2030 inclusieve en duurzame stadsontwikkeling en capaciteit opbouwen voor participatieve, geïntegreerde en duurzame planning en beheer van menselijke nederzettingen in alle landen</t>
  </si>
  <si>
    <t>11.4 De inspanningen verhogen om het culturele en natuurlijke erfgoed van de wereld te beschermen en veilig te stellen</t>
  </si>
  <si>
    <t>11.5 Tegen 2030 het aantal doden en getroffenen aanzienlijk verminderen en in aanzienlijke mate de rechtstreekse economische impact op het bruto binnenlands product terugschroeven dat veroorzaakt wordt door rampen, met inbegrip van rampen die met water verband houden, waarbij de klemtoon ligt op het beschermen van de armen en van mensen in kwetsbare situaties</t>
  </si>
  <si>
    <t>11.6 Tegen 2030 de nadelige milieu-impact van steden per capita reduceren, ook door bijzondere aandacht te besteden aan de luchtkwaliteit en aan het gemeentelijk en ander afvalbeheer</t>
  </si>
  <si>
    <t>11.7 Tegen 2030 universele toegang voorzien tot veilige, inclusieve en toegankelijke, groene en openbare ruimtes, in het bijzonder voor vrouwen en kinderen, ouderen en personen met een handicap</t>
  </si>
  <si>
    <t>11.a Positieve economische, sociale en ecologische verbanden ondersteunen tussen stedelijke, voorstedelijke en landelijke gebieden door de nationale en regionale ontwikkelingsplanning te versterken</t>
  </si>
  <si>
    <t>11.b Tegen 2020 het aantal steden en menselijke nederzettingen aanzienlijk verhogen die geïntegreerde beleidslijnen en plannen goedkeuren en implementeren inzake inclusie, doeltreffendheid van hulpbronnengebruik, mitigatie en adaptatie aan klimaatverandering, weerbaarheid tegen rampen, en in overeenstemming met het kader van Sendai voor rampenrisicovermindering 2015-2030 een holistisch ramprisicobeheer ontwikkelen en implementeren op alle niveaus</t>
  </si>
  <si>
    <t>11.c De minst ontwikkelde landen steunen, ook via financiële en technische bijstand, in het opbouwen van duurzame en veerkrachtige gebouwen waarbij gebruik wordt gemaakt van lokale materialen</t>
  </si>
  <si>
    <t>12.1 Het 10-jarig Programmakader inzake Duurzame Consumptie- en Productiepatronen implementeren, waarbij alle landen actie ondernemen, en waarbij de ontwikkelde landen de leiding nemen, rekening houdend met de ontwikkeling en de mogelijkheden van de ontwikkelingslanden</t>
  </si>
  <si>
    <t>12.2 Tegen 2030 het duurzame beheer en het efficiënte gebruik van natuurlijke hulpbronnen realiseren</t>
  </si>
  <si>
    <t>12.3 Tegen 2030 de voedselverspilling in winkels en bij consumenten per capita halveren en voedselverlies reduceren in de productie- en bevoorradingsketens, met inbegrip van verliezen na de oogst</t>
  </si>
  <si>
    <t>12.4 Tegen 2020 komen tot een milieuvriendelijk beheer van chemicaliën en van alle afval gedurende hun hele levenscyclus, in overeenstemming met afgesproken internationale kaderovereenkomsten, en de uitstoot aanzienlijk beperken in lucht, water en bodem om hun negatieve invloeden op de menselijke gezondheid en het milieu zoveel mogelijk te beperken</t>
  </si>
  <si>
    <t>12.5 Tegen 2030 de afvalproductie aanzienlijk beperken via preventie, vermindering, recyclage en hergebruik</t>
  </si>
  <si>
    <t>12.6 Bedrijven aanmoedigen, in het bijzonder grote en transnationale bedrijven, om duurzame praktijken aan te nemen en duurzaamheidsinformatie te integreren in hun rapporteringscyclus</t>
  </si>
  <si>
    <t>12.7 Duurzame praktijken bij overheidsopdrachten bevorderen in overeenstemming met nationale beleidslijnen en prioriteiten</t>
  </si>
  <si>
    <t>12.8 Tegen 2030 garanderen dat mensen overal beschikken over relevantie informatie over en zich bewust zijn van duurzame ontwikkeling en levensstijlen die in harmonie zijn met de natuur</t>
  </si>
  <si>
    <t>12.a Ondersteunen van ontwikkelingslanden ter versterking van hun wetenschappelijke en technologische mogelijkheden om de richting uit te gaan van meer duurzame consumptie- en productiepatronen</t>
  </si>
  <si>
    <t>12.b Ontwikkelen en implementeren van instrumenten om de impact te monitoren van duurzame ontwikkeling op duurzaam toerisme dat werkgelegenheid creëert en de plaatselijke cultuur en producten promoot</t>
  </si>
  <si>
    <t>12.c Inefficiënte subsidies voor fossiele brandstoffen die afvalproducerende consumptie aanmoedigen rationaliseren, door storende marktinvloeden uit de wereld te helpen, in overeenstemming met de nationale omstandigheden, ook door het belastingsysteem te herstructureren en deze schadelijke subsidies te laten uitdoven, waar deze bestaan, waarbij rekening wordt gehouden met de specifieke noden en omstandigheden in de ontwikkelingslanden en waarbij de mogelijke negatieve invloeden worden geminimaliseerd op hun ontwikkeling op een manier die de armen en de getroffen gemeenschappen beschermt</t>
  </si>
  <si>
    <t>13.1 De veerkracht en het aanpassingsvermogen versterken van met klimaat in verband te brengen gevaren en natuurrampen in alle landen</t>
  </si>
  <si>
    <t>13.2 Maatregelen inzake klimaatverandering integreren in nationale beleidslijnen, strategieën en planning</t>
  </si>
  <si>
    <t>13.3 De opvoeding, bewustwording en de menselijke en institutionele capaciteit verbeteren met betrekking tot mitigatie, adaptatie, impactvermindering en vroegtijdige waarschuwing inzake klimaatverandering</t>
  </si>
  <si>
    <t>13.a De verbintenis  uitvoeren die door de ontwikkelde landen in het kader van het Raamverdrag van de Verenigde Naties inzake Klimaatverandering genomen werd omtrent de doelstelling om tegen 2020 gezamenlijk jaarlijks $ 100 miljard bijeen te brengen uit allerlei bronnen, om tegemoet te komen aan de behoeften van de ontwikkelingslanden in de context van aanzienlijke mitigatieacties en van transparantie inzake implementatie, en om door deze kapitalisatie het Groene Klimaatfonds zo snel mogelijk volledig operationeel te maken</t>
  </si>
  <si>
    <t>13.b Mechanismen promoten om de capaciteit te vergroten in het kader van doeltreffende aan klimaatverandering gekoppelde planning en beheer in de minst ontwikkelde landen en de kleine eilandstaten in ontwikkeling, waarbij ook wordt gefocust op vrouwen, jongeren en lokale en gemarginaliseerde gemeenschappen</t>
  </si>
  <si>
    <t>14.1 Tegen 2025 de vervuiling van de zee voorkomen en in aanzienlijke mate verminderen, in het bijzonder als gevolg van activiteiten op het land, met inbegrip van vervuiling door ronddrijvend afval en voedingsstoffen</t>
  </si>
  <si>
    <t>14.2 Tegen 2020 op een duurzame manier zee- en kustecosystemen beheren en beschermen om aanzienlijke negatieve gevolgen te vermijden, ook door het versterken van hun veerkracht, en actie ondernemen om deze te herstellen en om te komen tot gezonde en productieve oceanen</t>
  </si>
  <si>
    <t>14.3 De impact van de verzuring van de oceanen minimaliseren en aanpakken, ook via verhoogde wetenschappelijke samenwerking op alle niveaus</t>
  </si>
  <si>
    <t>14.4 Tegen 2020 op een doeltreffende manier de visvangst reguleren en een einde maken aan overbevissing, aan illegale, niet-aangegeven en ongereguleerde visserij en aan destructieve visserijpraktijken, en op wetenschap gebaseerde beheerplannen implementeren, om de visvoorraden zo snel mogelijk te herstellen, op zijn minst op niveaus die een maximale duurzame opbrengst kunnen garanderen zoals bepaald door hun biologische kenmerken</t>
  </si>
  <si>
    <t>14.5 Tegen 2020 minstens 10% van de kust- en zeegebieden behouden, in overeenstemming met het nationale en internationale recht en gebaseerd op de beste beschikbare wetenschappelijke informatie</t>
  </si>
  <si>
    <t>14.6 Tegen 2020 bepaalde vormen van visserijsubsidies afschaffen die bijdragen tot overcapaciteit en overbevissing, komaf maken met subsidies die bijdragen tot illegale, niet-aangegeven en ongereguleerde visserij en geen nieuwe vergelijkbare subsidies invoeren, erkennen dat een passende en doeltreffende speciale en gedifferentieerde behandeling van de ontwikkelingslanden en van de minst ontwikkelde landen integraal deel zou moeten uitmaken van de onderhandelingen inzake visserijsubsidies van de Wereldhandelsorganisatie</t>
  </si>
  <si>
    <t>14.7 Tegen 2030 de economische voordelen vergroten voor kleine eilandstaten en voor de minst ontwikkelde landen van het duurzaam gebruik van mariene rijkdommen, ook via het duurzaam beheer van visserij, aquacultuur en toerisme</t>
  </si>
  <si>
    <t>14.a De wetenschappelijke kennis vergroten, onderzoekscapaciteit ontwikkelen en mariene technologie overdragen, waarbij rekening wordt gehouden met de criteria en richtlijnen van de Intergouvernementele Oceanografische Commissie inzake de overdracht van mariene technologie, om de gezondheid van de oceaan te verbeteren en de bijdrage te verruimen van de mariene biodiversiteit tot de ontwikkeling van ontwikkelingslanden, in het bijzonder kleine eilandstaten in ontwikkeling en de minst ontwikkelde landen</t>
  </si>
  <si>
    <t>14.b Toegang verschaffen aan kleinschalige ambachtelijke vissers tot mariene hulpbronnen en markten</t>
  </si>
  <si>
    <t>14.c Het behoud en het duurzaam gebruik van oceanen en hulpbronnen versterken door het implementeren van internationaal recht zoals dat wordt weerspiegeld in het VN-Zeerechtverdrag, dat een wettelijk kader voorziet voor het behoud en het duurzaam gebruik van oceanen en hun hulpbronnen, zoals ook wordt vermeld in paragraaf 158 van "De toekomst die wij willen"</t>
  </si>
  <si>
    <t>15.1 Tegen 2020 het behoud, herstel en het duurzaam gebruik van terrestrische en inlandse zoetwaterecosystemen en hun diensten waarborgen, in het bijzonder bossen, moeraslanden, bergen en droge gebieden, in lijn met de verplichtingen van de internationale overeenkomsten</t>
  </si>
  <si>
    <t>15.2 Tegen 2020 de implementatie bevorderen van het duurzaam beheer van alle soorten bossen, de ontbossing een halt toeroepen, verloederde bossen herstellen en op duurzame manier bebossing en herbebossing mondiaal opvoeren</t>
  </si>
  <si>
    <t>15.3 Tegen 2030 de woestijnvorming tegengaan, aangetast land en gedegradeerde bodem herstellen, ook land dat wordt aangetast door woestijnvorming, droogte en overstromingen, en streven naar een wereld die qua landdegradatie neutraal is</t>
  </si>
  <si>
    <t>15.4 Tegen 2030 het behoud garanderen van de ecosystemen in de bergen, met inbegrip van hun biodiversiteit, om hun vermogen te versterken voordelen te genereren die essentieel zijn voor duurzame ontwikkeling</t>
  </si>
  <si>
    <t>15.5 Dringende en doortastende actie ondernemen om de aftakeling in te perken van natuurlijke leefgebieden, het verlies van biodiversiteit een halt toe te roepen en, tegen 2020, de met uitsterven bedreigde soorten te beschermen en hun uitsterven te voorkomen</t>
  </si>
  <si>
    <t>15.6 Bevorderen van het eerlijk en billijk verdelen van de voordelen die voortvloeien uit het gebruik van genetische hulpbronnen en bevorderen van gepaste toegang tot dergelijke hulpbronnen, zoals internationaal overeengekomen</t>
  </si>
  <si>
    <t>15.7 Dringend actie ondernemen om een einde te maken aan stroperij en de handel in beschermde planten- en diersoorten en zowel de vraag naar als het aanbod van illegale producten afkomstig van deze planten- en diersoorten aan te pakken</t>
  </si>
  <si>
    <t>15.8 Tegen 2020 maatregelen invoeren om de invoering van invasieve uitheemse soorten in land- en waterecosystemen te beperken en hun impact op aanzienlijke wijze te beperken, en de prioritaire soorten controleren of uitroeien</t>
  </si>
  <si>
    <t>15.9 Tegen 2020 ecosysteem- en biodiversiteitswaarden integreren in nationale en plaatselijke planning, ontwikkelingsprocessen, strategieën en plannen inzake armoedebestrijding</t>
  </si>
  <si>
    <t>15.a Financiële hulpbronnen mobiliseren en aanzienlijk verhogen vanuit allerlei bronnen om de biodiversiteit en de ecosystemen te vrijwaren en op duurzame wijze te gebruiken</t>
  </si>
  <si>
    <t>15.b Aanzienlijke middelen mobiliseren vanuit allerlei bronnen en op alle niveaus om duurzaam bosbeheer te financieren en gepaste stimuli te verschaffen aan ontwikkelingslanden om een dergelijk beheer te organiseren, ook voor behoud en herbebossing</t>
  </si>
  <si>
    <t>15.c De wereldwijde inspanningen ter bestrijding van stroperij en illegale handel in beschermde diersoorten opvoeren, ook door verhoging van de capaciteit van plaatselijke gemeenschappen in hun streven naar kansen inzake een duurzaam bestaan</t>
  </si>
  <si>
    <t>16.1 Alle vormen van geweld en de daaraan gekoppelde sterftecijfers wereldwijd aanzienlijk terugschroeven</t>
  </si>
  <si>
    <t>16.2 Een einde maken aan het misbruik, de exploitatie, de handel en van alle vormen van geweld tegen en het martelen van kinderen</t>
  </si>
  <si>
    <t>16.3 De rechtsregels bevorderen op nationaal en internationaal niveau en gelijke toegang tot het rechtssysteem voor iedereen garanderen</t>
  </si>
  <si>
    <t>16.4 Tegen 2030 ongewettigde financiële en wapenstromen aanzienlijk indijken, het herstel en de teruggave van gestolen goederen versterken en alle vormen van georganiseerde misdaad bestrijden</t>
  </si>
  <si>
    <t>16.5 Op duurzame wijze komaf maken met corruptie en omkoperij in al hun vormen</t>
  </si>
  <si>
    <t>16.6 Doeltreffende, verantwoordelijke en transparante instellingen ontwikkelen op alle niveaus</t>
  </si>
  <si>
    <t>16.7 Ontvankelijke, inclusieve, participatieve en representatieve besluitvorming op alle niveaus garanderen</t>
  </si>
  <si>
    <t>16.8 Verruimen en versterken van de participatie van de ontwikkelingslanden in de instellingen van mondiaal bestuur</t>
  </si>
  <si>
    <t>16.9 Tegen 2030 een wettelijke identiteit voorzien voor iedereen, met inbegrip van geboorteregistratie</t>
  </si>
  <si>
    <t>16.10 Publieke toegang tot informatie en beschermen van fundamentele vrijheden, volgens de nationale wetgeving en internationale overeenkomsten garanderen</t>
  </si>
  <si>
    <t>16.a Versterken van de relevante nationale instellingen, ook via internationale samenwerking, voor het opbouwen van capaciteit op alle niveaus, in het bijzonder in de ontwikkelingslanden, om geweld te voorkomen en terrorisme en misdaad te bestrijden</t>
  </si>
  <si>
    <t>16.b Bevorderen en afdwingen van niet-discriminerende wetten en beleidslijnen voor duurzame ontwikkeling</t>
  </si>
  <si>
    <t>17.1 Versterken van de binnenlandse middelenmobilisatie (DRM), ook via internationale steun aan ontwikkelingslanden, om de binnenlandse capaciteit te verbeteren voor het innen van belastingen en andere inkomsten</t>
  </si>
  <si>
    <t>Financiën</t>
  </si>
  <si>
    <t>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ontwikkelingshulp aan de minst ontwikkelde landen; ODA-donoren worden aangemoedigd om voor zichzelf een doelstelling te bepalen om minstens 0,2% van de ODA te besteden aan de minst ontwikkelde landen</t>
  </si>
  <si>
    <t>17.3 Bijkomende financiële middelen voor ontwikkelingslanden mobiliseren vanuit verschillende bronnen</t>
  </si>
  <si>
    <t>17.4 Ontwikkelingslanden bijstaan in hun streven naar schuldhoudbaarheid op lange termijn via gecoördineerde beleidslijnen waarbij aandacht wordt besteed aan het aanmoedigen van de schuldfinanciering, de schuldverlichting en de schuldherstructurering, indien van toepassing, en de externe schuld aanpakken van arme landen met een grote schuldenlast om hun schuldencrisis in te perken</t>
  </si>
  <si>
    <t>17.5 Regelingen goedkeuren en uitvoeren die investeringen in de minst ontwikkelde landen moeten bevorderen</t>
  </si>
  <si>
    <t>Technologie</t>
  </si>
  <si>
    <t>17.6 Versterken van de Noord-Zuid-, de Zuid-Zuid- en de regionale en internationale trilaterale samenwerking inzake wetenschap, technologie en innovatie en vergemakkelijken van de toegang daartoe; en het delen van kennis uitbreiden volgens voorwaarden die wederzijds worden bepaald, ook via de verbeterde coördinatie tussen bestaande mechanismen, in het bijzonder op het niveau van de Verenigde Naties, en via een mondiaal mechanisme voor de facilitering van technologie</t>
  </si>
  <si>
    <t>17.7 De ontwikkeling, overdracht, verspreiding en verdeling van ecologische technologieën aan ontwikkelingslanden volgens gunstige voorwaarden, ook inzake gunstige en preferentiële bepalingen, zoals wederzijds overeengekomen</t>
  </si>
  <si>
    <t>17.8 De technologiebank en het mechanisme voor het opbouwen van wetenschappelijke, technologische en innoverende capaciteit voor de minst ontwikkelde landen volledig operationeel maken tegen 2017 en het gebruik opdrijven van de technologie die dit mogelijk moet maken, in het bijzonder de informatie- en communicatietechnologie</t>
  </si>
  <si>
    <t>Capaciteitsopbouw</t>
  </si>
  <si>
    <t>17.9 De internationale steun verhogen voor het implementeren van doeltreffende en doelgerichte capaciteitsopbouw in ontwikkelingslanden ter ondersteuning van nationale plannen die erop gericht zijn om alle Duurzame Ontwikkelingsdoelstellingen te implementeren, ook via de Noord-Zuid-, Zuid-Zuid- en trilaterale samenwerking</t>
  </si>
  <si>
    <t>Handel</t>
  </si>
  <si>
    <t>17.10 Een universeel, op regels gebaseerd, open, niet-discriminerend en billijk multilateraal handelssysteem bevorderen onder de Wereldhandelsorganisatie, ook via het volbrengen van de onderhandelingen onder de Ontwikkelingsagenda van Doha van deze organisatie</t>
  </si>
  <si>
    <t>17.11 De export van ontwikkelingslanden aanzienlijk doen toenemen, in het bijzonder met de bedoeling om het aandeel van de minst ontwikkelde landen in de mondiale export tegen 2020 te verdubbelen</t>
  </si>
  <si>
    <t>17.12 Tijdig de implementatie realiseren van belasting- en quotavrije markttoegang op blijvende wijze voor alle minst ontwikkelde landen, in overeenstemming met de beslissingen van de Wereldhandelsorganisatie, ook door ervoor te zorgen dat de voorkeursregels die van oorsprong van toepassing zijn op import van de minst ontwikkelde landen, transparant en eenvoudig zijn, en bijdragen tot het vergemakkelijken van markttoegang</t>
  </si>
  <si>
    <t>Systemische kwesties</t>
  </si>
  <si>
    <t>BELEIDS- EN INSTITUTIONELE COHERENTIE</t>
  </si>
  <si>
    <t>17.13 De globale macro-economische stabiliteit versterken, ook via beleidscoördinatie en beleidscoherentie</t>
  </si>
  <si>
    <t>17.14 Beleidscoherentie voor duurzame ontwikkeling versterken</t>
  </si>
  <si>
    <t>17.15 De beleidsruimte en het leiderschap van elke land respecteren om beleidslijnen uit te werken en om duurzame ontwikkeling te implementeren om een einde te maken aan armoede</t>
  </si>
  <si>
    <t>PARTNERSCHAPPEN MET MEERDERE BELANGHEBBENDEN</t>
  </si>
  <si>
    <t>17.16 Het Globaal Partnerschap voor duurzame ontwikkeling versterken, aangevuld door partnerschappen met meerdere belanghebbenden (multi-stakeholderpartnerschappen) en kennis, expertise, technologie en financiële hulpmiddelen mobiliseren en delen met het oog op het bereiken van de Duurzame Ontwikkelingsdoelstellingen in alle landen, in het bijzonder in de ontwikkelingslanden</t>
  </si>
  <si>
    <t>17.17 Doeltreffende openbare, publiek-private en maatschappelijke partnerschappen aanmoedigen en bevorderen, voortbouwend op de ervaring en het netwerk van partnerschappen</t>
  </si>
  <si>
    <t>GEGEVENS, MONITORING EN VERANTWOORDINGSPLICHT</t>
  </si>
  <si>
    <t>17.18 Tegen 2020 de steun voor capaciteitsopbouw verhogen aan ontwikkelingslanden, inclusief de minst ontwikkelde landen en de kleine eilandstaten in ontwikkeling, om de beschikbaarheid van hoogwaardige, actuele en betrouwbare gegevens opgedeeld naar inkomen, gender, leeftijd, ras, etnische afkomst, migratiestatus, handicap, geografische locatie en andere kenmerken relevant in een nationale context, aanzienlijk op te drijven</t>
  </si>
  <si>
    <t>17.19 Tegen 2030 voortbouwen op bestaande initiatieven om metingen te ontwikkelen met betrekking tot de vooruitgang van duurzame ontwikkeling die kunnen dienen als aanvulling op het bruto binnenlands product, en de statistische capaciteitsopbouw ondersteunen in ontwikkelingslanden</t>
  </si>
  <si>
    <t>SDG Prioriteiten bepalen</t>
  </si>
  <si>
    <t>V = Verbonden impact (indirecte impact door de kernactiviteit of niet-significant)</t>
  </si>
  <si>
    <t>A = Andere (vrijwillige impact)</t>
  </si>
  <si>
    <t>V</t>
  </si>
  <si>
    <t>A</t>
  </si>
  <si>
    <t>Indicatoren</t>
  </si>
  <si>
    <t xml:space="preserve">M = Materiële impact (directe significant impact door de kernactiviteit van de organisatie) </t>
  </si>
  <si>
    <r>
      <t>9.4.1 CO</t>
    </r>
    <r>
      <rPr>
        <vertAlign val="subscript"/>
        <sz val="12"/>
        <color theme="1"/>
        <rFont val="Calibri Light"/>
        <family val="2"/>
        <scheme val="major"/>
      </rPr>
      <t xml:space="preserve">2 </t>
    </r>
    <r>
      <rPr>
        <sz val="12"/>
        <color theme="1"/>
        <rFont val="Calibri Light"/>
        <family val="2"/>
        <scheme val="major"/>
      </rPr>
      <t>emission per unit of value added</t>
    </r>
  </si>
  <si>
    <t>3.a Waar nodig de implementatie van de kaderovereenkomst van de Wereldgezondheids-organisatie over tabakscontrole versterken</t>
  </si>
  <si>
    <t>8. In 2030 verzekert Vlaanderen een gelijke toegang tot basisonderwijs, secundair onderwijs en tot hoger onderwijs en volwassenenonderwijs, en bieden we maximale leerkansen voor elke lerende.</t>
  </si>
  <si>
    <t>2. Tegen 2030 leven we gezonder op het vlak van voeding, lichaamsbeweging, geestelijke gezondheid en hebben we meer welbevinden (met specifieke aandacht
voor zelfdoding en verslaving waaronder gebruik van tabak, alcohol, drugs en gokken).</t>
  </si>
  <si>
    <t>3. In 2030 is er in Vlaanderen een sportmentaliteit opdat gezond sporten en actief bewegen een gewoonte is in ons dagelijks leven, mede geïnspireerd door de bewegingsdriehoek.</t>
  </si>
  <si>
    <t>6. Tegen 2030 heeft elk gezin met een behoefte aan kinderopvang recht op een kwaliteitsvol, beschikbaar, betaalbaar, inclusief en rechtstreeks toegankelijk aanbod voor elk kind zonder onderscheid met aandacht voor de sociale functie van kinderopvang.</t>
  </si>
  <si>
    <t>12. In 2030 krijgen alle jongeren de kans om minstens kwalitatief secundair onderwijs af te werken, waarbij zij relevante en doeltreffende leerresultaten behalen, en is de ongekwalificeerde uitstroom sterk teruggedrongen.</t>
  </si>
  <si>
    <t>13. In 2030 volgen drie keer zoveel volwassenen formeel of non-formeel onderwijs of vorming als in 2015.</t>
  </si>
  <si>
    <t>14. Tegen 2030 streven we naar een evenredige participatie van kansengroepen (doelgroepen in het gelijke kansen en integratiebeleid) aan alle aspecten van het maatschappelijk leven in Vlaanderen. (10)</t>
  </si>
  <si>
    <t>14. Tegen 2030 streven we naar een evenredige participatie van kansengroepen (doelgroepen in het gelijke kansen en integratiebeleid) aan alle aspecten van het maatschappelijk leven in Vlaanderen. (5)</t>
  </si>
  <si>
    <t>1. In 2030 blijft het aandeel gezinnen dat leeft in armoede en geconfronteerd wordt met sociale uitsluiting bij de laagste in vergelijking met de best presterende landen in Europa, en is het aantal mensen dat leeft in armoede gedaald. (1)</t>
  </si>
  <si>
    <t>1. In 2030 blijft het aandeel gezinnen dat leeft in armoede en geconfronteerd wordt met sociale uitsluiting bij de laagste in vergelijking met de best presterende landen in Europa, en is het aantal mensen dat leeft in armoede gedaald. (10)</t>
  </si>
  <si>
    <t>11. Tegen 2030 zijn opleidingen bij opleidingsverstrekkers (buiten onderwijs) gericht op zowel levenslang als levensbreed leren, door een solide basis van kennis,  vaardigheden en attitudes aan te bieden waardoor (naast de competenties) ook de wendbaarheid en de maatschappelijke participatie van lerenden bevorderd worden. (8)</t>
  </si>
  <si>
    <t>11. Tegen 2030 zijn opleidingen bij opleidingsverstrekkers (buiten onderwijs) gericht op zowel levenslang als levensbreed leren, door een solide basis van kennis,  vaardigheden en attitudes aan te bieden waardoor (naast de competenties) ook de wendbaarheid en de maatschappelijke participatie van lerenden bevorderd worden. (4)</t>
  </si>
  <si>
    <t xml:space="preserve">7. In 2030 participeren alle jonge kinderen (2,5- tot 5-jarigen) aan het kleuteronderwijs. </t>
  </si>
  <si>
    <t>VIZIER2030 (#2)</t>
  </si>
  <si>
    <t>VIZIER2030 (#3/2)</t>
  </si>
  <si>
    <t>VIZIER2030 (#8/2)</t>
  </si>
  <si>
    <t>VIZIER2030 (#1)</t>
  </si>
  <si>
    <t>VIZIER2030 (#6)</t>
  </si>
  <si>
    <t>VIZIER2030 (#3)</t>
  </si>
  <si>
    <t>VIZIER2030 (#4)</t>
  </si>
  <si>
    <t>VIZIER2030 (#1/1)</t>
  </si>
  <si>
    <t>Stap 1</t>
  </si>
  <si>
    <t>Nota</t>
  </si>
  <si>
    <t>je kan dit met een kruisje doen of gelijk welk teken</t>
  </si>
  <si>
    <t>Stap 2</t>
  </si>
  <si>
    <t xml:space="preserve">bepaal de gewichten die het type impact (M, V, A) hebben </t>
  </si>
  <si>
    <t xml:space="preserve">Nota </t>
  </si>
  <si>
    <t>als je het wil aanpassen, doe dit hier onderaan</t>
  </si>
  <si>
    <t>Legende</t>
  </si>
  <si>
    <t>Kolom</t>
  </si>
  <si>
    <t>B</t>
  </si>
  <si>
    <t>C-E</t>
  </si>
  <si>
    <t>F</t>
  </si>
  <si>
    <t>Indicatoren volgens UN-Statistical Division (enkel ter informatie)</t>
  </si>
  <si>
    <t>Instructies</t>
  </si>
  <si>
    <t>SDG10</t>
  </si>
  <si>
    <t>SDG11</t>
  </si>
  <si>
    <t>SDG12</t>
  </si>
  <si>
    <t>SDG13</t>
  </si>
  <si>
    <t>SDG14</t>
  </si>
  <si>
    <t>SDG15</t>
  </si>
  <si>
    <t>SDG16</t>
  </si>
  <si>
    <t>SDG17</t>
  </si>
  <si>
    <t>max score</t>
  </si>
  <si>
    <t>score %</t>
  </si>
  <si>
    <t>SDG</t>
  </si>
  <si>
    <t>Stap 4</t>
  </si>
  <si>
    <t>Stap 6</t>
  </si>
  <si>
    <t>maak (via invoegen) een 2D-staafdiagram</t>
  </si>
  <si>
    <t>Stap 7</t>
  </si>
  <si>
    <t>DOELSTELLING 1. BEËINDIG ARMOEDE OVERAL EN IN AL HAAR VORMEN</t>
  </si>
  <si>
    <t>Doelen (#5/2)</t>
  </si>
  <si>
    <t>DOELSTELLING 2. BEËINDIG HONGER, BEREIK VOEDSELZEKERHEID EN VERBETERDE VOEDING EN PROMOOT DUURZAME LANDBOUW</t>
  </si>
  <si>
    <t>DOELSTELLING 3. VERZEKER EEN GOEDE GEZONDHEID EN PROMOOT WELZIJN VOOR ALLE LEEFTIJDEN</t>
  </si>
  <si>
    <t>DOELSTELLING 4. VERZEKER GELIJKE TOEGANG TOT KWALITEITSVOL ONDERWIJS EN BEVORDER LEVENSLANG LEREN VOOR IEDEREEN</t>
  </si>
  <si>
    <t>DOELSTELLING 5. BEREIK GENDERGELIJKHEID EN EMPOWERMENT VOOR ALLE VROUWEN EN MEISJES</t>
  </si>
  <si>
    <t>DOELSTELLING 6. VERZEKER TOEGANG EN DUURZAAM BEHEER VAN WATER EN SANITATIE VOOR IEDEREEN</t>
  </si>
  <si>
    <t>DOELSTELLING 7. VERZEKER TOEGANG TOT BETAALBARE, BETROUWBARE, DUURZAME EN MODERNE ENERGIE VOOR IEDEREEN</t>
  </si>
  <si>
    <t>DOELSTELLING 8. BEVORDER AANHOUDENDE, INCLUSIEVE EN DUURZAME ECONOMISCHE GROEI, VOLLEDIGE EN PRODUCTIEVE TEWERKSTELLING EN WAARDIG WERK VOOR IEDEREEN</t>
  </si>
  <si>
    <t>DOELSTELLING 9. BOUW VEERKRACHTIGE INFRASTRUCTUUR, BEVORDER INCLUSIEVE EN DUURZAME INDUSTRIALISERING EN STIMULEER INNOVATIE</t>
  </si>
  <si>
    <t>DOELSTELLING 10. DRING ONGELIJKHEID IN EN TUSSEN LANDEN TERUG</t>
  </si>
  <si>
    <t>DOELSTELLING 11. MAAK STEDEN EN MENSELIJKE NEDERZETTINGEN INCLUSIEF, VEILIG, VEERKRACHTIG EN DUURZAAM</t>
  </si>
  <si>
    <t>DOELSTELLING 12. VERZEKER DUURZAME CONSUMPTIE- EN PRODUCTIEPATRONEN</t>
  </si>
  <si>
    <t>DOELSTELLING 13. NEEM DRINGEND ACTIE OM DE KLIMAATVERANDERING EN HAAR IMPACT TE BESTRIJDEN</t>
  </si>
  <si>
    <t>DOELSTELLING 14. BEHOUD EN MAAK DUURZAAM GEBRUIK VAN OCEANEN, ZEEËN EN MARIENE HULPBRONNEN</t>
  </si>
  <si>
    <t>DOELSTELLING 15. BESCHERM, HERSTEL EN BEVORDER HET DUURZAAM GEBRUIK VAN ECOSYSTEMEN OP HET VASTELAND, BEHEER BOSSEN DUURZAAM, BESTRIJD WOESTIJNVORMING, STOP LANDDEGRADATIE EN DRAAI HET TERUG EN ROEP HET VERLIES AAN BIODIVERSITEIT EEN HALT TOE</t>
  </si>
  <si>
    <t>DOELSTELLING 16. BEVORDER VREEDZAME EN INCLUSIEVE SAMENLEVINGEN MET HET OOG OP DUURZAME ONTWIKKELING, VERZEKER TOEGANG TOT JUSTITIE VOOR IEDEREEN EN BOUW OP ALLE NIVEAUS DOELTREFFENDE, VERANTWOORDELIJKE EN TOEGANKELIJKE INSTELLINGEN UIT</t>
  </si>
  <si>
    <t>DOELSTELLING 17. VERSTERK DE IMPLEMENTATIEMIDDELEN EN REVITALISEER HET WERELDWIJD PARTNERSCHAP VOOR DUURZAME ONTWIKKELING</t>
  </si>
  <si>
    <t>Doelen (#5/3)</t>
  </si>
  <si>
    <t>Doelen (#9/4)</t>
  </si>
  <si>
    <t>Doelen (#7/3)</t>
  </si>
  <si>
    <t>Doelen (#6/3)</t>
  </si>
  <si>
    <t>Doelen (#6/2)</t>
  </si>
  <si>
    <t>Doelen (#3/2)</t>
  </si>
  <si>
    <t>Doelen (#10/2)</t>
  </si>
  <si>
    <t>Doelen (#8/3)</t>
  </si>
  <si>
    <t>Doelen (#9/3)</t>
  </si>
  <si>
    <t>Doelen (#19)</t>
  </si>
  <si>
    <t>SDG doelen (targets)</t>
  </si>
  <si>
    <t xml:space="preserve">Doelen (#../..) is het aantal SDG doelen (met een cijfer, bv 1.1) en /het aantal SDG middelen (met een letter bv 1.a) </t>
  </si>
  <si>
    <t xml:space="preserve">Duid het type impact aan per SDG-doel (zie instructies onderaan) </t>
  </si>
  <si>
    <t>vul per doel (vanaf rij 7) voor elke sdg in kolom c, d, e het type impact aan (M, V, A)</t>
  </si>
  <si>
    <t xml:space="preserve">per doel (dus per rij) zet je één kruisje </t>
  </si>
  <si>
    <t>voor Vizier2030 doelen waarvoor er geen SDG doel is hoef je geen kruisje te zetten (zoals SDG3 onderaan)</t>
  </si>
  <si>
    <t># doelen</t>
  </si>
  <si>
    <t>Terminologie</t>
  </si>
  <si>
    <t>SDG Doelstelling</t>
  </si>
  <si>
    <t xml:space="preserve">SDG Doel </t>
  </si>
  <si>
    <t>De algemene doelstelling van een SDG, bv SDG 1. Beëindig armoede overal en in al haar vormen (in Engels - Sustainable Development Goal)</t>
  </si>
  <si>
    <t xml:space="preserve">De specifieke doelen behorende tot een doelstelling, bv. 1.1 Tegen 2030 extreme armoede uitroeien voor alle mensen wereldwijd, … (in Engels - Target) </t>
  </si>
  <si>
    <t>Vizier2030 doelen</t>
  </si>
  <si>
    <t>Vizier2030 (#..) is het aantal Vizier2030 doelen bij deze SDG</t>
  </si>
  <si>
    <t>een cijfer achteraan een Vizier2030 doel vermeldt de SDG-doelstelling waarbij dit Vizier2030 doel nogmaals voorkomt</t>
  </si>
  <si>
    <t>Stap 8</t>
  </si>
  <si>
    <t>je krijgt je totale score in % per SDG (zie werkblad Resultaten)</t>
  </si>
  <si>
    <t>Nota1</t>
  </si>
  <si>
    <t>Nota2</t>
  </si>
  <si>
    <t>Nota3</t>
  </si>
  <si>
    <t xml:space="preserve">wanneer een SDG doel niet relevant is in de geografische context (bv eerder voor landen in ontwikkeling) dan vul je niets in op die rij (geen M, V, A) </t>
  </si>
  <si>
    <t xml:space="preserve">ga naar werkblad 'Resultaten' - sorteer "score %" resultaten (via gegevens) van laag naar hoog </t>
  </si>
  <si>
    <t>nu staan deze automatisch ingesteld op (M=3, V=1, A=0) dit kan je zo laten</t>
  </si>
  <si>
    <t>de score is genormaliseerd, dit wil zeggen, per SDG Doelstelling is het aantal SDG doelen meegerekend waarvoor een kruisje werd geplaatst</t>
  </si>
  <si>
    <t>analyseer voor de top SDG doelstellingen, de specifieke SDG doelen die hoog scoren</t>
  </si>
  <si>
    <t>hierdoor wordt het SDG doel niet meegerekend in het totaal om de resultaten te normaliseren en krijg je meer betrouwbare resultaten (zie verder bij normalisatie)</t>
  </si>
  <si>
    <t>Resultaat</t>
  </si>
  <si>
    <t>Rijlabels</t>
  </si>
  <si>
    <t>Eindtotaal</t>
  </si>
  <si>
    <t>Som van score %</t>
  </si>
  <si>
    <t>(Alle)</t>
  </si>
  <si>
    <t>SDG Prioriteiten - Handleiding</t>
  </si>
  <si>
    <t>SDG Prioriteiten - Resultaten</t>
  </si>
  <si>
    <t>1. plaats cursor op score%, klik met rechtermuis en duid vernieuwen aan om resultaten te zien op volgend werkblad 'Grafiek'</t>
  </si>
  <si>
    <t>2. op werkblad 'Grafiek' klik op één resultatenbalk van de grafiek met rechtermuisknop en klik op sorteren</t>
  </si>
  <si>
    <t>SDG 1</t>
  </si>
  <si>
    <t>SDG 2</t>
  </si>
  <si>
    <t>SDG 3</t>
  </si>
  <si>
    <t>SDG 4</t>
  </si>
  <si>
    <t>SDG 5</t>
  </si>
  <si>
    <t>SDG 6</t>
  </si>
  <si>
    <t>SDG 7</t>
  </si>
  <si>
    <t>SDG 8</t>
  </si>
  <si>
    <t>SDG 9</t>
  </si>
  <si>
    <t>4. In 2030 voorziet Vlaanderen, met het oog op een rechtvaardige en relevante zorg en ondersteuning, in een voldoende toegankelijk en betaalbaar, performant en kwaliteitsvol aanbod aan hulp- en zorgverlening in het licht van de zich wijzigende maatschappelijke behoeften en sociaal demografische ontwikkelingen.</t>
  </si>
  <si>
    <t>5. Tegen 2030 heeft elke Vlaming via de Vlaamse Sociale Bescherming recht op financiering van zorg die hem of haar zo veel mogelijk, rekening houdend met zijn/haar kwetsbaarheden en ondersteuningsnoden,autonomie en eigen regie laat behouden of herwinnen, die beantwoordt aan de behoeften, vragen en doelstellingen van de persoon met zorgbehoefte en zijn naaste omgeving en die de kwaliteit van leven nastreeft, met zoveel mogelijk automatische rechtentoekenning. Tegen 2030 is de Vlaamse Sociale Bescherming aangepast aan de stijgende maatschappelijke noden onder meer omwille van de vergrijzing.</t>
  </si>
  <si>
    <t>10. Tegen 2030 bieden opleidingen in alle onderwijsniveaus een solide basis van kennis, vaardigheden en attitudes waardoor lerenden zichzelf kunnen ontplooien en op een volwaardige manier aan de samenleving kunnen participeren, duurzame ontwikkeling in al haardimensies kunnen bevorderen en snel nieuwe ontwikkelingen kunnen oppikken. Dat wil zeggen dat het secundaire onderwijs, het hoger onderwijs en het volwassenenonderwijs ook voorbereiden op een duurzame inzetbaarheid op de arbeidsmarkt.</t>
  </si>
  <si>
    <t>9. In 2030 voorzien we een kwalitatief aanbod en zorgen we voor kwalitatieve infrastructuur, leeromgeving en leerkrachten bij de verschillende onderwijsverstrekkers (in alle onderwijsniveaus). (8)</t>
  </si>
  <si>
    <t>16. Tegen 2030 streeft Vlaanderen naar een voldoende kennis van het Nederlands voor elke persoon die zich langdurig in Vlaanderen heeft gevestigd. (10)</t>
  </si>
  <si>
    <t>17. In 2030 erkent Vlaanderen als lerende samenleving competenties en kwalificaties, waar ze ook verworven zijn.</t>
  </si>
  <si>
    <t>33. In 2030 voeren alle ondernemingen en organisaties een strategisch competentiebeleid. (8)</t>
  </si>
  <si>
    <t>16. Tegen 2030 streeft Vlaanderen naar een voldoende kennis van het Nederlands voor elke persoon die zich langdurig in Vlaanderen heeft gevestigd. (4)</t>
  </si>
  <si>
    <t>15. Tegen 2030 verkleint Vlaanderen de sociale ongelijkheid in gezondheid en welzijn substantieel. Dit gebeurt door binnen de Vlaamse bevoegdheden bij te dragen aan de vermindering met 25% van de actuele verschillen in levensverwachting in goede gezondheid en in welbevinden tussen personen naargelang hun positie op de sociale ladder.</t>
  </si>
  <si>
    <t>18. Tegen 2030 voldoet 80% van de woningen aan de minimale veiligheids-, gezondheids- en woonkwaliteitsnormen.</t>
  </si>
  <si>
    <t>40. Tegen 2030 het aantal getroffenen aanzienlijk verminderen en in aanzienlijke mate de economische impact, inclusief rampschade aan kritische infrastructuur en ontwrichting van basisdiensten, die veroorzaakt wordt door weersomstandigheden en klimaatgerelateerde rampen, waarbij de klemtoon ligt op het beschermen van de armen en van mensen in kwetsbare situaties, het responsabiliseren en ondersteunen van de betrokken sectoren en op het beschermen tegen armoede veroorzaakt door weeromstandigheden en klimaatgerelateerde rampen. (1)</t>
  </si>
  <si>
    <t xml:space="preserve">40. Tegen 2030 het aantal getroffenen aanzienlijk verminderen en in aanzienlijke mate de economische impact, inclusief rampschade aan kritische infrastructuur en ontwrichting van basisdiensten, die veroorzaakt wordt door weersomstandigheden en klimaatgerelateerde rampen, waarbij de klemtoon ligt op het beschermen van de armen en van mensen in kwetsbare situaties, het responsabiliseren en ondersteunen van de betrokken sectoren en op het beschermen tegen armoede veroorzaakt door weeromstandigheden en klimaatgerelateerde rampen. (11)
</t>
  </si>
  <si>
    <t>19. Tegen 2030 is de woonzekerheid verhoogd en hebben meer gezinnen de zekerheid te kunnen (blijven) wonen in een geschikte woning. (11)</t>
  </si>
  <si>
    <t>20. Tegen 2030 is de betaalbaarheid van het wonen toegenomen en zijn vraag en aanbod op de woningmarkt beter op mekaar afgestemd. (11)</t>
  </si>
  <si>
    <t>19. Tegen 2030 is de woonzekerheid verhoogd en hebben meer gezinnen de zekerheid te kunnen (blijven) wonen in een geschikte woning. (1)</t>
  </si>
  <si>
    <t>20. Tegen 2030 is de betaalbaarheid van het wonen toegenomen en zijn vraag en aanbod op de woningmarkt beter op mekaar afgestemd. (1)</t>
  </si>
  <si>
    <t>21. Tegen 2030 garandeert Vlaanderen voor kmo’s een gelijke toegang tot hulpbronnen, land, kennis, financiële diensten, kapitaal en markten, zodat ze toegevoegde waarde kunnen bieden en tewerkstelling genereren. (9)</t>
  </si>
  <si>
    <t>25. Tegen 2030 heeft Vlaanderen de transformatie gemaakt naar een polyvalente economie, die op een duurzame en competitieve manier welvaart en tewerkstelling creëert en die ondernemingen aanmoedigt om duurzame praktijken aan te nemen. (12)</t>
  </si>
  <si>
    <t>28. Tegen 2030 is Vlaanderen koploper in de digitale economie en maatschappij, ondersteund door een volledig uitgerolde state-of-the-art digitale infrastructuur. (9)</t>
  </si>
  <si>
    <t>27. Tegen 2030 is in Vlaanderen de ondernemerschapscultuur breed gedragen, stijgt het aantal starters en neemt het aantal snelgroeiende ondernemingen sterk toe.</t>
  </si>
  <si>
    <t>33. In 2030 voeren alle ondernemingen en organisaties een strategisch competentiebeleid. (4)</t>
  </si>
  <si>
    <t>23. Tegen 2030 is de groei van het BBP per capita in Vlaanderen minstens in stand gehouden en is daarbij een verdere ontkoppeling gerealiseerd tussen de economische groei enerzijds en het grondstoffenverbruik en de milieu-impact anderzijds.</t>
  </si>
  <si>
    <t>24. Tegen 2030 komt Vlaanderen tot een volledige tewerkstelling en behoort Vlaanderen tot de top van Europa inzake werkzaamheidsgraad met langere loopbanen en meer werkbare jobs.</t>
  </si>
  <si>
    <t>26. Tegen 2030 verhoogt Vlaanderen het aantal kennisgedreven buitenlandse investeringen in Vlaanderen, die ook tewerkstelling genereren en neemt de export, het aantal exporterende bedrijven evenals het exportaandeel buiten Europa toe.</t>
  </si>
  <si>
    <t>9. In 2030 voorzien we een kwalitatief aanbod en zorgen we voor kwalitatieve infrastructuur, leeromgeving en leerkrachten bij de verschillende onderwijsverstrekkers (in alle onderwijsniveaus). (4)</t>
  </si>
  <si>
    <t>19. Tegen 2030 zijn duurzame voedselproductiesystemen gegarandeerd en veerkrachtige landbouwpraktijken geïmplementeerd die de productiviteit en de productie kunnen verhogen en een toereikend inkomen verzekeren.</t>
  </si>
  <si>
    <t>39. Tegen 2030 is de genetische diversiteit in stand gehouden van zaden, cultuurgewassen en gefokte en gedomesticeerde dieren en hun in het wild levende verwanten, en worden de voordelen afkomstig van het gebruik van genetische hulpbronnen en daaraan gekoppelde traditionele kennis eerlijk en billijk gedeeld.</t>
  </si>
  <si>
    <t>29. Tegen 2030 versterken we onze economie door de multimodale bereikbaarheid van Vlaanderen te verbeteren. Het vervoersnetwerk is toekomstbestendig met optimaal verknoopte en slimmere infrastructuur. Een sterk netwerk van verschillende modi vormt het mobiliteitssysteem dat de gebruiker gecombineerd aanwendt naar gelang zijn of haar vervoersvraag.</t>
  </si>
  <si>
    <t>30. Tegen 2030 heeft de Vlaamse industrie een belangrijk aandeel in de economie en is de aanpassing van de Vlaamse industrie, die zich toespitst op innovatieve goederen en diensten met een hoge toegevoegde waarde, een feit.</t>
  </si>
  <si>
    <t>31. Tegen 2030 is de vertraging van de productiviteitsgroei ongedaan gemaakt en scoren we hoger dan het Europese gemiddelde.</t>
  </si>
  <si>
    <t>21. Tegen 2030 garandeert Vlaanderen voor kmo’s een gelijke toegang tot hulpbronnen, land, kennis, financiële diensten, kapitaal en markten, zodat ze toegevoegde waarde kunnen bieden en tewerkstelling genereren. (8)</t>
  </si>
  <si>
    <t>32. Op korte termijn groeit de besteding aan onderzoek en ontwikkeling naar 3% van het BBP, waarbij het aantal onderzoeks- en ontwikkelingswerkers sterk toeneemt, en daarna verbeteren we onze relatieve positie ten opzichte van de top van Europa.</t>
  </si>
  <si>
    <t>28. Tegen 2030 is Vlaanderen koploper in de digitale economie en maatschappij, ondersteund door een volledig uitgerolde state-of-the-art digitale infrastructuur. (8)</t>
  </si>
  <si>
    <t>34. Tegen 2030 is de energiekost voor de bedrijven op een eenzelfde concurrentieel niveau met de ons omringende landen.</t>
  </si>
  <si>
    <t>36. We streven naar een verhoogde bijdrage aan hernieuwbare energie tegen 2030.</t>
  </si>
  <si>
    <t>37. We streven naar een hogere energie-efficiëntie binnen alle sectoren van de samenleving.</t>
  </si>
  <si>
    <t>35. Vlaanderen werkt aan de energie-en klimaattransitie: tegen 2030 stellen we een reductie met 35% van de broeikasgasemissies in de niet-ETS-sectoren ten opzichte van 2005 voorop, en tegen 2050 streven we naar een reductie van de broeikasgasemissies in de niet-ETS-sectoren met 85% ten opzichte van 2005, met de ambitie om te evolueren naar volledige klimaatneutraliteit. Voor de ETS-sectoren schrijven we ons in binnen de context die Europa bepaalt voor deze sectoren met een dalende emissieruimte onder het EU-ETS. In de periode 2021-2030 wil Vlaanderen voor de LULUCF sector voldoen aan de no-debit rule zonder dat hiervoor de aankoop van bijkomende LULUCF-emissieruimte intra-Belgisch of bij andere EU-lidstaten, of het benutten van de schaarse eigen ESR-emissieruimte ingezet moeten worden. (13)</t>
  </si>
  <si>
    <t>35. Vlaanderen werkt aan de energie-en klimaattransitie: tegen 2030 stellen we een reductie met 35% van de broeikasgasemissies in de niet-ETS-sectoren ten opzichte van 2005 voorop, en tegen 2050 streven we naar een reductie van de broeikasgasemissies in de niet-ETS-sectoren met 85% ten opzichte van 2005, met de ambitie om te evolueren naar volledige klimaatneutraliteit. Voor de ETS-sectoren schrijven we ons in binnen de context die Europa bepaalt voor deze sectoren met een dalende emissieruimte onder het EU-ETS. In de periode 2021-2030 wil Vlaanderen voor de LULUCF sector voldoen aan de no-debit rule zonder dat hiervoor de aankoop van bijkomende LULUCF-emissieruimte intra-Belgisch of bij andere EU-lidstaten, of het benutten van de schaarse eigen ESR-emissieruimte ingezet moeten worden. (7)</t>
  </si>
  <si>
    <t>25. Tegen 2030 heeft Vlaanderen de transformatie gemaakt naar een polyvalente economie, die op een duurzame en competitieve manier welvaart en tewerkstelling creëert en die ondernemingen aanmoedigt om duurzame praktijken aan te nemen. (8)</t>
  </si>
  <si>
    <t>38. Tegen 2030 sluiten we zoveel mogelijk kringlopen in functie van een circulaire economie en zijn de koolstofvoetafdruk en materialenvoetafdruk van de Vlaamse consumptie afgenomen in verhouding met de levenskwaliteit en zijn de voedselverliezen in Vlaanderen met 30% verminderd.</t>
  </si>
  <si>
    <t>41. Tegen 2030 komen tot een milieuvriendelijk beheer van chemicaliën en ander potentieel schadelijke stoffen als ook van alle afval gedurende hun hele levenscyclus, en de uitstoot aanzienlijk beperken in lucht, water en bodem om hun negatieve invloeden op de menselijke gezondheid en het milieu zoveel mogelijk te beperken.</t>
  </si>
  <si>
    <t>42. Tegen 2030 is gegarandeerd dat mensen overal in de mogelijkheid zijn om duurzame keuzes te maken, dat ze daarbij beschikken over relevante en handzame informatie en zich bewust zijn van levensstijlen die in harmonie zijn met de natuur, en dat hun omgeving en de omstandigheden maken dat de duurzame keuze, de meest logische en eenvoudige keuze is.</t>
  </si>
  <si>
    <t>43. Tegen 2030 heeft iedere watergebruiker via een transparante en redelijke prijs optimaal toegang tot water. De kwaliteit en betaalbaarheid van drinkwater voor de burger blijft gegarandeerd, ook voor de kwetsbare groepen.</t>
  </si>
  <si>
    <t>44. Tegen 2030 is de waterverontreiniging verder beperkt en is de hydromorfologie hersteld zodat het behalen van de goede toestand in de meeste Vlaamse waterlopen en grondwaterlagen mogelijk is, als cruciale opstap naar een robuust watersysteem en als bijdrage aan de bescherming van het marien milieu. (14)</t>
  </si>
  <si>
    <t>45. Tegen 2030 is de waterbevoorrading veilig gesteld door enerzijds de oppervlaktewater- en grondwatervoorraden te beschermen en voldoende ruimte en opslag voor water te voorzien, en anderzijds verspilling te vermijden, alternatieve waterbronnen maximaal te benutten en waterhergebruik aan te moedigen.</t>
  </si>
  <si>
    <t>44. Tegen 2030 is de waterverontreiniging verder beperkt en is de hydromorfologie hersteld zodat het behalen van de goede toestand in de meeste Vlaamse waterlopen en grondwaterlagen mogelijk is, als cruciale opstap naar een robuust watersysteem en als bijdrage aan de bescherming van het marien milieu. (6)</t>
  </si>
  <si>
    <t>46. Tegen 2030 is de visvangst op een doeltreffende manier gereguleerd en zijn op wetenschap gebaseerde beheerplannen geïmplementeerd om de visvoorraden zo snel mogelijk te herstellen, op zijn minst op niveaus die een maximale duurzame opbrengst kunnen garanderen zoals bepaald door hun biologische kenmerken.</t>
  </si>
  <si>
    <t>47. Tegen 2030 zijn de ecosystemen en hun diensten en biodiversiteit minstens behouden, is de aftakeling van de natuurlijke leefgebieden ingeperkt en zijn met uitsterven bedreigde soorten beschermd. (15)</t>
  </si>
  <si>
    <t>47. Tegen 2030 zijn de ecosystemen en hun diensten en biodiversiteit minstens behouden, is de aftakeling van de natuurlijke leefgebieden ingeperkt en zijn met uitsterven bedreigde soorten beschermd. (14)</t>
  </si>
  <si>
    <t>48. Tegen 2030 is gegarandeerd en aangetoond dat alle openbare bossen en 50% van de private bossen volgens de nieuwe criteria geïntegreerd natuurbeheer worden beheerd en dat Vlaanderen in verhoogde mate bijdraagt tot de bevordering van duurzaam bosbeheer en de vermindering van ontbossing op wereldniveau.</t>
  </si>
  <si>
    <t>49. Tegen 2030 mag er in Vlaanderen netto geen gedegradeerde grond meer bijkomen.</t>
  </si>
  <si>
    <t>50. Tegen 2030 krijgen nieuwe invasieve soorten geen kans om zich te vestigen en worden aanwezige invasieve exoten bestreden of onder controle gehouden om hun impact te voorkomen of te beperken.</t>
  </si>
  <si>
    <t>51. In 2030 heeft Vlaanderen op alle niveaus doeltreffende, verantwoordelijke, eenvoudige, slanke en transparante instellingen. met oog voor participatieve en representatieve besluitvorming.</t>
  </si>
  <si>
    <t>52. Vlaanderen levert inspanningen om haar bijdrage aan de 0,7% norm in het kader van ontwikkelingssamenwerking te realiseren.</t>
  </si>
  <si>
    <t>53. Tegen 2030 is er een verschuiving binnen de overheidsuitgaven naar investeringen, waardoor Vlaanderen inzake publieke investeringen bij de top van Europa hoort.</t>
  </si>
  <si>
    <t>VIZIER2030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</si>
</sst>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Light"/>
      <family val="2"/>
      <scheme val="major"/>
    </font>
    <font>
      <sz val="12"/>
      <color theme="1"/>
      <name val="Calibri Light"/>
      <family val="2"/>
      <scheme val="major"/>
    </font>
    <font>
      <i/>
      <sz val="12"/>
      <color theme="1"/>
      <name val="Calibri Light"/>
      <family val="2"/>
      <scheme val="major"/>
    </font>
    <font>
      <b/>
      <sz val="12"/>
      <color theme="1"/>
      <name val="Calibri Light"/>
      <family val="2"/>
      <scheme val="major"/>
    </font>
    <font>
      <sz val="8.5"/>
      <color theme="1"/>
      <name val="Calibri Light"/>
      <family val="2"/>
      <scheme val="major"/>
    </font>
    <font>
      <vertAlign val="subscript"/>
      <sz val="12"/>
      <color theme="1"/>
      <name val="Calibri Light"/>
      <family val="2"/>
      <scheme val="major"/>
    </font>
    <font>
      <sz val="11"/>
      <color theme="1"/>
      <name val="Calibri"/>
      <family val="2"/>
      <scheme val="minor"/>
    </font>
    <font>
      <sz val="28"/>
      <color theme="1"/>
      <name val="Calibri"/>
      <family val="2"/>
      <scheme val="minor"/>
    </font>
    <font>
      <b/>
      <i/>
      <sz val="12"/>
      <color theme="1"/>
      <name val="Calibri Light"/>
      <family val="2"/>
      <scheme val="major"/>
    </font>
    <font>
      <i/>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7" fillId="0" borderId="0" applyFont="0" applyFill="0" applyBorder="0" applyAlignment="0" applyProtection="0"/>
  </cellStyleXfs>
  <cellXfs count="77">
    <xf numFmtId="0" fontId="0" fillId="0" borderId="0" xfId="0"/>
    <xf numFmtId="0" fontId="1" fillId="0" borderId="0" xfId="0" applyFont="1"/>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2" fillId="0" borderId="0" xfId="0" applyFont="1"/>
    <xf numFmtId="0" fontId="2" fillId="0" borderId="1" xfId="0" applyFont="1" applyBorder="1" applyAlignment="1">
      <alignment horizontal="left" vertical="center" wrapText="1" indent="1"/>
    </xf>
    <xf numFmtId="0" fontId="2" fillId="0" borderId="0" xfId="0" applyFont="1" applyAlignment="1">
      <alignment horizontal="left" vertical="center" indent="2"/>
    </xf>
    <xf numFmtId="0" fontId="5" fillId="0" borderId="0" xfId="0" applyFont="1" applyAlignment="1">
      <alignment horizontal="left" vertical="center" indent="11"/>
    </xf>
    <xf numFmtId="0" fontId="2" fillId="0" borderId="1" xfId="0" applyFont="1" applyBorder="1" applyAlignment="1">
      <alignment vertical="center" wrapText="1"/>
    </xf>
    <xf numFmtId="0" fontId="8" fillId="0" borderId="0" xfId="0" applyFont="1" applyAlignment="1">
      <alignment horizontal="center"/>
    </xf>
    <xf numFmtId="0" fontId="4" fillId="0" borderId="0" xfId="0" applyFont="1" applyAlignment="1">
      <alignment horizontal="left"/>
    </xf>
    <xf numFmtId="0" fontId="2" fillId="0" borderId="0" xfId="0" applyFont="1" applyAlignment="1">
      <alignment horizontal="left"/>
    </xf>
    <xf numFmtId="0" fontId="4" fillId="0" borderId="0" xfId="0" applyFont="1" applyAlignment="1">
      <alignment horizontal="center"/>
    </xf>
    <xf numFmtId="0" fontId="2" fillId="0" borderId="0" xfId="0" applyFont="1" applyAlignment="1">
      <alignment horizont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top" wrapText="1"/>
      <protection locked="0"/>
    </xf>
    <xf numFmtId="0" fontId="2" fillId="0" borderId="0" xfId="0" applyFont="1" applyAlignment="1">
      <alignment vertical="top"/>
    </xf>
    <xf numFmtId="0" fontId="2" fillId="0" borderId="1" xfId="0" applyFont="1" applyBorder="1" applyAlignment="1">
      <alignment horizontal="left" vertical="top" wrapText="1"/>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indent="1"/>
    </xf>
    <xf numFmtId="0" fontId="9" fillId="0" borderId="1" xfId="0" applyFont="1" applyBorder="1" applyAlignment="1">
      <alignment horizontal="center" vertical="center" wrapText="1"/>
    </xf>
    <xf numFmtId="0" fontId="3" fillId="0" borderId="1" xfId="0" applyFont="1" applyBorder="1" applyAlignment="1">
      <alignment vertical="center" wrapText="1"/>
    </xf>
    <xf numFmtId="0" fontId="0" fillId="2" borderId="17" xfId="0" applyFill="1" applyBorder="1"/>
    <xf numFmtId="0" fontId="0" fillId="2" borderId="10" xfId="0" applyFill="1" applyBorder="1"/>
    <xf numFmtId="0" fontId="0" fillId="2" borderId="14" xfId="0" applyFill="1" applyBorder="1"/>
    <xf numFmtId="0" fontId="0" fillId="2" borderId="15" xfId="0" applyFill="1" applyBorder="1"/>
    <xf numFmtId="0" fontId="0" fillId="2" borderId="16" xfId="0" applyFill="1" applyBorder="1"/>
    <xf numFmtId="0" fontId="0" fillId="0" borderId="0" xfId="0" applyAlignment="1">
      <alignment horizontal="center"/>
    </xf>
    <xf numFmtId="0" fontId="0" fillId="0" borderId="0" xfId="0" applyProtection="1">
      <protection locked="0"/>
    </xf>
    <xf numFmtId="0" fontId="0" fillId="0" borderId="0" xfId="0" pivotButton="1" applyProtection="1">
      <protection locked="0"/>
    </xf>
    <xf numFmtId="0" fontId="0" fillId="0" borderId="0" xfId="0" applyAlignment="1" applyProtection="1">
      <alignment horizontal="left"/>
      <protection locked="0"/>
    </xf>
    <xf numFmtId="9" fontId="0" fillId="0" borderId="0" xfId="0" applyNumberFormat="1" applyProtection="1">
      <protection locked="0"/>
    </xf>
    <xf numFmtId="9" fontId="0" fillId="2" borderId="11" xfId="1" applyFont="1" applyFill="1" applyBorder="1" applyProtection="1"/>
    <xf numFmtId="9" fontId="0" fillId="2" borderId="12" xfId="1" applyFont="1" applyFill="1" applyBorder="1" applyProtection="1"/>
    <xf numFmtId="9" fontId="0" fillId="2" borderId="13" xfId="1" applyFont="1" applyFill="1" applyBorder="1" applyProtection="1"/>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8" fillId="0" borderId="0" xfId="0" applyFont="1" applyAlignment="1">
      <alignment horizontal="center"/>
    </xf>
    <xf numFmtId="0" fontId="11" fillId="0" borderId="15" xfId="0" applyFont="1" applyBorder="1" applyAlignment="1">
      <alignment horizontal="center" vertical="center" wrapText="1"/>
    </xf>
    <xf numFmtId="0" fontId="11" fillId="0" borderId="0" xfId="0" applyFont="1" applyAlignment="1">
      <alignment vertical="center" wrapText="1"/>
    </xf>
    <xf numFmtId="0" fontId="11" fillId="0" borderId="15" xfId="0" applyFont="1" applyBorder="1" applyAlignment="1">
      <alignment vertical="center" wrapText="1"/>
    </xf>
    <xf numFmtId="0" fontId="11" fillId="0" borderId="15" xfId="0" applyFont="1" applyBorder="1" applyAlignment="1">
      <alignment wrapText="1"/>
    </xf>
    <xf numFmtId="0" fontId="11" fillId="0" borderId="0" xfId="0" applyFont="1" applyAlignment="1">
      <alignment wrapText="1"/>
    </xf>
    <xf numFmtId="0" fontId="0" fillId="0" borderId="0" xfId="0" applyAlignment="1">
      <alignment horizontal="center"/>
    </xf>
    <xf numFmtId="0" fontId="2" fillId="0" borderId="1" xfId="0" applyFont="1" applyBorder="1" applyAlignment="1" applyProtection="1">
      <alignment horizontal="center" vertical="top" wrapText="1"/>
      <protection locked="0"/>
    </xf>
    <xf numFmtId="0" fontId="2" fillId="0" borderId="1" xfId="0" applyFont="1" applyBorder="1" applyAlignment="1">
      <alignment vertical="center" wrapText="1"/>
    </xf>
    <xf numFmtId="0" fontId="4" fillId="0" borderId="1" xfId="0" applyFont="1" applyBorder="1" applyAlignment="1">
      <alignment horizontal="center"/>
    </xf>
    <xf numFmtId="0" fontId="2" fillId="0" borderId="1" xfId="0" applyFont="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6"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 fillId="0" borderId="6" xfId="0" applyFont="1" applyBorder="1" applyAlignment="1">
      <alignment vertical="center" wrapText="1"/>
    </xf>
    <xf numFmtId="0" fontId="0" fillId="0" borderId="5" xfId="0" applyBorder="1" applyAlignment="1">
      <alignment vertical="center" wrapText="1"/>
    </xf>
    <xf numFmtId="0" fontId="2" fillId="0" borderId="8" xfId="0" applyFont="1" applyBorder="1" applyAlignment="1">
      <alignment vertical="center" wrapText="1"/>
    </xf>
    <xf numFmtId="0" fontId="0" fillId="0" borderId="9" xfId="0" applyBorder="1"/>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pplyProtection="1">
      <alignment horizontal="center" vertical="center" wrapText="1"/>
      <protection locked="0"/>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horizontal="left"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vertical="center" wrapText="1"/>
    </xf>
    <xf numFmtId="0" fontId="0" fillId="0" borderId="7" xfId="0" applyBorder="1" applyAlignment="1">
      <alignment vertical="center" wrapText="1"/>
    </xf>
    <xf numFmtId="0" fontId="3"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cellXfs>
  <cellStyles count="2">
    <cellStyle name="Procent" xfId="1" builtinId="5"/>
    <cellStyle name="Standaard" xfId="0" builtinId="0"/>
  </cellStyles>
  <dxfs count="12">
    <dxf>
      <protection locked="0"/>
    </dxf>
    <dxf>
      <protection locked="0"/>
    </dxf>
    <dxf>
      <protection locked="0"/>
    </dxf>
    <dxf>
      <protection locked="0"/>
    </dxf>
    <dxf>
      <protection locked="0"/>
    </dxf>
    <dxf>
      <protection locked="0"/>
    </dxf>
    <dxf>
      <protection locked="1" hidden="0"/>
    </dxf>
    <dxf>
      <protection locked="1" hidden="0"/>
    </dxf>
    <dxf>
      <protection locked="1" hidden="0"/>
    </dxf>
    <dxf>
      <protection locked="1" hidden="0"/>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[Sustenuto template SDG prioriteiten_versie nov 2020.xlsx]Resultaten!Draaitabel6</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 Prioriteit SDG</a:t>
            </a:r>
            <a:r>
              <a:rPr lang="en-US" baseline="0"/>
              <a:t> (%)</a:t>
            </a:r>
            <a:endParaRPr lang="en-US"/>
          </a:p>
        </c:rich>
      </c:tx>
      <c:layout>
        <c:manualLayout>
          <c:xMode val="edge"/>
          <c:yMode val="edge"/>
          <c:x val="0.42542704544344601"/>
          <c:y val="3.660825970118882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590749346832723"/>
          <c:y val="0.18257820900822538"/>
          <c:w val="0.82719810896725765"/>
          <c:h val="0.68377720432595912"/>
        </c:manualLayout>
      </c:layout>
      <c:barChart>
        <c:barDir val="bar"/>
        <c:grouping val="clustered"/>
        <c:varyColors val="0"/>
        <c:ser>
          <c:idx val="0"/>
          <c:order val="0"/>
          <c:tx>
            <c:strRef>
              <c:f>Resultaten!$J$4</c:f>
              <c:strCache>
                <c:ptCount val="1"/>
                <c:pt idx="0">
                  <c:v>Totaal</c:v>
                </c:pt>
              </c:strCache>
            </c:strRef>
          </c:tx>
          <c:spPr>
            <a:solidFill>
              <a:schemeClr val="accent1"/>
            </a:solidFill>
            <a:ln>
              <a:noFill/>
            </a:ln>
            <a:effectLst/>
          </c:spPr>
          <c:invertIfNegative val="0"/>
          <c:cat>
            <c:strRef>
              <c:f>Resultaten!$I$5:$I$22</c:f>
              <c:strCache>
                <c:ptCount val="17"/>
                <c:pt idx="0">
                  <c:v>SDG 1</c:v>
                </c:pt>
                <c:pt idx="1">
                  <c:v>SDG 2</c:v>
                </c:pt>
                <c:pt idx="2">
                  <c:v>SDG 3</c:v>
                </c:pt>
                <c:pt idx="3">
                  <c:v>SDG 4</c:v>
                </c:pt>
                <c:pt idx="4">
                  <c:v>SDG 5</c:v>
                </c:pt>
                <c:pt idx="5">
                  <c:v>SDG 6</c:v>
                </c:pt>
                <c:pt idx="6">
                  <c:v>SDG 7</c:v>
                </c:pt>
                <c:pt idx="7">
                  <c:v>SDG 8</c:v>
                </c:pt>
                <c:pt idx="8">
                  <c:v>SDG 9</c:v>
                </c:pt>
                <c:pt idx="9">
                  <c:v>SDG10</c:v>
                </c:pt>
                <c:pt idx="10">
                  <c:v>SDG11</c:v>
                </c:pt>
                <c:pt idx="11">
                  <c:v>SDG12</c:v>
                </c:pt>
                <c:pt idx="12">
                  <c:v>SDG13</c:v>
                </c:pt>
                <c:pt idx="13">
                  <c:v>SDG14</c:v>
                </c:pt>
                <c:pt idx="14">
                  <c:v>SDG15</c:v>
                </c:pt>
                <c:pt idx="15">
                  <c:v>SDG16</c:v>
                </c:pt>
                <c:pt idx="16">
                  <c:v>SDG17</c:v>
                </c:pt>
              </c:strCache>
            </c:strRef>
          </c:cat>
          <c:val>
            <c:numRef>
              <c:f>Resultaten!$J$5:$J$22</c:f>
              <c:numCache>
                <c:formatCode>0%</c:formatCode>
                <c:ptCount val="1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numCache>
            </c:numRef>
          </c:val>
          <c:extLst>
            <c:ext xmlns:c16="http://schemas.microsoft.com/office/drawing/2014/chart" uri="{C3380CC4-5D6E-409C-BE32-E72D297353CC}">
              <c16:uniqueId val="{00000001-E173-4375-9EA6-9118560CDDCE}"/>
            </c:ext>
          </c:extLst>
        </c:ser>
        <c:dLbls>
          <c:showLegendKey val="0"/>
          <c:showVal val="0"/>
          <c:showCatName val="0"/>
          <c:showSerName val="0"/>
          <c:showPercent val="0"/>
          <c:showBubbleSize val="0"/>
        </c:dLbls>
        <c:gapWidth val="219"/>
        <c:axId val="543752808"/>
        <c:axId val="543755104"/>
      </c:barChart>
      <c:catAx>
        <c:axId val="54375280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43755104"/>
        <c:crosses val="autoZero"/>
        <c:auto val="1"/>
        <c:lblAlgn val="ctr"/>
        <c:lblOffset val="100"/>
        <c:noMultiLvlLbl val="0"/>
      </c:catAx>
      <c:valAx>
        <c:axId val="54375510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43752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orientation="portrait"/>
  </c:printSettings>
  <c:userShapes r:id="rId3"/>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381000</xdr:colOff>
      <xdr:row>0</xdr:row>
      <xdr:rowOff>449720</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19225" cy="449720"/>
        </a:xfrm>
        <a:prstGeom prst="rect">
          <a:avLst/>
        </a:prstGeom>
      </xdr:spPr>
    </xdr:pic>
    <xdr:clientData/>
  </xdr:twoCellAnchor>
  <xdr:twoCellAnchor editAs="oneCell">
    <xdr:from>
      <xdr:col>15</xdr:col>
      <xdr:colOff>137160</xdr:colOff>
      <xdr:row>0</xdr:row>
      <xdr:rowOff>22860</xdr:rowOff>
    </xdr:from>
    <xdr:to>
      <xdr:col>16</xdr:col>
      <xdr:colOff>609600</xdr:colOff>
      <xdr:row>0</xdr:row>
      <xdr:rowOff>450613</xdr:rowOff>
    </xdr:to>
    <xdr:pic>
      <xdr:nvPicPr>
        <xdr:cNvPr id="2" name="Afbeelding 1">
          <a:extLst>
            <a:ext uri="{FF2B5EF4-FFF2-40B4-BE49-F238E27FC236}">
              <a16:creationId xmlns:a16="http://schemas.microsoft.com/office/drawing/2014/main" id="{91314D5D-9264-4803-AD35-9A8418DA426D}"/>
            </a:ext>
          </a:extLst>
        </xdr:cNvPr>
        <xdr:cNvPicPr>
          <a:picLocks noChangeAspect="1"/>
        </xdr:cNvPicPr>
      </xdr:nvPicPr>
      <xdr:blipFill>
        <a:blip xmlns:r="http://schemas.openxmlformats.org/officeDocument/2006/relationships" r:embed="rId2"/>
        <a:stretch>
          <a:fillRect/>
        </a:stretch>
      </xdr:blipFill>
      <xdr:spPr>
        <a:xfrm>
          <a:off x="11117580" y="22860"/>
          <a:ext cx="1097280" cy="4277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1355175</xdr:colOff>
      <xdr:row>5</xdr:row>
      <xdr:rowOff>0</xdr:rowOff>
    </xdr:to>
    <xdr:pic>
      <xdr:nvPicPr>
        <xdr:cNvPr id="4" name="Afbeelding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1" y="0"/>
          <a:ext cx="1355174" cy="1371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1352550</xdr:colOff>
      <xdr:row>4</xdr:row>
      <xdr:rowOff>197368</xdr:rowOff>
    </xdr:to>
    <xdr:pic>
      <xdr:nvPicPr>
        <xdr:cNvPr id="4" name="Afbeelding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1" y="0"/>
          <a:ext cx="1352549" cy="136894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1355175</xdr:colOff>
      <xdr:row>5</xdr:row>
      <xdr:rowOff>19050</xdr:rowOff>
    </xdr:to>
    <xdr:pic>
      <xdr:nvPicPr>
        <xdr:cNvPr id="2" name="Afbeelding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 y="0"/>
          <a:ext cx="1355174" cy="13716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1390651</xdr:colOff>
      <xdr:row>5</xdr:row>
      <xdr:rowOff>19049</xdr:rowOff>
    </xdr:to>
    <xdr:pic>
      <xdr:nvPicPr>
        <xdr:cNvPr id="2" name="Afbeelding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1" y="0"/>
          <a:ext cx="1390650" cy="13906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1362075</xdr:colOff>
      <xdr:row>5</xdr:row>
      <xdr:rowOff>6984</xdr:rowOff>
    </xdr:to>
    <xdr:pic>
      <xdr:nvPicPr>
        <xdr:cNvPr id="3" name="Afbeelding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0"/>
          <a:ext cx="1362075" cy="137858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1371601</xdr:colOff>
      <xdr:row>5</xdr:row>
      <xdr:rowOff>1</xdr:rowOff>
    </xdr:to>
    <xdr:pic>
      <xdr:nvPicPr>
        <xdr:cNvPr id="3" name="Afbeelding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1" y="1"/>
          <a:ext cx="1371600" cy="13716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1371600</xdr:colOff>
      <xdr:row>5</xdr:row>
      <xdr:rowOff>8312</xdr:rowOff>
    </xdr:to>
    <xdr:pic>
      <xdr:nvPicPr>
        <xdr:cNvPr id="3" name="Afbeelding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0"/>
          <a:ext cx="1371600" cy="137991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1381125</xdr:colOff>
      <xdr:row>5</xdr:row>
      <xdr:rowOff>1207</xdr:rowOff>
    </xdr:to>
    <xdr:pic>
      <xdr:nvPicPr>
        <xdr:cNvPr id="3" name="Afbeelding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0" y="1"/>
          <a:ext cx="1381125" cy="137280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1371600</xdr:colOff>
      <xdr:row>5</xdr:row>
      <xdr:rowOff>8312</xdr:rowOff>
    </xdr:to>
    <xdr:pic>
      <xdr:nvPicPr>
        <xdr:cNvPr id="3" name="Afbeelding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1371600" cy="137991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1628775</xdr:colOff>
      <xdr:row>5</xdr:row>
      <xdr:rowOff>9525</xdr:rowOff>
    </xdr:to>
    <xdr:pic>
      <xdr:nvPicPr>
        <xdr:cNvPr id="3" name="Afbeelding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a:stretch>
          <a:fillRect/>
        </a:stretch>
      </xdr:blipFill>
      <xdr:spPr>
        <a:xfrm>
          <a:off x="0" y="0"/>
          <a:ext cx="1628775" cy="1628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180976</xdr:colOff>
      <xdr:row>0</xdr:row>
      <xdr:rowOff>446701</xdr:rowOff>
    </xdr:to>
    <xdr:pic>
      <xdr:nvPicPr>
        <xdr:cNvPr id="6" name="Afbeelding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09700" cy="44670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1504950</xdr:colOff>
      <xdr:row>5</xdr:row>
      <xdr:rowOff>9525</xdr:rowOff>
    </xdr:to>
    <xdr:pic>
      <xdr:nvPicPr>
        <xdr:cNvPr id="3" name="Afbeelding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stretch>
          <a:fillRect/>
        </a:stretch>
      </xdr:blipFill>
      <xdr:spPr>
        <a:xfrm>
          <a:off x="0" y="0"/>
          <a:ext cx="1504950" cy="15049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1390652</xdr:colOff>
      <xdr:row>5</xdr:row>
      <xdr:rowOff>19050</xdr:rowOff>
    </xdr:to>
    <xdr:pic>
      <xdr:nvPicPr>
        <xdr:cNvPr id="3" name="Afbeelding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0" y="0"/>
          <a:ext cx="1390652" cy="1390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66675</xdr:colOff>
      <xdr:row>20</xdr:row>
      <xdr:rowOff>133350</xdr:rowOff>
    </xdr:to>
    <xdr:graphicFrame macro="">
      <xdr:nvGraphicFramePr>
        <xdr:cNvPr id="2" name="Grafiek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143978</xdr:colOff>
      <xdr:row>1</xdr:row>
      <xdr:rowOff>95249</xdr:rowOff>
    </xdr:from>
    <xdr:to>
      <xdr:col>20</xdr:col>
      <xdr:colOff>273340</xdr:colOff>
      <xdr:row>19</xdr:row>
      <xdr:rowOff>142874</xdr:rowOff>
    </xdr:to>
    <xdr:pic>
      <xdr:nvPicPr>
        <xdr:cNvPr id="3" name="Afbeelding 2">
          <a:extLst>
            <a:ext uri="{FF2B5EF4-FFF2-40B4-BE49-F238E27FC236}">
              <a16:creationId xmlns:a16="http://schemas.microsoft.com/office/drawing/2014/main" id="{B9108274-34DC-4729-B035-9B6A12BA1556}"/>
            </a:ext>
          </a:extLst>
        </xdr:cNvPr>
        <xdr:cNvPicPr>
          <a:picLocks noChangeAspect="1"/>
        </xdr:cNvPicPr>
      </xdr:nvPicPr>
      <xdr:blipFill rotWithShape="1">
        <a:blip xmlns:r="http://schemas.openxmlformats.org/officeDocument/2006/relationships" r:embed="rId2"/>
        <a:srcRect t="230" b="-208"/>
        <a:stretch/>
      </xdr:blipFill>
      <xdr:spPr>
        <a:xfrm>
          <a:off x="6239978" y="285749"/>
          <a:ext cx="6225362" cy="347662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0.00263</cdr:x>
      <cdr:y>0.00713</cdr:y>
    </cdr:from>
    <cdr:to>
      <cdr:x>0.23957</cdr:x>
      <cdr:y>0.1289</cdr:y>
    </cdr:to>
    <cdr:pic>
      <cdr:nvPicPr>
        <cdr:cNvPr id="5" name="Afbeelding 4">
          <a:extLst xmlns:a="http://schemas.openxmlformats.org/drawingml/2006/main">
            <a:ext uri="{FF2B5EF4-FFF2-40B4-BE49-F238E27FC236}">
              <a16:creationId xmlns:a16="http://schemas.microsoft.com/office/drawing/2014/main" id="{00ACCFAD-80C2-4C53-943F-2B6FE261EBE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6208" y="28116"/>
          <a:ext cx="1460167" cy="480171"/>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1390651</xdr:colOff>
      <xdr:row>5</xdr:row>
      <xdr:rowOff>10773</xdr:rowOff>
    </xdr:to>
    <xdr:pic>
      <xdr:nvPicPr>
        <xdr:cNvPr id="3" name="Afbeelding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 y="0"/>
          <a:ext cx="1390650" cy="13823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1397867</xdr:colOff>
      <xdr:row>5</xdr:row>
      <xdr:rowOff>9525</xdr:rowOff>
    </xdr:to>
    <xdr:pic>
      <xdr:nvPicPr>
        <xdr:cNvPr id="4" name="Afbeelding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 y="0"/>
          <a:ext cx="1397866" cy="1381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1390650</xdr:colOff>
      <xdr:row>5</xdr:row>
      <xdr:rowOff>19050</xdr:rowOff>
    </xdr:to>
    <xdr:pic>
      <xdr:nvPicPr>
        <xdr:cNvPr id="4" name="Afbeelding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0" y="0"/>
          <a:ext cx="1390650" cy="13906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1382323</xdr:colOff>
      <xdr:row>5</xdr:row>
      <xdr:rowOff>19050</xdr:rowOff>
    </xdr:to>
    <xdr:pic>
      <xdr:nvPicPr>
        <xdr:cNvPr id="4" name="Afbeelding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 y="0"/>
          <a:ext cx="1382322" cy="13906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1371600</xdr:colOff>
      <xdr:row>5</xdr:row>
      <xdr:rowOff>0</xdr:rowOff>
    </xdr:to>
    <xdr:pic>
      <xdr:nvPicPr>
        <xdr:cNvPr id="4" name="Afbeelding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0" y="0"/>
          <a:ext cx="1371600" cy="13716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rk Le Roy" refreshedDate="43423.514074537037" createdVersion="6" refreshedVersion="6" minRefreshableVersion="3" recordCount="17" xr:uid="{4A00675B-6A86-4B0B-BA02-93AC26E8316B}">
  <cacheSource type="worksheet">
    <worksheetSource ref="E2:F19" sheet="Resultaten"/>
  </cacheSource>
  <cacheFields count="2">
    <cacheField name="SDG" numFmtId="0">
      <sharedItems count="26">
        <s v="SDG 1"/>
        <s v="SDG 2"/>
        <s v="SDG 3"/>
        <s v="SDG 4"/>
        <s v="SDG 5"/>
        <s v="SDG 6"/>
        <s v="SDG 7"/>
        <s v="SDG 8"/>
        <s v="SDG 9"/>
        <s v="SDG10"/>
        <s v="SDG11"/>
        <s v="SDG12"/>
        <s v="SDG13"/>
        <s v="SDG14"/>
        <s v="SDG15"/>
        <s v="SDG16"/>
        <s v="SDG17"/>
        <s v="SDG8" u="1"/>
        <s v="SDG7" u="1"/>
        <s v="SDG6" u="1"/>
        <s v="SDG5" u="1"/>
        <s v="SDG4" u="1"/>
        <s v="SDG3" u="1"/>
        <s v="SDG2" u="1"/>
        <s v="SDG1" u="1"/>
        <s v="SDG9" u="1"/>
      </sharedItems>
    </cacheField>
    <cacheField name="score %" numFmtId="9">
      <sharedItems containsMixedTypes="1" containsNumber="1" minValue="0.16666666666666666" maxValue="1" count="6">
        <e v="#DIV/0!"/>
        <n v="0.16666666666666666" u="1"/>
        <n v="0.44444444444444442" u="1"/>
        <n v="1" u="1"/>
        <n v="0.33333333333333331" u="1"/>
        <n v="0.5"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
  <r>
    <x v="0"/>
    <x v="0"/>
  </r>
  <r>
    <x v="1"/>
    <x v="0"/>
  </r>
  <r>
    <x v="2"/>
    <x v="0"/>
  </r>
  <r>
    <x v="3"/>
    <x v="0"/>
  </r>
  <r>
    <x v="4"/>
    <x v="0"/>
  </r>
  <r>
    <x v="5"/>
    <x v="0"/>
  </r>
  <r>
    <x v="6"/>
    <x v="0"/>
  </r>
  <r>
    <x v="7"/>
    <x v="0"/>
  </r>
  <r>
    <x v="8"/>
    <x v="0"/>
  </r>
  <r>
    <x v="9"/>
    <x v="0"/>
  </r>
  <r>
    <x v="10"/>
    <x v="0"/>
  </r>
  <r>
    <x v="11"/>
    <x v="0"/>
  </r>
  <r>
    <x v="12"/>
    <x v="0"/>
  </r>
  <r>
    <x v="13"/>
    <x v="0"/>
  </r>
  <r>
    <x v="14"/>
    <x v="0"/>
  </r>
  <r>
    <x v="15"/>
    <x v="0"/>
  </r>
  <r>
    <x v="16"/>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3AF5CC2-DAEA-41A5-AAEC-C45828393D37}" name="Draaitabel6" cacheId="0"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chartFormat="7">
  <location ref="I4:J22" firstHeaderRow="1" firstDataRow="1" firstDataCol="1" rowPageCount="1" colPageCount="1"/>
  <pivotFields count="2">
    <pivotField axis="axisRow" showAll="0" sortType="ascending">
      <items count="27">
        <item x="0"/>
        <item x="1"/>
        <item x="2"/>
        <item x="3"/>
        <item x="4"/>
        <item x="5"/>
        <item x="6"/>
        <item x="7"/>
        <item x="8"/>
        <item m="1" x="24"/>
        <item x="9"/>
        <item x="10"/>
        <item x="11"/>
        <item x="12"/>
        <item x="13"/>
        <item x="14"/>
        <item x="15"/>
        <item x="16"/>
        <item m="1" x="23"/>
        <item m="1" x="22"/>
        <item m="1" x="21"/>
        <item m="1" x="20"/>
        <item m="1" x="19"/>
        <item m="1" x="18"/>
        <item m="1" x="17"/>
        <item m="1" x="25"/>
        <item t="default"/>
      </items>
    </pivotField>
    <pivotField axis="axisPage" dataField="1" showAll="0">
      <items count="7">
        <item m="1" x="4"/>
        <item m="1" x="2"/>
        <item m="1" x="3"/>
        <item x="0"/>
        <item m="1" x="5"/>
        <item m="1" x="1"/>
        <item t="default"/>
      </items>
    </pivotField>
  </pivotFields>
  <rowFields count="1">
    <field x="0"/>
  </rowFields>
  <rowItems count="18">
    <i>
      <x/>
    </i>
    <i>
      <x v="1"/>
    </i>
    <i>
      <x v="2"/>
    </i>
    <i>
      <x v="3"/>
    </i>
    <i>
      <x v="4"/>
    </i>
    <i>
      <x v="5"/>
    </i>
    <i>
      <x v="6"/>
    </i>
    <i>
      <x v="7"/>
    </i>
    <i>
      <x v="8"/>
    </i>
    <i>
      <x v="10"/>
    </i>
    <i>
      <x v="11"/>
    </i>
    <i>
      <x v="12"/>
    </i>
    <i>
      <x v="13"/>
    </i>
    <i>
      <x v="14"/>
    </i>
    <i>
      <x v="15"/>
    </i>
    <i>
      <x v="16"/>
    </i>
    <i>
      <x v="17"/>
    </i>
    <i t="grand">
      <x/>
    </i>
  </rowItems>
  <colItems count="1">
    <i/>
  </colItems>
  <pageFields count="1">
    <pageField fld="1" hier="-1"/>
  </pageFields>
  <dataFields count="1">
    <dataField name="Som van score %" fld="1" baseField="0" baseItem="0" numFmtId="9"/>
  </dataFields>
  <formats count="12">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grandRow="1" outline="0" fieldPosition="0"/>
    </format>
    <format dxfId="6">
      <pivotArea dataOnly="0" labelOnly="1" outline="0" axis="axisValues" fieldPosition="0"/>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axis="axisValues" fieldPosition="0"/>
    </format>
  </formats>
  <chartFormats count="1">
    <chartFormat chart="6"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B9E28-1242-46F2-BB41-63F6FCA694BB}">
  <sheetPr codeName="Blad1"/>
  <dimension ref="A1:Q32"/>
  <sheetViews>
    <sheetView tabSelected="1" workbookViewId="0">
      <selection activeCell="D25" sqref="D25"/>
    </sheetView>
  </sheetViews>
  <sheetFormatPr defaultColWidth="9.109375" defaultRowHeight="14.4" x14ac:dyDescent="0.3"/>
  <cols>
    <col min="1" max="1" width="15.5546875" bestFit="1" customWidth="1"/>
    <col min="2" max="2" width="17.33203125" customWidth="1"/>
    <col min="4" max="4" width="15.5546875" customWidth="1"/>
    <col min="5" max="5" width="11.44140625" customWidth="1"/>
  </cols>
  <sheetData>
    <row r="1" spans="1:17" ht="36.6" x14ac:dyDescent="0.7">
      <c r="A1" s="41" t="s">
        <v>535</v>
      </c>
      <c r="B1" s="41"/>
      <c r="C1" s="41"/>
      <c r="D1" s="41"/>
      <c r="E1" s="41"/>
      <c r="F1" s="41"/>
      <c r="G1" s="41"/>
      <c r="H1" s="41"/>
      <c r="I1" s="41"/>
      <c r="J1" s="41"/>
      <c r="K1" s="41"/>
      <c r="L1" s="41"/>
      <c r="M1" s="41"/>
      <c r="N1" s="41"/>
      <c r="O1" s="41"/>
      <c r="P1" s="41"/>
      <c r="Q1" s="41"/>
    </row>
    <row r="2" spans="1:17" ht="15.6" x14ac:dyDescent="0.3">
      <c r="A2" s="10" t="s">
        <v>511</v>
      </c>
      <c r="B2" s="11" t="s">
        <v>512</v>
      </c>
      <c r="C2" s="11" t="s">
        <v>514</v>
      </c>
      <c r="D2" s="12"/>
      <c r="E2" s="12"/>
    </row>
    <row r="3" spans="1:17" ht="15.6" x14ac:dyDescent="0.3">
      <c r="A3" s="12"/>
      <c r="B3" s="11" t="s">
        <v>513</v>
      </c>
      <c r="C3" s="11" t="s">
        <v>515</v>
      </c>
      <c r="D3" s="12"/>
      <c r="E3" s="12"/>
    </row>
    <row r="4" spans="1:17" ht="15.6" x14ac:dyDescent="0.3">
      <c r="A4" s="10" t="s">
        <v>454</v>
      </c>
      <c r="B4" s="11" t="s">
        <v>455</v>
      </c>
      <c r="C4" s="13"/>
      <c r="D4" s="13"/>
      <c r="E4" s="13"/>
    </row>
    <row r="5" spans="1:17" ht="15.6" x14ac:dyDescent="0.3">
      <c r="A5" s="12"/>
      <c r="B5" s="13" t="s">
        <v>421</v>
      </c>
      <c r="C5" s="11" t="s">
        <v>516</v>
      </c>
      <c r="D5" s="13"/>
      <c r="E5" s="13"/>
    </row>
    <row r="6" spans="1:17" ht="15.6" x14ac:dyDescent="0.3">
      <c r="A6" s="12"/>
      <c r="B6" s="13"/>
      <c r="C6" s="11" t="s">
        <v>448</v>
      </c>
      <c r="D6" s="11" t="s">
        <v>517</v>
      </c>
      <c r="E6" s="13"/>
    </row>
    <row r="7" spans="1:17" ht="15.6" x14ac:dyDescent="0.3">
      <c r="A7" s="12"/>
      <c r="B7" s="13"/>
      <c r="C7" s="11"/>
      <c r="D7" s="11" t="s">
        <v>518</v>
      </c>
      <c r="E7" s="13"/>
    </row>
    <row r="8" spans="1:17" ht="15.6" x14ac:dyDescent="0.3">
      <c r="A8" s="12"/>
      <c r="B8" s="13" t="s">
        <v>456</v>
      </c>
      <c r="C8" s="11" t="s">
        <v>504</v>
      </c>
      <c r="D8" s="11"/>
      <c r="E8" s="13"/>
    </row>
    <row r="9" spans="1:17" ht="15.6" x14ac:dyDescent="0.3">
      <c r="A9" s="12"/>
      <c r="B9" s="13"/>
      <c r="C9" s="11" t="s">
        <v>448</v>
      </c>
      <c r="D9" s="11" t="s">
        <v>505</v>
      </c>
      <c r="E9" s="13"/>
    </row>
    <row r="10" spans="1:17" ht="15.6" x14ac:dyDescent="0.3">
      <c r="A10" s="12"/>
      <c r="B10" s="13" t="s">
        <v>457</v>
      </c>
      <c r="C10" s="11" t="s">
        <v>506</v>
      </c>
      <c r="D10" s="11"/>
      <c r="E10" s="13"/>
    </row>
    <row r="11" spans="1:17" ht="15.6" x14ac:dyDescent="0.3">
      <c r="A11" s="12"/>
      <c r="B11" s="13" t="s">
        <v>458</v>
      </c>
      <c r="C11" s="11" t="s">
        <v>459</v>
      </c>
      <c r="D11" s="11"/>
      <c r="E11" s="13"/>
    </row>
    <row r="12" spans="1:17" ht="15.6" x14ac:dyDescent="0.3">
      <c r="A12" s="10" t="s">
        <v>460</v>
      </c>
      <c r="B12" s="13"/>
      <c r="C12" s="11"/>
      <c r="D12" s="11"/>
      <c r="E12" s="13"/>
    </row>
    <row r="13" spans="1:17" x14ac:dyDescent="0.3">
      <c r="A13" t="s">
        <v>447</v>
      </c>
      <c r="B13" t="s">
        <v>507</v>
      </c>
    </row>
    <row r="14" spans="1:17" x14ac:dyDescent="0.3">
      <c r="C14" t="s">
        <v>423</v>
      </c>
    </row>
    <row r="15" spans="1:17" x14ac:dyDescent="0.3">
      <c r="C15" t="s">
        <v>418</v>
      </c>
    </row>
    <row r="16" spans="1:17" x14ac:dyDescent="0.3">
      <c r="C16" t="s">
        <v>419</v>
      </c>
    </row>
    <row r="17" spans="1:4" x14ac:dyDescent="0.3">
      <c r="B17" t="s">
        <v>521</v>
      </c>
      <c r="C17" t="s">
        <v>449</v>
      </c>
    </row>
    <row r="18" spans="1:4" x14ac:dyDescent="0.3">
      <c r="C18" t="s">
        <v>508</v>
      </c>
    </row>
    <row r="19" spans="1:4" x14ac:dyDescent="0.3">
      <c r="B19" t="s">
        <v>522</v>
      </c>
      <c r="C19" t="s">
        <v>524</v>
      </c>
    </row>
    <row r="20" spans="1:4" x14ac:dyDescent="0.3">
      <c r="C20" t="s">
        <v>529</v>
      </c>
    </row>
    <row r="21" spans="1:4" x14ac:dyDescent="0.3">
      <c r="B21" t="s">
        <v>523</v>
      </c>
      <c r="C21" t="s">
        <v>509</v>
      </c>
    </row>
    <row r="22" spans="1:4" x14ac:dyDescent="0.3">
      <c r="A22" t="s">
        <v>450</v>
      </c>
      <c r="B22" t="s">
        <v>451</v>
      </c>
    </row>
    <row r="23" spans="1:4" x14ac:dyDescent="0.3">
      <c r="B23" t="s">
        <v>452</v>
      </c>
      <c r="C23" t="s">
        <v>526</v>
      </c>
    </row>
    <row r="24" spans="1:4" ht="15" thickBot="1" x14ac:dyDescent="0.35">
      <c r="C24" t="s">
        <v>453</v>
      </c>
    </row>
    <row r="25" spans="1:4" x14ac:dyDescent="0.3">
      <c r="C25" t="s">
        <v>0</v>
      </c>
      <c r="D25" s="38">
        <v>3</v>
      </c>
    </row>
    <row r="26" spans="1:4" x14ac:dyDescent="0.3">
      <c r="C26" t="s">
        <v>420</v>
      </c>
      <c r="D26" s="39">
        <v>1</v>
      </c>
    </row>
    <row r="27" spans="1:4" ht="15" thickBot="1" x14ac:dyDescent="0.35">
      <c r="C27" t="s">
        <v>421</v>
      </c>
      <c r="D27" s="40">
        <v>0</v>
      </c>
    </row>
    <row r="28" spans="1:4" x14ac:dyDescent="0.3">
      <c r="A28" t="s">
        <v>472</v>
      </c>
      <c r="B28" t="s">
        <v>520</v>
      </c>
    </row>
    <row r="29" spans="1:4" x14ac:dyDescent="0.3">
      <c r="B29" t="s">
        <v>448</v>
      </c>
      <c r="C29" t="s">
        <v>527</v>
      </c>
    </row>
    <row r="30" spans="1:4" x14ac:dyDescent="0.3">
      <c r="A30" t="s">
        <v>473</v>
      </c>
      <c r="B30" t="s">
        <v>525</v>
      </c>
    </row>
    <row r="31" spans="1:4" x14ac:dyDescent="0.3">
      <c r="A31" t="s">
        <v>475</v>
      </c>
      <c r="B31" t="s">
        <v>474</v>
      </c>
    </row>
    <row r="32" spans="1:4" x14ac:dyDescent="0.3">
      <c r="A32" t="s">
        <v>519</v>
      </c>
      <c r="B32" t="s">
        <v>528</v>
      </c>
    </row>
  </sheetData>
  <sheetProtection algorithmName="SHA-512" hashValue="HReCsJNeFq/VE2suCZgvJaXSfLWQRVF2swn+/6J7ISfMxb6uWOaImAIQQU85WRrl1vL+S+i+Dh+mD5WluVWIeA==" saltValue="faOLfO++FF9MADl8+IQYqg==" spinCount="100000" sheet="1" selectLockedCells="1"/>
  <mergeCells count="1">
    <mergeCell ref="A1:Q1"/>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91910-6BD0-45F3-9F72-24F8A9F5DB75}">
  <sheetPr codeName="Blad8">
    <pageSetUpPr fitToPage="1"/>
  </sheetPr>
  <dimension ref="A1:F14"/>
  <sheetViews>
    <sheetView showGridLines="0" workbookViewId="0">
      <selection activeCell="C7" sqref="C7:C8"/>
    </sheetView>
  </sheetViews>
  <sheetFormatPr defaultColWidth="8.88671875" defaultRowHeight="14.4" x14ac:dyDescent="0.3"/>
  <cols>
    <col min="1" max="1" width="60.44140625" style="1" customWidth="1"/>
    <col min="2" max="2" width="50.6640625" style="1" customWidth="1"/>
    <col min="3" max="5" width="8.6640625" style="1" customWidth="1"/>
    <col min="6" max="6" width="50.6640625" style="1" customWidth="1"/>
    <col min="7" max="16384" width="8.88671875" style="1"/>
  </cols>
  <sheetData>
    <row r="1" spans="1:6" ht="15.6" x14ac:dyDescent="0.3">
      <c r="B1" s="50" t="s">
        <v>417</v>
      </c>
      <c r="C1" s="50"/>
      <c r="D1" s="50"/>
      <c r="E1" s="50"/>
      <c r="F1" s="50"/>
    </row>
    <row r="2" spans="1:6" ht="45" customHeight="1" x14ac:dyDescent="0.3">
      <c r="B2" s="52" t="s">
        <v>483</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ht="15.6" x14ac:dyDescent="0.3">
      <c r="B5" s="51" t="s">
        <v>419</v>
      </c>
      <c r="C5" s="51"/>
      <c r="D5" s="51"/>
      <c r="E5" s="51"/>
      <c r="F5" s="51"/>
    </row>
    <row r="6" spans="1:6" ht="15.6" x14ac:dyDescent="0.3">
      <c r="A6" s="2" t="s">
        <v>603</v>
      </c>
      <c r="B6" s="2" t="s">
        <v>499</v>
      </c>
      <c r="C6" s="3" t="s">
        <v>0</v>
      </c>
      <c r="D6" s="3" t="s">
        <v>420</v>
      </c>
      <c r="E6" s="3" t="s">
        <v>421</v>
      </c>
      <c r="F6" s="2" t="s">
        <v>422</v>
      </c>
    </row>
    <row r="7" spans="1:6" ht="32.25" customHeight="1" x14ac:dyDescent="0.3">
      <c r="A7" s="49" t="s">
        <v>581</v>
      </c>
      <c r="B7" s="49" t="s">
        <v>295</v>
      </c>
      <c r="C7" s="55"/>
      <c r="D7" s="55"/>
      <c r="E7" s="55"/>
      <c r="F7" s="5" t="s">
        <v>86</v>
      </c>
    </row>
    <row r="8" spans="1:6" ht="31.2" x14ac:dyDescent="0.3">
      <c r="A8" s="49"/>
      <c r="B8" s="49"/>
      <c r="C8" s="55"/>
      <c r="D8" s="55"/>
      <c r="E8" s="55"/>
      <c r="F8" s="5" t="s">
        <v>87</v>
      </c>
    </row>
    <row r="9" spans="1:6" ht="46.8" x14ac:dyDescent="0.3">
      <c r="A9" s="8" t="s">
        <v>582</v>
      </c>
      <c r="B9" s="8" t="s">
        <v>296</v>
      </c>
      <c r="C9" s="14"/>
      <c r="D9" s="14"/>
      <c r="E9" s="14"/>
      <c r="F9" s="5" t="s">
        <v>88</v>
      </c>
    </row>
    <row r="10" spans="1:6" ht="31.2" x14ac:dyDescent="0.3">
      <c r="A10" s="8" t="s">
        <v>583</v>
      </c>
      <c r="B10" s="8" t="s">
        <v>297</v>
      </c>
      <c r="C10" s="14"/>
      <c r="D10" s="14"/>
      <c r="E10" s="14"/>
      <c r="F10" s="5" t="s">
        <v>89</v>
      </c>
    </row>
    <row r="11" spans="1:6" ht="124.8" x14ac:dyDescent="0.3">
      <c r="A11" s="8"/>
      <c r="B11" s="8" t="s">
        <v>298</v>
      </c>
      <c r="C11" s="14"/>
      <c r="D11" s="14"/>
      <c r="E11" s="14"/>
      <c r="F11" s="5" t="s">
        <v>90</v>
      </c>
    </row>
    <row r="12" spans="1:6" ht="124.8" x14ac:dyDescent="0.3">
      <c r="A12" s="8"/>
      <c r="B12" s="8" t="s">
        <v>299</v>
      </c>
      <c r="C12" s="14"/>
      <c r="D12" s="14"/>
      <c r="E12" s="14"/>
      <c r="F12" s="5" t="s">
        <v>91</v>
      </c>
    </row>
    <row r="13" spans="1:6" ht="218.4" x14ac:dyDescent="0.3">
      <c r="A13" s="8" t="s">
        <v>584</v>
      </c>
      <c r="B13" s="8"/>
      <c r="C13" s="14"/>
      <c r="D13" s="14"/>
      <c r="E13" s="14"/>
      <c r="F13" s="5"/>
    </row>
    <row r="14" spans="1:6" ht="15.6" x14ac:dyDescent="0.3">
      <c r="B14" s="4">
        <f>SUM(C14:E14)</f>
        <v>0</v>
      </c>
      <c r="C14" s="4">
        <f>COUNTA(C7:C12)*Handleiding!$D$25</f>
        <v>0</v>
      </c>
      <c r="D14" s="4">
        <f>COUNTA(D7:D12)*Handleiding!$D$26</f>
        <v>0</v>
      </c>
      <c r="E14" s="4">
        <f>COUNTA(E7:E12)*Handleiding!$D$27</f>
        <v>0</v>
      </c>
    </row>
  </sheetData>
  <sheetProtection algorithmName="SHA-512" hashValue="hDyX3HzSjzOb3600XHzVX/g2BVcdCv3OI7j6cvDA+Qgerqr6WwHQxWTI6uNhOfmUpcZ+b/KpN50XmK7Absi20g==" saltValue="3Ml+REbAm9wJWPmT9H23+A==" spinCount="100000" sheet="1" selectLockedCells="1"/>
  <mergeCells count="10">
    <mergeCell ref="A7:A8"/>
    <mergeCell ref="B7:B8"/>
    <mergeCell ref="B2:F2"/>
    <mergeCell ref="B1:F1"/>
    <mergeCell ref="B3:F3"/>
    <mergeCell ref="B4:F4"/>
    <mergeCell ref="B5:F5"/>
    <mergeCell ref="C7:C8"/>
    <mergeCell ref="D7:D8"/>
    <mergeCell ref="E7:E8"/>
  </mergeCells>
  <pageMargins left="0.7" right="0.7" top="0.75" bottom="0.75" header="0.3" footer="0.3"/>
  <pageSetup paperSize="8" scale="8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6F46-5E98-4378-8D43-643B443ADF02}">
  <sheetPr codeName="Blad9">
    <pageSetUpPr fitToPage="1"/>
  </sheetPr>
  <dimension ref="A1:F28"/>
  <sheetViews>
    <sheetView showGridLines="0" zoomScaleNormal="100" workbookViewId="0">
      <selection activeCell="C7" sqref="C7"/>
    </sheetView>
  </sheetViews>
  <sheetFormatPr defaultColWidth="8.88671875" defaultRowHeight="15.6" x14ac:dyDescent="0.3"/>
  <cols>
    <col min="1" max="1" width="61.88671875" style="4" customWidth="1"/>
    <col min="2" max="2" width="50.6640625" style="4" customWidth="1"/>
    <col min="3" max="5" width="8.109375" style="4" customWidth="1"/>
    <col min="6" max="6" width="50.6640625" style="4" customWidth="1"/>
    <col min="7" max="16384" width="8.88671875" style="4"/>
  </cols>
  <sheetData>
    <row r="1" spans="1:6" x14ac:dyDescent="0.3">
      <c r="B1" s="50" t="s">
        <v>417</v>
      </c>
      <c r="C1" s="50"/>
      <c r="D1" s="50"/>
      <c r="E1" s="50"/>
      <c r="F1" s="50"/>
    </row>
    <row r="2" spans="1:6" ht="45.75" customHeight="1" x14ac:dyDescent="0.3">
      <c r="B2" s="52" t="s">
        <v>484</v>
      </c>
      <c r="C2" s="53"/>
      <c r="D2" s="53"/>
      <c r="E2" s="53"/>
      <c r="F2" s="54"/>
    </row>
    <row r="3" spans="1:6" ht="15" customHeight="1" x14ac:dyDescent="0.3">
      <c r="B3" s="51" t="s">
        <v>423</v>
      </c>
      <c r="C3" s="51"/>
      <c r="D3" s="51"/>
      <c r="E3" s="51"/>
      <c r="F3" s="51"/>
    </row>
    <row r="4" spans="1:6" ht="15" customHeight="1" x14ac:dyDescent="0.3">
      <c r="B4" s="51" t="s">
        <v>418</v>
      </c>
      <c r="C4" s="51"/>
      <c r="D4" s="51"/>
      <c r="E4" s="51"/>
      <c r="F4" s="51"/>
    </row>
    <row r="5" spans="1:6" ht="15" customHeight="1" x14ac:dyDescent="0.3">
      <c r="B5" s="51" t="s">
        <v>419</v>
      </c>
      <c r="C5" s="51"/>
      <c r="D5" s="51"/>
      <c r="E5" s="51"/>
      <c r="F5" s="51"/>
    </row>
    <row r="6" spans="1:6" x14ac:dyDescent="0.3">
      <c r="A6" s="2" t="s">
        <v>441</v>
      </c>
      <c r="B6" s="2" t="s">
        <v>500</v>
      </c>
      <c r="C6" s="3" t="s">
        <v>0</v>
      </c>
      <c r="D6" s="3" t="s">
        <v>420</v>
      </c>
      <c r="E6" s="3" t="s">
        <v>421</v>
      </c>
      <c r="F6" s="2" t="s">
        <v>422</v>
      </c>
    </row>
    <row r="7" spans="1:6" ht="78" x14ac:dyDescent="0.3">
      <c r="A7" s="8" t="s">
        <v>564</v>
      </c>
      <c r="B7" s="8" t="s">
        <v>300</v>
      </c>
      <c r="C7" s="14"/>
      <c r="D7" s="14"/>
      <c r="E7" s="14"/>
      <c r="F7" s="5" t="s">
        <v>92</v>
      </c>
    </row>
    <row r="8" spans="1:6" ht="62.4" x14ac:dyDescent="0.3">
      <c r="A8" s="8" t="s">
        <v>565</v>
      </c>
      <c r="B8" s="59" t="s">
        <v>301</v>
      </c>
      <c r="C8" s="57"/>
      <c r="D8" s="57"/>
      <c r="E8" s="57"/>
      <c r="F8" s="59" t="s">
        <v>93</v>
      </c>
    </row>
    <row r="9" spans="1:6" ht="46.8" x14ac:dyDescent="0.3">
      <c r="A9" s="8" t="s">
        <v>566</v>
      </c>
      <c r="B9" s="60"/>
      <c r="C9" s="58"/>
      <c r="D9" s="58"/>
      <c r="E9" s="58"/>
      <c r="F9" s="60"/>
    </row>
    <row r="10" spans="1:6" ht="46.8" x14ac:dyDescent="0.3">
      <c r="A10" s="8" t="s">
        <v>567</v>
      </c>
      <c r="B10" s="59" t="s">
        <v>302</v>
      </c>
      <c r="C10" s="57"/>
      <c r="D10" s="57"/>
      <c r="E10" s="57"/>
      <c r="F10" s="59" t="s">
        <v>94</v>
      </c>
    </row>
    <row r="11" spans="1:6" ht="69.75" customHeight="1" x14ac:dyDescent="0.3">
      <c r="A11" s="8" t="s">
        <v>568</v>
      </c>
      <c r="B11" s="60"/>
      <c r="C11" s="58"/>
      <c r="D11" s="58"/>
      <c r="E11" s="58"/>
      <c r="F11" s="60"/>
    </row>
    <row r="12" spans="1:6" ht="67.2" customHeight="1" x14ac:dyDescent="0.3">
      <c r="A12" s="49" t="s">
        <v>569</v>
      </c>
      <c r="B12" s="49" t="s">
        <v>303</v>
      </c>
      <c r="C12" s="55"/>
      <c r="D12" s="55"/>
      <c r="E12" s="55"/>
      <c r="F12" s="5" t="s">
        <v>95</v>
      </c>
    </row>
    <row r="13" spans="1:6" ht="46.8" x14ac:dyDescent="0.3">
      <c r="A13" s="49"/>
      <c r="B13" s="49"/>
      <c r="C13" s="55"/>
      <c r="D13" s="55"/>
      <c r="E13" s="55"/>
      <c r="F13" s="5" t="s">
        <v>96</v>
      </c>
    </row>
    <row r="14" spans="1:6" ht="47.25" customHeight="1" x14ac:dyDescent="0.3">
      <c r="A14" s="59" t="s">
        <v>570</v>
      </c>
      <c r="B14" s="49" t="s">
        <v>304</v>
      </c>
      <c r="C14" s="55"/>
      <c r="D14" s="55"/>
      <c r="E14" s="55"/>
      <c r="F14" s="5" t="s">
        <v>97</v>
      </c>
    </row>
    <row r="15" spans="1:6" ht="31.2" x14ac:dyDescent="0.3">
      <c r="A15" s="60"/>
      <c r="B15" s="49"/>
      <c r="C15" s="55"/>
      <c r="D15" s="55"/>
      <c r="E15" s="55"/>
      <c r="F15" s="5" t="s">
        <v>98</v>
      </c>
    </row>
    <row r="16" spans="1:6" ht="62.4" x14ac:dyDescent="0.3">
      <c r="B16" s="8" t="s">
        <v>305</v>
      </c>
      <c r="C16" s="14"/>
      <c r="D16" s="14"/>
      <c r="E16" s="14"/>
      <c r="F16" s="5" t="s">
        <v>99</v>
      </c>
    </row>
    <row r="17" spans="1:6" ht="124.8" x14ac:dyDescent="0.3">
      <c r="A17" s="8"/>
      <c r="B17" s="8" t="s">
        <v>306</v>
      </c>
      <c r="C17" s="14"/>
      <c r="D17" s="14"/>
      <c r="E17" s="14"/>
      <c r="F17" s="5" t="s">
        <v>100</v>
      </c>
    </row>
    <row r="18" spans="1:6" ht="38.4" customHeight="1" x14ac:dyDescent="0.3">
      <c r="A18" s="49"/>
      <c r="B18" s="49" t="s">
        <v>307</v>
      </c>
      <c r="C18" s="55"/>
      <c r="D18" s="55"/>
      <c r="E18" s="55"/>
      <c r="F18" s="5" t="s">
        <v>101</v>
      </c>
    </row>
    <row r="19" spans="1:6" ht="81.599999999999994" customHeight="1" x14ac:dyDescent="0.3">
      <c r="A19" s="49"/>
      <c r="B19" s="49"/>
      <c r="C19" s="55"/>
      <c r="D19" s="55"/>
      <c r="E19" s="55"/>
      <c r="F19" s="5" t="s">
        <v>102</v>
      </c>
    </row>
    <row r="20" spans="1:6" ht="31.2" x14ac:dyDescent="0.3">
      <c r="A20" s="49"/>
      <c r="B20" s="49" t="s">
        <v>308</v>
      </c>
      <c r="C20" s="55"/>
      <c r="D20" s="55"/>
      <c r="E20" s="55"/>
      <c r="F20" s="5" t="s">
        <v>103</v>
      </c>
    </row>
    <row r="21" spans="1:6" ht="46.8" x14ac:dyDescent="0.3">
      <c r="A21" s="49"/>
      <c r="B21" s="49"/>
      <c r="C21" s="55"/>
      <c r="D21" s="55"/>
      <c r="E21" s="55"/>
      <c r="F21" s="5" t="s">
        <v>104</v>
      </c>
    </row>
    <row r="22" spans="1:6" ht="46.8" x14ac:dyDescent="0.3">
      <c r="A22" s="49"/>
      <c r="B22" s="49" t="s">
        <v>309</v>
      </c>
      <c r="C22" s="55"/>
      <c r="D22" s="55"/>
      <c r="E22" s="55"/>
      <c r="F22" s="5" t="s">
        <v>105</v>
      </c>
    </row>
    <row r="23" spans="1:6" ht="56.4" customHeight="1" x14ac:dyDescent="0.3">
      <c r="A23" s="49"/>
      <c r="B23" s="49"/>
      <c r="C23" s="55"/>
      <c r="D23" s="55"/>
      <c r="E23" s="55"/>
      <c r="F23" s="5" t="s">
        <v>106</v>
      </c>
    </row>
    <row r="24" spans="1:6" ht="78" x14ac:dyDescent="0.3">
      <c r="A24" s="8" t="s">
        <v>571</v>
      </c>
      <c r="B24" s="8" t="s">
        <v>310</v>
      </c>
      <c r="C24" s="14"/>
      <c r="D24" s="14"/>
      <c r="E24" s="14"/>
      <c r="F24" s="5" t="s">
        <v>107</v>
      </c>
    </row>
    <row r="25" spans="1:6" ht="62.4" x14ac:dyDescent="0.3">
      <c r="A25" s="8"/>
      <c r="B25" s="8" t="s">
        <v>311</v>
      </c>
      <c r="C25" s="14"/>
      <c r="D25" s="14"/>
      <c r="E25" s="14"/>
      <c r="F25" s="5" t="s">
        <v>108</v>
      </c>
    </row>
    <row r="26" spans="1:6" ht="46.8" x14ac:dyDescent="0.3">
      <c r="A26" s="8" t="s">
        <v>572</v>
      </c>
      <c r="B26" s="8"/>
      <c r="C26" s="14"/>
      <c r="D26" s="14"/>
      <c r="E26" s="14"/>
      <c r="F26" s="5"/>
    </row>
    <row r="27" spans="1:6" ht="93.6" x14ac:dyDescent="0.3">
      <c r="A27" s="8" t="s">
        <v>437</v>
      </c>
      <c r="B27" s="8"/>
      <c r="C27" s="14"/>
      <c r="D27" s="14"/>
      <c r="E27" s="14"/>
      <c r="F27" s="5"/>
    </row>
    <row r="28" spans="1:6" x14ac:dyDescent="0.3">
      <c r="B28" s="4">
        <f>SUM(C28:E28)</f>
        <v>0</v>
      </c>
      <c r="C28" s="4">
        <f>COUNTA(C7:C27)*Handleiding!$D$25</f>
        <v>0</v>
      </c>
      <c r="D28" s="4">
        <f>COUNTA(D7:D27)*Handleiding!$D$26</f>
        <v>0</v>
      </c>
      <c r="E28" s="4">
        <f>COUNTA(E7:E27)*Handleiding!$D$27</f>
        <v>0</v>
      </c>
    </row>
  </sheetData>
  <sheetProtection algorithmName="SHA-512" hashValue="H20Ac/VijoXDYPfSECxDoyyuDK99h9n52naENAeIsPzioMjapobhy0/x2J1SLrtcWdWkmmISgh7UVl6JoS5TiQ==" saltValue="Y0QPSjQq1COezrFhUe03Ug==" spinCount="100000" sheet="1" selectLockedCells="1"/>
  <mergeCells count="40">
    <mergeCell ref="C18:C19"/>
    <mergeCell ref="D18:D19"/>
    <mergeCell ref="E18:E19"/>
    <mergeCell ref="C20:C21"/>
    <mergeCell ref="D20:D21"/>
    <mergeCell ref="E20:E21"/>
    <mergeCell ref="B1:F1"/>
    <mergeCell ref="B2:F2"/>
    <mergeCell ref="B4:F4"/>
    <mergeCell ref="B5:F5"/>
    <mergeCell ref="C12:C13"/>
    <mergeCell ref="D12:D13"/>
    <mergeCell ref="E12:E13"/>
    <mergeCell ref="C8:C9"/>
    <mergeCell ref="D8:D9"/>
    <mergeCell ref="E8:E9"/>
    <mergeCell ref="C10:C11"/>
    <mergeCell ref="D10:D11"/>
    <mergeCell ref="E10:E11"/>
    <mergeCell ref="B22:B23"/>
    <mergeCell ref="B3:F3"/>
    <mergeCell ref="B12:B13"/>
    <mergeCell ref="B14:B15"/>
    <mergeCell ref="B18:B19"/>
    <mergeCell ref="B20:B21"/>
    <mergeCell ref="B10:B11"/>
    <mergeCell ref="F10:F11"/>
    <mergeCell ref="F8:F9"/>
    <mergeCell ref="B8:B9"/>
    <mergeCell ref="C14:C15"/>
    <mergeCell ref="D14:D15"/>
    <mergeCell ref="E14:E15"/>
    <mergeCell ref="C22:C23"/>
    <mergeCell ref="D22:D23"/>
    <mergeCell ref="E22:E23"/>
    <mergeCell ref="A12:A13"/>
    <mergeCell ref="A14:A15"/>
    <mergeCell ref="A18:A19"/>
    <mergeCell ref="A20:A21"/>
    <mergeCell ref="A22:A23"/>
  </mergeCells>
  <pageMargins left="0.7" right="0.7" top="0.75" bottom="0.75" header="0.3" footer="0.3"/>
  <pageSetup paperSize="8" scale="8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D02C2-A210-49DD-A07C-E77C070C74C8}">
  <sheetPr codeName="Blad10">
    <pageSetUpPr fitToPage="1"/>
  </sheetPr>
  <dimension ref="A1:F19"/>
  <sheetViews>
    <sheetView showGridLines="0" workbookViewId="0">
      <selection activeCell="C17" sqref="C17"/>
    </sheetView>
  </sheetViews>
  <sheetFormatPr defaultColWidth="8.88671875" defaultRowHeight="14.4" x14ac:dyDescent="0.3"/>
  <cols>
    <col min="1" max="1" width="60.6640625" style="1" customWidth="1"/>
    <col min="2" max="2" width="50.6640625" style="1" customWidth="1"/>
    <col min="3" max="5" width="8.5546875" style="1" customWidth="1"/>
    <col min="6" max="6" width="50.6640625" style="1" customWidth="1"/>
    <col min="7" max="16384" width="8.88671875" style="1"/>
  </cols>
  <sheetData>
    <row r="1" spans="1:6" ht="15.6" x14ac:dyDescent="0.3">
      <c r="B1" s="50" t="s">
        <v>417</v>
      </c>
      <c r="C1" s="50"/>
      <c r="D1" s="50"/>
      <c r="E1" s="50"/>
      <c r="F1" s="50"/>
    </row>
    <row r="2" spans="1:6" ht="45" customHeight="1" x14ac:dyDescent="0.3">
      <c r="B2" s="52" t="s">
        <v>485</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ht="15.6" x14ac:dyDescent="0.3">
      <c r="B5" s="51" t="s">
        <v>419</v>
      </c>
      <c r="C5" s="51"/>
      <c r="D5" s="51"/>
      <c r="E5" s="51"/>
      <c r="F5" s="51"/>
    </row>
    <row r="6" spans="1:6" ht="15.6" x14ac:dyDescent="0.3">
      <c r="A6" s="2" t="s">
        <v>443</v>
      </c>
      <c r="B6" s="2" t="s">
        <v>494</v>
      </c>
      <c r="C6" s="3" t="s">
        <v>0</v>
      </c>
      <c r="D6" s="3" t="s">
        <v>420</v>
      </c>
      <c r="E6" s="3" t="s">
        <v>421</v>
      </c>
      <c r="F6" s="2" t="s">
        <v>422</v>
      </c>
    </row>
    <row r="7" spans="1:6" ht="51.75" customHeight="1" x14ac:dyDescent="0.3">
      <c r="A7" s="49" t="s">
        <v>575</v>
      </c>
      <c r="B7" s="49" t="s">
        <v>312</v>
      </c>
      <c r="C7" s="55"/>
      <c r="D7" s="55"/>
      <c r="E7" s="55"/>
      <c r="F7" s="5" t="s">
        <v>109</v>
      </c>
    </row>
    <row r="8" spans="1:6" ht="60.75" customHeight="1" x14ac:dyDescent="0.3">
      <c r="A8" s="49"/>
      <c r="B8" s="49"/>
      <c r="C8" s="55"/>
      <c r="D8" s="55"/>
      <c r="E8" s="55"/>
      <c r="F8" s="5" t="s">
        <v>110</v>
      </c>
    </row>
    <row r="9" spans="1:6" ht="62.4" x14ac:dyDescent="0.3">
      <c r="A9" s="5" t="s">
        <v>576</v>
      </c>
      <c r="B9" s="49" t="s">
        <v>313</v>
      </c>
      <c r="C9" s="57"/>
      <c r="D9" s="57"/>
      <c r="E9" s="57"/>
      <c r="F9" s="5" t="s">
        <v>111</v>
      </c>
    </row>
    <row r="10" spans="1:6" ht="53.4" customHeight="1" x14ac:dyDescent="0.3">
      <c r="A10" s="5" t="s">
        <v>577</v>
      </c>
      <c r="B10" s="49"/>
      <c r="C10" s="58"/>
      <c r="D10" s="58"/>
      <c r="E10" s="58"/>
      <c r="F10" s="5" t="s">
        <v>112</v>
      </c>
    </row>
    <row r="11" spans="1:6" ht="43.2" customHeight="1" x14ac:dyDescent="0.3">
      <c r="A11" s="49" t="s">
        <v>578</v>
      </c>
      <c r="B11" s="49" t="s">
        <v>314</v>
      </c>
      <c r="C11" s="55"/>
      <c r="D11" s="55"/>
      <c r="E11" s="55"/>
      <c r="F11" s="5" t="s">
        <v>113</v>
      </c>
    </row>
    <row r="12" spans="1:6" ht="43.2" customHeight="1" x14ac:dyDescent="0.3">
      <c r="A12" s="49"/>
      <c r="B12" s="49"/>
      <c r="C12" s="55"/>
      <c r="D12" s="55"/>
      <c r="E12" s="55"/>
      <c r="F12" s="5" t="s">
        <v>114</v>
      </c>
    </row>
    <row r="13" spans="1:6" ht="124.8" x14ac:dyDescent="0.3">
      <c r="A13" s="8"/>
      <c r="B13" s="8" t="s">
        <v>315</v>
      </c>
      <c r="C13" s="14"/>
      <c r="D13" s="14"/>
      <c r="E13" s="14"/>
      <c r="F13" s="5" t="s">
        <v>424</v>
      </c>
    </row>
    <row r="14" spans="1:6" ht="74.25" customHeight="1" x14ac:dyDescent="0.3">
      <c r="A14" s="49"/>
      <c r="B14" s="49" t="s">
        <v>316</v>
      </c>
      <c r="C14" s="55"/>
      <c r="D14" s="55"/>
      <c r="E14" s="55"/>
      <c r="F14" s="5" t="s">
        <v>115</v>
      </c>
    </row>
    <row r="15" spans="1:6" ht="66" customHeight="1" x14ac:dyDescent="0.3">
      <c r="A15" s="49"/>
      <c r="B15" s="49"/>
      <c r="C15" s="55"/>
      <c r="D15" s="55"/>
      <c r="E15" s="55"/>
      <c r="F15" s="5" t="s">
        <v>116</v>
      </c>
    </row>
    <row r="16" spans="1:6" ht="93.6" x14ac:dyDescent="0.3">
      <c r="A16" s="8"/>
      <c r="B16" s="8" t="s">
        <v>317</v>
      </c>
      <c r="C16" s="14"/>
      <c r="D16" s="14"/>
      <c r="E16" s="14"/>
      <c r="F16" s="5" t="s">
        <v>117</v>
      </c>
    </row>
    <row r="17" spans="1:6" ht="93.6" x14ac:dyDescent="0.3">
      <c r="A17" s="8" t="s">
        <v>579</v>
      </c>
      <c r="B17" s="8" t="s">
        <v>318</v>
      </c>
      <c r="C17" s="14"/>
      <c r="D17" s="14"/>
      <c r="E17" s="14"/>
      <c r="F17" s="5" t="s">
        <v>118</v>
      </c>
    </row>
    <row r="18" spans="1:6" ht="78" x14ac:dyDescent="0.3">
      <c r="A18" s="8" t="s">
        <v>580</v>
      </c>
      <c r="B18" s="8" t="s">
        <v>319</v>
      </c>
      <c r="C18" s="14"/>
      <c r="D18" s="14"/>
      <c r="E18" s="14"/>
      <c r="F18" s="5" t="s">
        <v>119</v>
      </c>
    </row>
    <row r="19" spans="1:6" ht="15.6" x14ac:dyDescent="0.3">
      <c r="B19" s="4">
        <f>SUM(C19:E19)</f>
        <v>0</v>
      </c>
      <c r="C19" s="4">
        <f>COUNTA(C7:C18)*Handleiding!$D$25</f>
        <v>0</v>
      </c>
      <c r="D19" s="4">
        <f>COUNTA(D7:D18)*Handleiding!$D$26</f>
        <v>0</v>
      </c>
      <c r="E19" s="4">
        <f>COUNTA(E7:E18)*Handleiding!$D$27</f>
        <v>0</v>
      </c>
    </row>
  </sheetData>
  <sheetProtection algorithmName="SHA-512" hashValue="2xMUB7vnLT+/la9GYfDAUAk3C8SWKrTNIPmh38pDwyk0LXlA6wRiu8jOU7siKMQ9eqdRIcOO8vxdUNtTAEDeoQ==" saltValue="S5sJR4NCtDssmLJIFGe3yQ==" spinCount="100000" sheet="1" selectLockedCells="1"/>
  <mergeCells count="24">
    <mergeCell ref="C14:C15"/>
    <mergeCell ref="D14:D15"/>
    <mergeCell ref="E14:E15"/>
    <mergeCell ref="C7:C8"/>
    <mergeCell ref="D7:D8"/>
    <mergeCell ref="E7:E8"/>
    <mergeCell ref="C11:C12"/>
    <mergeCell ref="D11:D12"/>
    <mergeCell ref="E11:E12"/>
    <mergeCell ref="C9:C10"/>
    <mergeCell ref="D9:D10"/>
    <mergeCell ref="E9:E10"/>
    <mergeCell ref="B1:F1"/>
    <mergeCell ref="B3:F3"/>
    <mergeCell ref="B4:F4"/>
    <mergeCell ref="B5:F5"/>
    <mergeCell ref="B2:F2"/>
    <mergeCell ref="A7:A8"/>
    <mergeCell ref="A11:A12"/>
    <mergeCell ref="A14:A15"/>
    <mergeCell ref="B7:B8"/>
    <mergeCell ref="B9:B10"/>
    <mergeCell ref="B11:B12"/>
    <mergeCell ref="B14:B15"/>
  </mergeCells>
  <pageMargins left="0.7" right="0.7" top="0.75" bottom="0.75" header="0.3" footer="0.3"/>
  <pageSetup paperSize="8" scale="8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7E07-7B57-4E21-B251-B0734232CABE}">
  <sheetPr codeName="Blad11">
    <pageSetUpPr fitToPage="1"/>
  </sheetPr>
  <dimension ref="A1:F19"/>
  <sheetViews>
    <sheetView showGridLines="0" topLeftCell="A5" workbookViewId="0">
      <selection activeCell="C13" sqref="C13"/>
    </sheetView>
  </sheetViews>
  <sheetFormatPr defaultColWidth="8.88671875" defaultRowHeight="14.4" x14ac:dyDescent="0.3"/>
  <cols>
    <col min="1" max="1" width="62.6640625" style="1" customWidth="1"/>
    <col min="2" max="2" width="50.6640625" style="1" customWidth="1"/>
    <col min="3" max="5" width="7.88671875" style="1" customWidth="1"/>
    <col min="6" max="6" width="50.6640625" style="1" customWidth="1"/>
    <col min="7" max="16384" width="8.88671875" style="1"/>
  </cols>
  <sheetData>
    <row r="1" spans="1:6" ht="15.6" x14ac:dyDescent="0.3">
      <c r="B1" s="50" t="s">
        <v>417</v>
      </c>
      <c r="C1" s="50"/>
      <c r="D1" s="50"/>
      <c r="E1" s="50"/>
      <c r="F1" s="50"/>
    </row>
    <row r="2" spans="1:6" ht="45" customHeight="1" x14ac:dyDescent="0.3">
      <c r="B2" s="52" t="s">
        <v>486</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ht="15.6" x14ac:dyDescent="0.3">
      <c r="B5" s="51" t="s">
        <v>419</v>
      </c>
      <c r="C5" s="51"/>
      <c r="D5" s="51"/>
      <c r="E5" s="51"/>
      <c r="F5" s="51"/>
    </row>
    <row r="6" spans="1:6" ht="15.6" x14ac:dyDescent="0.3">
      <c r="A6" s="2" t="s">
        <v>445</v>
      </c>
      <c r="B6" s="2" t="s">
        <v>496</v>
      </c>
      <c r="C6" s="3" t="s">
        <v>0</v>
      </c>
      <c r="D6" s="3" t="s">
        <v>420</v>
      </c>
      <c r="E6" s="3" t="s">
        <v>421</v>
      </c>
      <c r="F6" s="2" t="s">
        <v>422</v>
      </c>
    </row>
    <row r="7" spans="1:6" ht="62.4" x14ac:dyDescent="0.3">
      <c r="A7" s="8" t="s">
        <v>434</v>
      </c>
      <c r="B7" s="8" t="s">
        <v>320</v>
      </c>
      <c r="C7" s="14"/>
      <c r="D7" s="14"/>
      <c r="E7" s="14"/>
      <c r="F7" s="5" t="s">
        <v>120</v>
      </c>
    </row>
    <row r="8" spans="1:6" ht="78" x14ac:dyDescent="0.3">
      <c r="A8" s="8" t="s">
        <v>433</v>
      </c>
      <c r="B8" s="8" t="s">
        <v>321</v>
      </c>
      <c r="C8" s="14"/>
      <c r="D8" s="14"/>
      <c r="E8" s="14"/>
      <c r="F8" s="5" t="s">
        <v>121</v>
      </c>
    </row>
    <row r="9" spans="1:6" ht="78" customHeight="1" x14ac:dyDescent="0.3">
      <c r="A9" s="8" t="s">
        <v>555</v>
      </c>
      <c r="B9" s="63" t="s">
        <v>322</v>
      </c>
      <c r="C9" s="57"/>
      <c r="D9" s="57"/>
      <c r="E9" s="57"/>
      <c r="F9" s="66" t="s">
        <v>122</v>
      </c>
    </row>
    <row r="10" spans="1:6" ht="93.6" x14ac:dyDescent="0.3">
      <c r="A10" s="8" t="s">
        <v>556</v>
      </c>
      <c r="B10" s="64"/>
      <c r="C10" s="65"/>
      <c r="D10" s="65"/>
      <c r="E10" s="65"/>
      <c r="F10" s="67"/>
    </row>
    <row r="11" spans="1:6" ht="46.8" x14ac:dyDescent="0.3">
      <c r="A11" s="8"/>
      <c r="B11" s="8" t="s">
        <v>323</v>
      </c>
      <c r="C11" s="14"/>
      <c r="D11" s="14"/>
      <c r="E11" s="14"/>
      <c r="F11" s="5" t="s">
        <v>123</v>
      </c>
    </row>
    <row r="12" spans="1:6" ht="46.8" x14ac:dyDescent="0.3">
      <c r="A12" s="8"/>
      <c r="B12" s="8" t="s">
        <v>324</v>
      </c>
      <c r="C12" s="14"/>
      <c r="D12" s="14"/>
      <c r="E12" s="14"/>
      <c r="F12" s="5" t="s">
        <v>124</v>
      </c>
    </row>
    <row r="13" spans="1:6" ht="93.6" x14ac:dyDescent="0.3">
      <c r="A13" s="8"/>
      <c r="B13" s="8" t="s">
        <v>325</v>
      </c>
      <c r="C13" s="14"/>
      <c r="D13" s="14"/>
      <c r="E13" s="14"/>
      <c r="F13" s="5" t="s">
        <v>125</v>
      </c>
    </row>
    <row r="14" spans="1:6" ht="49.95" customHeight="1" x14ac:dyDescent="0.3">
      <c r="A14" s="49"/>
      <c r="B14" s="49" t="s">
        <v>326</v>
      </c>
      <c r="C14" s="55"/>
      <c r="D14" s="55"/>
      <c r="E14" s="55"/>
      <c r="F14" s="5" t="s">
        <v>126</v>
      </c>
    </row>
    <row r="15" spans="1:6" ht="33.75" customHeight="1" x14ac:dyDescent="0.3">
      <c r="A15" s="49"/>
      <c r="B15" s="49"/>
      <c r="C15" s="55"/>
      <c r="D15" s="55"/>
      <c r="E15" s="55"/>
      <c r="F15" s="5" t="s">
        <v>127</v>
      </c>
    </row>
    <row r="16" spans="1:6" ht="78" x14ac:dyDescent="0.3">
      <c r="A16" s="8"/>
      <c r="B16" s="8" t="s">
        <v>327</v>
      </c>
      <c r="C16" s="14"/>
      <c r="D16" s="14"/>
      <c r="E16" s="14"/>
      <c r="F16" s="5" t="s">
        <v>128</v>
      </c>
    </row>
    <row r="17" spans="1:6" ht="124.8" x14ac:dyDescent="0.3">
      <c r="A17" s="8"/>
      <c r="B17" s="8" t="s">
        <v>328</v>
      </c>
      <c r="C17" s="14"/>
      <c r="D17" s="14"/>
      <c r="E17" s="14"/>
      <c r="F17" s="5" t="s">
        <v>129</v>
      </c>
    </row>
    <row r="18" spans="1:6" ht="62.4" x14ac:dyDescent="0.3">
      <c r="A18" s="8"/>
      <c r="B18" s="8" t="s">
        <v>329</v>
      </c>
      <c r="C18" s="14"/>
      <c r="D18" s="14"/>
      <c r="E18" s="14"/>
      <c r="F18" s="5" t="s">
        <v>130</v>
      </c>
    </row>
    <row r="19" spans="1:6" ht="15.6" x14ac:dyDescent="0.3">
      <c r="B19" s="4">
        <f>SUM(C19:E19)</f>
        <v>0</v>
      </c>
      <c r="C19" s="4">
        <f>COUNTA(C7:C18)*Handleiding!$D$25</f>
        <v>0</v>
      </c>
      <c r="D19" s="4">
        <f>COUNTA(D7:D18)*Handleiding!$D$26</f>
        <v>0</v>
      </c>
      <c r="E19" s="4">
        <f>COUNTA(E7:E18)*Handleiding!$D$27</f>
        <v>0</v>
      </c>
    </row>
  </sheetData>
  <sheetProtection algorithmName="SHA-512" hashValue="sYqttA4tC1NJ6teAAUj6quHCt8nm3LywDedYyzGuYZ3aj+jguflsfRx7SZDKCgEbptmS7sg97Zg3VyGy+PvjCw==" saltValue="ggzMZ7zXK2ITmOJx2scTFw==" spinCount="100000" sheet="1" selectLockedCells="1"/>
  <mergeCells count="15">
    <mergeCell ref="A14:A15"/>
    <mergeCell ref="B2:F2"/>
    <mergeCell ref="B14:B15"/>
    <mergeCell ref="B1:F1"/>
    <mergeCell ref="B3:F3"/>
    <mergeCell ref="B4:F4"/>
    <mergeCell ref="B5:F5"/>
    <mergeCell ref="C14:C15"/>
    <mergeCell ref="D14:D15"/>
    <mergeCell ref="E14:E15"/>
    <mergeCell ref="B9:B10"/>
    <mergeCell ref="C9:C10"/>
    <mergeCell ref="D9:D10"/>
    <mergeCell ref="E9:E10"/>
    <mergeCell ref="F9:F10"/>
  </mergeCells>
  <pageMargins left="0.7" right="0.7" top="0.75" bottom="0.75" header="0.3" footer="0.3"/>
  <pageSetup paperSize="8"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A5D07-4642-426C-BA1F-866511F8284B}">
  <sheetPr codeName="Blad12">
    <pageSetUpPr fitToPage="1"/>
  </sheetPr>
  <dimension ref="A1:F24"/>
  <sheetViews>
    <sheetView showGridLines="0" workbookViewId="0">
      <selection activeCell="C13" sqref="C13"/>
    </sheetView>
  </sheetViews>
  <sheetFormatPr defaultColWidth="8.88671875" defaultRowHeight="14.4" x14ac:dyDescent="0.3"/>
  <cols>
    <col min="1" max="1" width="63.109375" style="1" customWidth="1"/>
    <col min="2" max="2" width="50.6640625" style="1" customWidth="1"/>
    <col min="3" max="5" width="7.6640625" style="1" customWidth="1"/>
    <col min="6" max="6" width="50.6640625" style="1" customWidth="1"/>
    <col min="7" max="16384" width="8.88671875" style="1"/>
  </cols>
  <sheetData>
    <row r="1" spans="1:6" ht="15.6" x14ac:dyDescent="0.3">
      <c r="B1" s="50" t="s">
        <v>417</v>
      </c>
      <c r="C1" s="50"/>
      <c r="D1" s="50"/>
      <c r="E1" s="50"/>
      <c r="F1" s="50"/>
    </row>
    <row r="2" spans="1:6" ht="45" customHeight="1" x14ac:dyDescent="0.3">
      <c r="B2" s="52" t="s">
        <v>487</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ht="15.6" x14ac:dyDescent="0.3">
      <c r="B5" s="51" t="s">
        <v>419</v>
      </c>
      <c r="C5" s="51"/>
      <c r="D5" s="51"/>
      <c r="E5" s="51"/>
      <c r="F5" s="51"/>
    </row>
    <row r="6" spans="1:6" ht="15.6" x14ac:dyDescent="0.3">
      <c r="A6" s="2" t="s">
        <v>445</v>
      </c>
      <c r="B6" s="2" t="s">
        <v>496</v>
      </c>
      <c r="C6" s="3" t="s">
        <v>0</v>
      </c>
      <c r="D6" s="3" t="s">
        <v>420</v>
      </c>
      <c r="E6" s="3" t="s">
        <v>421</v>
      </c>
      <c r="F6" s="2" t="s">
        <v>422</v>
      </c>
    </row>
    <row r="7" spans="1:6" ht="46.8" customHeight="1" x14ac:dyDescent="0.3">
      <c r="A7" s="8" t="s">
        <v>557</v>
      </c>
      <c r="B7" s="66" t="s">
        <v>330</v>
      </c>
      <c r="C7" s="57"/>
      <c r="D7" s="57"/>
      <c r="E7" s="57"/>
      <c r="F7" s="66" t="s">
        <v>131</v>
      </c>
    </row>
    <row r="8" spans="1:6" ht="46.8" x14ac:dyDescent="0.3">
      <c r="A8" s="8" t="s">
        <v>562</v>
      </c>
      <c r="B8" s="69"/>
      <c r="C8" s="70"/>
      <c r="D8" s="70"/>
      <c r="E8" s="70"/>
      <c r="F8" s="69"/>
    </row>
    <row r="9" spans="1:6" ht="46.8" x14ac:dyDescent="0.3">
      <c r="A9" s="8" t="s">
        <v>563</v>
      </c>
      <c r="B9" s="67"/>
      <c r="C9" s="65"/>
      <c r="D9" s="65"/>
      <c r="E9" s="65"/>
      <c r="F9" s="67"/>
    </row>
    <row r="10" spans="1:6" ht="124.8" x14ac:dyDescent="0.3">
      <c r="A10" s="8"/>
      <c r="B10" s="8" t="s">
        <v>331</v>
      </c>
      <c r="C10" s="14"/>
      <c r="D10" s="14"/>
      <c r="E10" s="14"/>
      <c r="F10" s="5" t="s">
        <v>132</v>
      </c>
    </row>
    <row r="11" spans="1:6" ht="36" customHeight="1" x14ac:dyDescent="0.3">
      <c r="A11" s="59"/>
      <c r="B11" s="49" t="s">
        <v>332</v>
      </c>
      <c r="C11" s="55"/>
      <c r="D11" s="55"/>
      <c r="E11" s="55"/>
      <c r="F11" s="5" t="s">
        <v>133</v>
      </c>
    </row>
    <row r="12" spans="1:6" ht="47.4" customHeight="1" x14ac:dyDescent="0.3">
      <c r="A12" s="68"/>
      <c r="B12" s="49"/>
      <c r="C12" s="55"/>
      <c r="D12" s="55"/>
      <c r="E12" s="55"/>
      <c r="F12" s="5" t="s">
        <v>134</v>
      </c>
    </row>
    <row r="13" spans="1:6" ht="140.4" x14ac:dyDescent="0.3">
      <c r="A13" s="8"/>
      <c r="B13" s="8" t="s">
        <v>333</v>
      </c>
      <c r="C13" s="14"/>
      <c r="D13" s="14"/>
      <c r="E13" s="14"/>
      <c r="F13" s="5" t="s">
        <v>135</v>
      </c>
    </row>
    <row r="14" spans="1:6" ht="92.25" customHeight="1" x14ac:dyDescent="0.3">
      <c r="A14" s="59" t="s">
        <v>558</v>
      </c>
      <c r="B14" s="49" t="s">
        <v>334</v>
      </c>
      <c r="C14" s="55"/>
      <c r="D14" s="55"/>
      <c r="E14" s="55"/>
      <c r="F14" s="5" t="s">
        <v>235</v>
      </c>
    </row>
    <row r="15" spans="1:6" ht="92.25" customHeight="1" x14ac:dyDescent="0.3">
      <c r="A15" s="68"/>
      <c r="B15" s="49"/>
      <c r="C15" s="55"/>
      <c r="D15" s="55"/>
      <c r="E15" s="55"/>
      <c r="F15" s="5" t="s">
        <v>236</v>
      </c>
    </row>
    <row r="16" spans="1:6" ht="46.8" x14ac:dyDescent="0.3">
      <c r="A16" s="59"/>
      <c r="B16" s="49" t="s">
        <v>335</v>
      </c>
      <c r="C16" s="55"/>
      <c r="D16" s="55"/>
      <c r="E16" s="55"/>
      <c r="F16" s="5" t="s">
        <v>136</v>
      </c>
    </row>
    <row r="17" spans="1:6" ht="46.8" x14ac:dyDescent="0.3">
      <c r="A17" s="68"/>
      <c r="B17" s="49"/>
      <c r="C17" s="55"/>
      <c r="D17" s="55"/>
      <c r="E17" s="55"/>
      <c r="F17" s="5" t="s">
        <v>137</v>
      </c>
    </row>
    <row r="18" spans="1:6" ht="46.8" x14ac:dyDescent="0.3">
      <c r="A18" s="59"/>
      <c r="B18" s="49" t="s">
        <v>336</v>
      </c>
      <c r="C18" s="55"/>
      <c r="D18" s="55"/>
      <c r="E18" s="55"/>
      <c r="F18" s="5" t="s">
        <v>138</v>
      </c>
    </row>
    <row r="19" spans="1:6" ht="46.8" x14ac:dyDescent="0.3">
      <c r="A19" s="68"/>
      <c r="B19" s="49"/>
      <c r="C19" s="55"/>
      <c r="D19" s="55"/>
      <c r="E19" s="55"/>
      <c r="F19" s="5" t="s">
        <v>139</v>
      </c>
    </row>
    <row r="20" spans="1:6" ht="78" x14ac:dyDescent="0.3">
      <c r="A20" s="8"/>
      <c r="B20" s="8" t="s">
        <v>337</v>
      </c>
      <c r="C20" s="14"/>
      <c r="D20" s="14"/>
      <c r="E20" s="14"/>
      <c r="F20" s="5" t="s">
        <v>140</v>
      </c>
    </row>
    <row r="21" spans="1:6" ht="73.5" customHeight="1" x14ac:dyDescent="0.3">
      <c r="A21" s="59"/>
      <c r="B21" s="49" t="s">
        <v>338</v>
      </c>
      <c r="C21" s="55"/>
      <c r="D21" s="55"/>
      <c r="E21" s="55"/>
      <c r="F21" s="5" t="s">
        <v>237</v>
      </c>
    </row>
    <row r="22" spans="1:6" ht="85.5" customHeight="1" x14ac:dyDescent="0.3">
      <c r="A22" s="68"/>
      <c r="B22" s="49"/>
      <c r="C22" s="55"/>
      <c r="D22" s="55"/>
      <c r="E22" s="55"/>
      <c r="F22" s="5" t="s">
        <v>238</v>
      </c>
    </row>
    <row r="23" spans="1:6" ht="78" x14ac:dyDescent="0.3">
      <c r="A23" s="8"/>
      <c r="B23" s="8" t="s">
        <v>339</v>
      </c>
      <c r="C23" s="14"/>
      <c r="D23" s="14"/>
      <c r="E23" s="14"/>
      <c r="F23" s="5" t="s">
        <v>141</v>
      </c>
    </row>
    <row r="24" spans="1:6" ht="15.6" x14ac:dyDescent="0.3">
      <c r="B24" s="4">
        <f>SUM(C24:E24)</f>
        <v>0</v>
      </c>
      <c r="C24" s="4">
        <f>COUNTA(C7:C23)*Handleiding!$D$25</f>
        <v>0</v>
      </c>
      <c r="D24" s="4">
        <f>COUNTA(D7:D23)*Handleiding!$D$26</f>
        <v>0</v>
      </c>
      <c r="E24" s="4">
        <f>COUNTA(E7:E23)*Handleiding!$D$27</f>
        <v>0</v>
      </c>
    </row>
  </sheetData>
  <sheetProtection algorithmName="SHA-512" hashValue="pbELwygVtIk6od9TMQkRbSy+z75bOc0jGkPjhGO7H1hg6nHWUAc6dLTXjfWMtFPf2K1X+yH4120Sy7Q/wyoruQ==" saltValue="7n31w45vCzqDSZToCS4VkQ==" spinCount="100000" sheet="1" selectLockedCells="1"/>
  <mergeCells count="35">
    <mergeCell ref="C21:C22"/>
    <mergeCell ref="D21:D22"/>
    <mergeCell ref="E21:E22"/>
    <mergeCell ref="B21:B22"/>
    <mergeCell ref="B2:F2"/>
    <mergeCell ref="B11:B12"/>
    <mergeCell ref="B14:B15"/>
    <mergeCell ref="B16:B17"/>
    <mergeCell ref="C11:C12"/>
    <mergeCell ref="D11:D12"/>
    <mergeCell ref="E11:E12"/>
    <mergeCell ref="C14:C15"/>
    <mergeCell ref="D14:D15"/>
    <mergeCell ref="E14:E15"/>
    <mergeCell ref="C16:C17"/>
    <mergeCell ref="D16:D17"/>
    <mergeCell ref="E16:E17"/>
    <mergeCell ref="C18:C19"/>
    <mergeCell ref="D18:D19"/>
    <mergeCell ref="B1:F1"/>
    <mergeCell ref="B3:F3"/>
    <mergeCell ref="B4:F4"/>
    <mergeCell ref="B5:F5"/>
    <mergeCell ref="B18:B19"/>
    <mergeCell ref="E18:E19"/>
    <mergeCell ref="B7:B9"/>
    <mergeCell ref="C7:C9"/>
    <mergeCell ref="D7:D9"/>
    <mergeCell ref="E7:E9"/>
    <mergeCell ref="F7:F9"/>
    <mergeCell ref="A11:A12"/>
    <mergeCell ref="A14:A15"/>
    <mergeCell ref="A16:A17"/>
    <mergeCell ref="A18:A19"/>
    <mergeCell ref="A21:A22"/>
  </mergeCells>
  <pageMargins left="0.7" right="0.7" top="0.75" bottom="0.75" header="0.3" footer="0.3"/>
  <pageSetup paperSize="8" scale="81"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053C-6A1F-482A-B062-A9DBA772F702}">
  <sheetPr codeName="Blad13">
    <pageSetUpPr fitToPage="1"/>
  </sheetPr>
  <dimension ref="A1:F20"/>
  <sheetViews>
    <sheetView showGridLines="0" workbookViewId="0">
      <selection activeCell="C13" sqref="C13"/>
    </sheetView>
  </sheetViews>
  <sheetFormatPr defaultColWidth="8.88671875" defaultRowHeight="14.4" x14ac:dyDescent="0.3"/>
  <cols>
    <col min="1" max="1" width="63.33203125" style="1" customWidth="1"/>
    <col min="2" max="2" width="50.6640625" style="1" customWidth="1"/>
    <col min="3" max="5" width="7.6640625" style="1" customWidth="1"/>
    <col min="6" max="6" width="50.6640625" style="1" customWidth="1"/>
    <col min="7" max="16384" width="8.88671875" style="1"/>
  </cols>
  <sheetData>
    <row r="1" spans="1:6" ht="15.6" x14ac:dyDescent="0.3">
      <c r="B1" s="50" t="s">
        <v>417</v>
      </c>
      <c r="C1" s="50"/>
      <c r="D1" s="50"/>
      <c r="E1" s="50"/>
      <c r="F1" s="50"/>
    </row>
    <row r="2" spans="1:6" ht="45" customHeight="1" x14ac:dyDescent="0.3">
      <c r="B2" s="52" t="s">
        <v>488</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ht="15.6" x14ac:dyDescent="0.3">
      <c r="B5" s="51" t="s">
        <v>419</v>
      </c>
      <c r="C5" s="51"/>
      <c r="D5" s="51"/>
      <c r="E5" s="51"/>
      <c r="F5" s="51"/>
    </row>
    <row r="6" spans="1:6" ht="15.6" x14ac:dyDescent="0.3">
      <c r="A6" s="2" t="s">
        <v>445</v>
      </c>
      <c r="B6" s="2" t="s">
        <v>501</v>
      </c>
      <c r="C6" s="3" t="s">
        <v>0</v>
      </c>
      <c r="D6" s="3" t="s">
        <v>420</v>
      </c>
      <c r="E6" s="3" t="s">
        <v>421</v>
      </c>
      <c r="F6" s="2" t="s">
        <v>422</v>
      </c>
    </row>
    <row r="7" spans="1:6" ht="93.6" x14ac:dyDescent="0.3">
      <c r="A7" s="8" t="s">
        <v>586</v>
      </c>
      <c r="B7" s="8" t="s">
        <v>340</v>
      </c>
      <c r="C7" s="14"/>
      <c r="D7" s="14"/>
      <c r="E7" s="14"/>
      <c r="F7" s="5" t="s">
        <v>142</v>
      </c>
    </row>
    <row r="8" spans="1:6" ht="42" customHeight="1" x14ac:dyDescent="0.3">
      <c r="A8" s="59" t="s">
        <v>587</v>
      </c>
      <c r="B8" s="49" t="s">
        <v>341</v>
      </c>
      <c r="C8" s="55"/>
      <c r="D8" s="55"/>
      <c r="E8" s="55"/>
      <c r="F8" s="5" t="s">
        <v>143</v>
      </c>
    </row>
    <row r="9" spans="1:6" ht="46.8" x14ac:dyDescent="0.3">
      <c r="A9" s="71"/>
      <c r="B9" s="49"/>
      <c r="C9" s="55"/>
      <c r="D9" s="55"/>
      <c r="E9" s="55"/>
      <c r="F9" s="5" t="s">
        <v>144</v>
      </c>
    </row>
    <row r="10" spans="1:6" ht="62.4" x14ac:dyDescent="0.3">
      <c r="A10" s="60"/>
      <c r="B10" s="8" t="s">
        <v>342</v>
      </c>
      <c r="C10" s="14"/>
      <c r="D10" s="14"/>
      <c r="E10" s="14"/>
      <c r="F10" s="5" t="s">
        <v>145</v>
      </c>
    </row>
    <row r="11" spans="1:6" ht="78" x14ac:dyDescent="0.3">
      <c r="A11" s="49" t="s">
        <v>588</v>
      </c>
      <c r="B11" s="49" t="s">
        <v>343</v>
      </c>
      <c r="C11" s="55"/>
      <c r="D11" s="55"/>
      <c r="E11" s="55"/>
      <c r="F11" s="5" t="s">
        <v>146</v>
      </c>
    </row>
    <row r="12" spans="1:6" ht="48" customHeight="1" x14ac:dyDescent="0.3">
      <c r="A12" s="49"/>
      <c r="B12" s="49"/>
      <c r="C12" s="55"/>
      <c r="D12" s="55"/>
      <c r="E12" s="55"/>
      <c r="F12" s="5" t="s">
        <v>147</v>
      </c>
    </row>
    <row r="13" spans="1:6" ht="46.8" x14ac:dyDescent="0.3">
      <c r="A13" s="8"/>
      <c r="B13" s="8" t="s">
        <v>344</v>
      </c>
      <c r="C13" s="14"/>
      <c r="D13" s="14"/>
      <c r="E13" s="14"/>
      <c r="F13" s="5" t="s">
        <v>148</v>
      </c>
    </row>
    <row r="14" spans="1:6" ht="62.4" x14ac:dyDescent="0.3">
      <c r="A14" s="8"/>
      <c r="B14" s="8" t="s">
        <v>345</v>
      </c>
      <c r="C14" s="14"/>
      <c r="D14" s="14"/>
      <c r="E14" s="14"/>
      <c r="F14" s="5" t="s">
        <v>149</v>
      </c>
    </row>
    <row r="15" spans="1:6" ht="46.8" x14ac:dyDescent="0.3">
      <c r="A15" s="8"/>
      <c r="B15" s="8" t="s">
        <v>346</v>
      </c>
      <c r="C15" s="14"/>
      <c r="D15" s="14"/>
      <c r="E15" s="14"/>
      <c r="F15" s="5" t="s">
        <v>150</v>
      </c>
    </row>
    <row r="16" spans="1:6" ht="93.6" x14ac:dyDescent="0.3">
      <c r="A16" s="8" t="s">
        <v>589</v>
      </c>
      <c r="B16" s="8" t="s">
        <v>347</v>
      </c>
      <c r="C16" s="14"/>
      <c r="D16" s="14"/>
      <c r="E16" s="14"/>
      <c r="F16" s="5" t="s">
        <v>151</v>
      </c>
    </row>
    <row r="17" spans="1:6" ht="78" x14ac:dyDescent="0.3">
      <c r="A17" s="8"/>
      <c r="B17" s="8" t="s">
        <v>348</v>
      </c>
      <c r="C17" s="14"/>
      <c r="D17" s="14"/>
      <c r="E17" s="14"/>
      <c r="F17" s="5" t="s">
        <v>152</v>
      </c>
    </row>
    <row r="18" spans="1:6" ht="78" x14ac:dyDescent="0.3">
      <c r="A18" s="8"/>
      <c r="B18" s="8" t="s">
        <v>349</v>
      </c>
      <c r="C18" s="14"/>
      <c r="D18" s="14"/>
      <c r="E18" s="14"/>
      <c r="F18" s="5" t="s">
        <v>153</v>
      </c>
    </row>
    <row r="19" spans="1:6" ht="202.8" x14ac:dyDescent="0.3">
      <c r="A19" s="8"/>
      <c r="B19" s="8" t="s">
        <v>350</v>
      </c>
      <c r="C19" s="14"/>
      <c r="D19" s="14"/>
      <c r="E19" s="14"/>
      <c r="F19" s="5" t="s">
        <v>154</v>
      </c>
    </row>
    <row r="20" spans="1:6" ht="15.6" x14ac:dyDescent="0.3">
      <c r="B20" s="4">
        <f>SUM(C20:E20)</f>
        <v>0</v>
      </c>
      <c r="C20" s="4">
        <f>COUNTA(C7:C19)*Handleiding!$D$25</f>
        <v>0</v>
      </c>
      <c r="D20" s="4">
        <f>COUNTA(D7:D19)*Handleiding!$D$26</f>
        <v>0</v>
      </c>
      <c r="E20" s="4">
        <f>COUNTA(E7:E19)*Handleiding!$D$27</f>
        <v>0</v>
      </c>
    </row>
  </sheetData>
  <sheetProtection algorithmName="SHA-512" hashValue="TuVCjhnCYNCyzSRv2tUa2Sb/Cf7spb7g2OnKyhbtU/DExuDPxtOdzwtAyNc3etsiOFuud8JEhsWP9FrUd0dsmg==" saltValue="3OPqoPZ92LvjygNGSoowOg==" spinCount="100000" sheet="1" selectLockedCells="1"/>
  <mergeCells count="15">
    <mergeCell ref="B1:F1"/>
    <mergeCell ref="B3:F3"/>
    <mergeCell ref="B4:F4"/>
    <mergeCell ref="B5:F5"/>
    <mergeCell ref="A8:A10"/>
    <mergeCell ref="C8:C9"/>
    <mergeCell ref="D8:D9"/>
    <mergeCell ref="E8:E9"/>
    <mergeCell ref="A11:A12"/>
    <mergeCell ref="B2:F2"/>
    <mergeCell ref="B8:B9"/>
    <mergeCell ref="B11:B12"/>
    <mergeCell ref="C11:C12"/>
    <mergeCell ref="D11:D12"/>
    <mergeCell ref="E11:E12"/>
  </mergeCells>
  <pageMargins left="0.7" right="0.7" top="0.75" bottom="0.75" header="0.3" footer="0.3"/>
  <pageSetup paperSize="8" scale="81"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286F7-269E-45A4-A61D-48D12982960E}">
  <sheetPr codeName="Blad14">
    <pageSetUpPr fitToPage="1"/>
  </sheetPr>
  <dimension ref="A1:F14"/>
  <sheetViews>
    <sheetView showGridLines="0" workbookViewId="0">
      <selection activeCell="C13" sqref="C13"/>
    </sheetView>
  </sheetViews>
  <sheetFormatPr defaultColWidth="8.88671875" defaultRowHeight="14.4" x14ac:dyDescent="0.3"/>
  <cols>
    <col min="1" max="1" width="62.5546875" style="1" customWidth="1"/>
    <col min="2" max="2" width="50.6640625" style="1" customWidth="1"/>
    <col min="3" max="5" width="8" style="1" customWidth="1"/>
    <col min="6" max="6" width="50.6640625" style="1" customWidth="1"/>
    <col min="7" max="16384" width="8.88671875" style="1"/>
  </cols>
  <sheetData>
    <row r="1" spans="1:6" ht="15.6" x14ac:dyDescent="0.3">
      <c r="B1" s="50" t="s">
        <v>417</v>
      </c>
      <c r="C1" s="50"/>
      <c r="D1" s="50"/>
      <c r="E1" s="50"/>
      <c r="F1" s="50"/>
    </row>
    <row r="2" spans="1:6" ht="45" customHeight="1" x14ac:dyDescent="0.3">
      <c r="B2" s="52" t="s">
        <v>489</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ht="15.6" x14ac:dyDescent="0.3">
      <c r="B5" s="51" t="s">
        <v>419</v>
      </c>
      <c r="C5" s="51"/>
      <c r="D5" s="51"/>
      <c r="E5" s="51"/>
      <c r="F5" s="51"/>
    </row>
    <row r="6" spans="1:6" ht="15" customHeight="1" x14ac:dyDescent="0.3">
      <c r="A6" s="2" t="s">
        <v>442</v>
      </c>
      <c r="B6" s="2" t="s">
        <v>499</v>
      </c>
      <c r="C6" s="3" t="s">
        <v>0</v>
      </c>
      <c r="D6" s="3" t="s">
        <v>420</v>
      </c>
      <c r="E6" s="3" t="s">
        <v>421</v>
      </c>
      <c r="F6" s="2" t="s">
        <v>422</v>
      </c>
    </row>
    <row r="7" spans="1:6" ht="31.2" x14ac:dyDescent="0.3">
      <c r="A7" s="49"/>
      <c r="B7" s="49" t="s">
        <v>351</v>
      </c>
      <c r="C7" s="55"/>
      <c r="D7" s="55"/>
      <c r="E7" s="55"/>
      <c r="F7" s="5" t="s">
        <v>239</v>
      </c>
    </row>
    <row r="8" spans="1:6" ht="31.2" x14ac:dyDescent="0.3">
      <c r="A8" s="49"/>
      <c r="B8" s="49"/>
      <c r="C8" s="55"/>
      <c r="D8" s="55"/>
      <c r="E8" s="55"/>
      <c r="F8" s="5" t="s">
        <v>240</v>
      </c>
    </row>
    <row r="9" spans="1:6" ht="202.8" x14ac:dyDescent="0.3">
      <c r="A9" s="8" t="s">
        <v>585</v>
      </c>
      <c r="B9" s="8" t="s">
        <v>352</v>
      </c>
      <c r="C9" s="14"/>
      <c r="D9" s="14"/>
      <c r="E9" s="14"/>
      <c r="F9" s="5" t="s">
        <v>155</v>
      </c>
    </row>
    <row r="10" spans="1:6" ht="62.4" x14ac:dyDescent="0.3">
      <c r="A10" s="49"/>
      <c r="B10" s="49" t="s">
        <v>353</v>
      </c>
      <c r="C10" s="55"/>
      <c r="D10" s="55"/>
      <c r="E10" s="55"/>
      <c r="F10" s="5" t="s">
        <v>156</v>
      </c>
    </row>
    <row r="11" spans="1:6" ht="78" x14ac:dyDescent="0.3">
      <c r="A11" s="49"/>
      <c r="B11" s="49"/>
      <c r="C11" s="55"/>
      <c r="D11" s="55"/>
      <c r="E11" s="55"/>
      <c r="F11" s="5" t="s">
        <v>157</v>
      </c>
    </row>
    <row r="12" spans="1:6" ht="171.6" x14ac:dyDescent="0.3">
      <c r="A12" s="8"/>
      <c r="B12" s="8" t="s">
        <v>354</v>
      </c>
      <c r="C12" s="14"/>
      <c r="D12" s="14"/>
      <c r="E12" s="14"/>
      <c r="F12" s="5" t="s">
        <v>158</v>
      </c>
    </row>
    <row r="13" spans="1:6" ht="128.4" customHeight="1" x14ac:dyDescent="0.3">
      <c r="A13" s="8"/>
      <c r="B13" s="8" t="s">
        <v>355</v>
      </c>
      <c r="C13" s="14"/>
      <c r="D13" s="14"/>
      <c r="E13" s="14"/>
      <c r="F13" s="5" t="s">
        <v>159</v>
      </c>
    </row>
    <row r="14" spans="1:6" ht="15.6" x14ac:dyDescent="0.3">
      <c r="B14" s="4">
        <f>SUM(C14:E14)</f>
        <v>0</v>
      </c>
      <c r="C14" s="4">
        <f>COUNTA(C7:C13)*Handleiding!$D$25</f>
        <v>0</v>
      </c>
      <c r="D14" s="4">
        <f>COUNTA(D7:D13)*Handleiding!$D$26</f>
        <v>0</v>
      </c>
      <c r="E14" s="4">
        <f>COUNTA(E7:E13)*Handleiding!$D$27</f>
        <v>0</v>
      </c>
    </row>
  </sheetData>
  <sheetProtection algorithmName="SHA-512" hashValue="BA/gjZe3816+68g1XlBmC6EA5TtN5FgqjOS5QZBN2ty2dhic2MMzF5DinL8Y1OZwqrzcpiHHRBZDdPbFTZHY/A==" saltValue="z91bzaYY5h1DxphmlmQ95Q==" spinCount="100000" sheet="1" selectLockedCells="1"/>
  <mergeCells count="15">
    <mergeCell ref="B1:F1"/>
    <mergeCell ref="B3:F3"/>
    <mergeCell ref="B4:F4"/>
    <mergeCell ref="B5:F5"/>
    <mergeCell ref="C7:C8"/>
    <mergeCell ref="D7:D8"/>
    <mergeCell ref="E7:E8"/>
    <mergeCell ref="A7:A8"/>
    <mergeCell ref="A10:A11"/>
    <mergeCell ref="B7:B8"/>
    <mergeCell ref="B10:B11"/>
    <mergeCell ref="B2:F2"/>
    <mergeCell ref="C10:C11"/>
    <mergeCell ref="D10:D11"/>
    <mergeCell ref="E10:E11"/>
  </mergeCells>
  <pageMargins left="0.7" right="0.7" top="0.75" bottom="0.75" header="0.3" footer="0.3"/>
  <pageSetup paperSize="8" scale="81"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882A1-7E39-4C98-BA39-A4671241CA41}">
  <sheetPr codeName="Blad15">
    <pageSetUpPr fitToPage="1"/>
  </sheetPr>
  <dimension ref="A1:G17"/>
  <sheetViews>
    <sheetView showGridLines="0" workbookViewId="0">
      <selection activeCell="C13" sqref="C13"/>
    </sheetView>
  </sheetViews>
  <sheetFormatPr defaultColWidth="8.88671875" defaultRowHeight="14.4" x14ac:dyDescent="0.3"/>
  <cols>
    <col min="1" max="1" width="60.5546875" style="1" customWidth="1"/>
    <col min="2" max="2" width="50.6640625" style="1" customWidth="1"/>
    <col min="3" max="5" width="8.5546875" style="1" customWidth="1"/>
    <col min="6" max="6" width="50.6640625" style="1" customWidth="1"/>
    <col min="7" max="16384" width="8.88671875" style="1"/>
  </cols>
  <sheetData>
    <row r="1" spans="1:7" ht="15.6" x14ac:dyDescent="0.3">
      <c r="B1" s="50" t="s">
        <v>417</v>
      </c>
      <c r="C1" s="50"/>
      <c r="D1" s="50"/>
      <c r="E1" s="50"/>
      <c r="F1" s="50"/>
    </row>
    <row r="2" spans="1:7" ht="45" customHeight="1" x14ac:dyDescent="0.3">
      <c r="B2" s="52" t="s">
        <v>490</v>
      </c>
      <c r="C2" s="53"/>
      <c r="D2" s="53"/>
      <c r="E2" s="53"/>
      <c r="F2" s="54"/>
    </row>
    <row r="3" spans="1:7" ht="15.75" customHeight="1" x14ac:dyDescent="0.3">
      <c r="B3" s="51" t="s">
        <v>423</v>
      </c>
      <c r="C3" s="51"/>
      <c r="D3" s="51"/>
      <c r="E3" s="51"/>
      <c r="F3" s="51"/>
    </row>
    <row r="4" spans="1:7" ht="15.75" customHeight="1" x14ac:dyDescent="0.3">
      <c r="B4" s="51" t="s">
        <v>418</v>
      </c>
      <c r="C4" s="51"/>
      <c r="D4" s="51"/>
      <c r="E4" s="51"/>
      <c r="F4" s="51"/>
    </row>
    <row r="5" spans="1:7" ht="15.6" x14ac:dyDescent="0.3">
      <c r="B5" s="51" t="s">
        <v>419</v>
      </c>
      <c r="C5" s="51"/>
      <c r="D5" s="51"/>
      <c r="E5" s="51"/>
      <c r="F5" s="51"/>
    </row>
    <row r="6" spans="1:7" ht="15.6" x14ac:dyDescent="0.3">
      <c r="A6" s="2" t="s">
        <v>444</v>
      </c>
      <c r="B6" s="2" t="s">
        <v>496</v>
      </c>
      <c r="C6" s="3" t="s">
        <v>0</v>
      </c>
      <c r="D6" s="3" t="s">
        <v>420</v>
      </c>
      <c r="E6" s="3" t="s">
        <v>421</v>
      </c>
      <c r="F6" s="2" t="s">
        <v>422</v>
      </c>
    </row>
    <row r="7" spans="1:7" ht="78" x14ac:dyDescent="0.3">
      <c r="A7" s="59" t="s">
        <v>593</v>
      </c>
      <c r="B7" s="8" t="s">
        <v>356</v>
      </c>
      <c r="C7" s="14"/>
      <c r="D7" s="14"/>
      <c r="E7" s="14"/>
      <c r="F7" s="5" t="s">
        <v>160</v>
      </c>
    </row>
    <row r="8" spans="1:7" ht="93.6" x14ac:dyDescent="0.3">
      <c r="A8" s="60"/>
      <c r="B8" s="8" t="s">
        <v>357</v>
      </c>
      <c r="C8" s="14"/>
      <c r="D8" s="14"/>
      <c r="E8" s="14"/>
      <c r="F8" s="5" t="s">
        <v>161</v>
      </c>
    </row>
    <row r="9" spans="1:7" ht="46.8" x14ac:dyDescent="0.3">
      <c r="A9" s="8"/>
      <c r="B9" s="8" t="s">
        <v>358</v>
      </c>
      <c r="C9" s="14"/>
      <c r="D9" s="14"/>
      <c r="E9" s="14"/>
      <c r="F9" s="5" t="s">
        <v>162</v>
      </c>
    </row>
    <row r="10" spans="1:7" ht="156" x14ac:dyDescent="0.3">
      <c r="A10" s="8" t="s">
        <v>594</v>
      </c>
      <c r="B10" s="8" t="s">
        <v>359</v>
      </c>
      <c r="C10" s="14"/>
      <c r="D10" s="14"/>
      <c r="E10" s="14"/>
      <c r="F10" s="5" t="s">
        <v>163</v>
      </c>
    </row>
    <row r="11" spans="1:7" ht="62.4" x14ac:dyDescent="0.3">
      <c r="A11" s="8" t="s">
        <v>595</v>
      </c>
      <c r="B11" s="8" t="s">
        <v>360</v>
      </c>
      <c r="C11" s="14"/>
      <c r="D11" s="14"/>
      <c r="E11" s="14"/>
      <c r="F11" s="5" t="s">
        <v>164</v>
      </c>
    </row>
    <row r="12" spans="1:7" ht="171.6" x14ac:dyDescent="0.3">
      <c r="A12" s="8"/>
      <c r="B12" s="8" t="s">
        <v>361</v>
      </c>
      <c r="C12" s="14"/>
      <c r="D12" s="14"/>
      <c r="E12" s="14"/>
      <c r="F12" s="5" t="s">
        <v>165</v>
      </c>
    </row>
    <row r="13" spans="1:7" ht="78" x14ac:dyDescent="0.3">
      <c r="A13" s="8"/>
      <c r="B13" s="8" t="s">
        <v>362</v>
      </c>
      <c r="C13" s="14"/>
      <c r="D13" s="14"/>
      <c r="E13" s="14"/>
      <c r="F13" s="5" t="s">
        <v>166</v>
      </c>
    </row>
    <row r="14" spans="1:7" ht="171.6" x14ac:dyDescent="0.3">
      <c r="A14" s="8"/>
      <c r="B14" s="8" t="s">
        <v>363</v>
      </c>
      <c r="C14" s="14"/>
      <c r="D14" s="14"/>
      <c r="E14" s="14"/>
      <c r="F14" s="5" t="s">
        <v>167</v>
      </c>
    </row>
    <row r="15" spans="1:7" ht="73.5" customHeight="1" x14ac:dyDescent="0.3">
      <c r="A15" s="8"/>
      <c r="B15" s="8" t="s">
        <v>364</v>
      </c>
      <c r="C15" s="14"/>
      <c r="D15" s="14"/>
      <c r="E15" s="14"/>
      <c r="F15" s="5" t="s">
        <v>168</v>
      </c>
    </row>
    <row r="16" spans="1:7" ht="124.8" x14ac:dyDescent="0.3">
      <c r="A16" s="8"/>
      <c r="B16" s="8" t="s">
        <v>365</v>
      </c>
      <c r="C16" s="14"/>
      <c r="D16" s="14"/>
      <c r="E16" s="14"/>
      <c r="F16" s="5" t="s">
        <v>169</v>
      </c>
      <c r="G16" s="7"/>
    </row>
    <row r="17" spans="2:5" ht="15.6" x14ac:dyDescent="0.3">
      <c r="B17" s="4">
        <f>SUM(C17:E17)</f>
        <v>0</v>
      </c>
      <c r="C17" s="4">
        <f>COUNTA(C7:C16)*Handleiding!$D$25</f>
        <v>0</v>
      </c>
      <c r="D17" s="4">
        <f>COUNTA(D7:D16)*Handleiding!$D$26</f>
        <v>0</v>
      </c>
      <c r="E17" s="4">
        <f>COUNTA(E7:E16)*Handleiding!$D$27</f>
        <v>0</v>
      </c>
    </row>
  </sheetData>
  <sheetProtection algorithmName="SHA-512" hashValue="Dy2lq05xC6AwRG+rT5b/aNEITsDyLsOoev03LXOVzzCsnLGYI3i9BxPFoHQNMWWVGu/C33i8hM5GQkoSWsULyA==" saltValue="BiLT6VS0l01rDoNBTfkNDQ==" spinCount="100000" sheet="1" selectLockedCells="1"/>
  <mergeCells count="6">
    <mergeCell ref="A7:A8"/>
    <mergeCell ref="B2:F2"/>
    <mergeCell ref="B1:F1"/>
    <mergeCell ref="B3:F3"/>
    <mergeCell ref="B4:F4"/>
    <mergeCell ref="B5:F5"/>
  </mergeCells>
  <pageMargins left="0.7" right="0.7" top="0.75" bottom="0.75" header="0.3" footer="0.3"/>
  <pageSetup paperSize="8" scale="80"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6F2F2-1A39-4821-AEB5-02528A9ED985}">
  <sheetPr codeName="Blad16">
    <pageSetUpPr fitToPage="1"/>
  </sheetPr>
  <dimension ref="A1:F21"/>
  <sheetViews>
    <sheetView showGridLines="0" workbookViewId="0">
      <selection activeCell="C13" sqref="C13"/>
    </sheetView>
  </sheetViews>
  <sheetFormatPr defaultColWidth="8.88671875" defaultRowHeight="14.4" x14ac:dyDescent="0.3"/>
  <cols>
    <col min="1" max="1" width="63" style="1" customWidth="1"/>
    <col min="2" max="2" width="50.6640625" style="1" customWidth="1"/>
    <col min="3" max="5" width="7.6640625" style="1" customWidth="1"/>
    <col min="6" max="6" width="50.6640625" style="1" customWidth="1"/>
    <col min="7" max="16384" width="8.88671875" style="1"/>
  </cols>
  <sheetData>
    <row r="1" spans="1:6" ht="15.6" x14ac:dyDescent="0.3">
      <c r="B1" s="50" t="s">
        <v>417</v>
      </c>
      <c r="C1" s="50"/>
      <c r="D1" s="50"/>
      <c r="E1" s="50"/>
      <c r="F1" s="50"/>
    </row>
    <row r="2" spans="1:6" ht="64.95" customHeight="1" x14ac:dyDescent="0.3">
      <c r="B2" s="52" t="s">
        <v>491</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ht="15.6" x14ac:dyDescent="0.3">
      <c r="B5" s="51" t="s">
        <v>419</v>
      </c>
      <c r="C5" s="51"/>
      <c r="D5" s="51"/>
      <c r="E5" s="51"/>
      <c r="F5" s="51"/>
    </row>
    <row r="6" spans="1:6" ht="15.6" x14ac:dyDescent="0.3">
      <c r="A6" s="2" t="s">
        <v>445</v>
      </c>
      <c r="B6" s="2" t="s">
        <v>502</v>
      </c>
      <c r="C6" s="3" t="s">
        <v>0</v>
      </c>
      <c r="D6" s="3" t="s">
        <v>420</v>
      </c>
      <c r="E6" s="3" t="s">
        <v>421</v>
      </c>
      <c r="F6" s="2" t="s">
        <v>422</v>
      </c>
    </row>
    <row r="7" spans="1:6" ht="37.5" customHeight="1" x14ac:dyDescent="0.3">
      <c r="A7" s="49" t="s">
        <v>596</v>
      </c>
      <c r="B7" s="49" t="s">
        <v>366</v>
      </c>
      <c r="C7" s="55"/>
      <c r="D7" s="55"/>
      <c r="E7" s="55"/>
      <c r="F7" s="5" t="s">
        <v>170</v>
      </c>
    </row>
    <row r="8" spans="1:6" ht="58.95" customHeight="1" x14ac:dyDescent="0.3">
      <c r="A8" s="49"/>
      <c r="B8" s="49"/>
      <c r="C8" s="55"/>
      <c r="D8" s="55"/>
      <c r="E8" s="55"/>
      <c r="F8" s="5" t="s">
        <v>171</v>
      </c>
    </row>
    <row r="9" spans="1:6" ht="78" x14ac:dyDescent="0.3">
      <c r="A9" s="8" t="s">
        <v>597</v>
      </c>
      <c r="B9" s="8" t="s">
        <v>367</v>
      </c>
      <c r="C9" s="14"/>
      <c r="D9" s="14"/>
      <c r="E9" s="14"/>
      <c r="F9" s="5" t="s">
        <v>172</v>
      </c>
    </row>
    <row r="10" spans="1:6" ht="78" x14ac:dyDescent="0.3">
      <c r="A10" s="8" t="s">
        <v>598</v>
      </c>
      <c r="B10" s="8" t="s">
        <v>368</v>
      </c>
      <c r="C10" s="14"/>
      <c r="D10" s="14"/>
      <c r="E10" s="14"/>
      <c r="F10" s="5" t="s">
        <v>173</v>
      </c>
    </row>
    <row r="11" spans="1:6" ht="39.6" customHeight="1" x14ac:dyDescent="0.3">
      <c r="A11" s="49"/>
      <c r="B11" s="49" t="s">
        <v>369</v>
      </c>
      <c r="C11" s="55"/>
      <c r="D11" s="55"/>
      <c r="E11" s="55"/>
      <c r="F11" s="5" t="s">
        <v>174</v>
      </c>
    </row>
    <row r="12" spans="1:6" ht="39.6" customHeight="1" x14ac:dyDescent="0.3">
      <c r="A12" s="49"/>
      <c r="B12" s="49"/>
      <c r="C12" s="55"/>
      <c r="D12" s="55"/>
      <c r="E12" s="55"/>
      <c r="F12" s="5" t="s">
        <v>175</v>
      </c>
    </row>
    <row r="13" spans="1:6" ht="93.6" x14ac:dyDescent="0.3">
      <c r="A13" s="8"/>
      <c r="B13" s="8" t="s">
        <v>370</v>
      </c>
      <c r="C13" s="14"/>
      <c r="D13" s="14"/>
      <c r="E13" s="14"/>
      <c r="F13" s="5" t="s">
        <v>176</v>
      </c>
    </row>
    <row r="14" spans="1:6" ht="78" x14ac:dyDescent="0.3">
      <c r="A14" s="8"/>
      <c r="B14" s="8" t="s">
        <v>371</v>
      </c>
      <c r="C14" s="14"/>
      <c r="D14" s="14"/>
      <c r="E14" s="14"/>
      <c r="F14" s="5" t="s">
        <v>177</v>
      </c>
    </row>
    <row r="15" spans="1:6" ht="78" x14ac:dyDescent="0.3">
      <c r="A15" s="8"/>
      <c r="B15" s="8" t="s">
        <v>372</v>
      </c>
      <c r="C15" s="14"/>
      <c r="D15" s="14"/>
      <c r="E15" s="14"/>
      <c r="F15" s="5" t="s">
        <v>178</v>
      </c>
    </row>
    <row r="16" spans="1:6" ht="78" x14ac:dyDescent="0.3">
      <c r="A16" s="8" t="s">
        <v>599</v>
      </c>
      <c r="B16" s="8" t="s">
        <v>373</v>
      </c>
      <c r="C16" s="14"/>
      <c r="D16" s="14"/>
      <c r="E16" s="14"/>
      <c r="F16" s="5" t="s">
        <v>179</v>
      </c>
    </row>
    <row r="17" spans="1:6" ht="62.4" x14ac:dyDescent="0.3">
      <c r="A17" s="8"/>
      <c r="B17" s="8" t="s">
        <v>374</v>
      </c>
      <c r="C17" s="14"/>
      <c r="D17" s="14"/>
      <c r="E17" s="14"/>
      <c r="F17" s="5" t="s">
        <v>180</v>
      </c>
    </row>
    <row r="18" spans="1:6" ht="62.4" x14ac:dyDescent="0.3">
      <c r="A18" s="8"/>
      <c r="B18" s="8" t="s">
        <v>375</v>
      </c>
      <c r="C18" s="14"/>
      <c r="D18" s="14"/>
      <c r="E18" s="14"/>
      <c r="F18" s="5" t="s">
        <v>181</v>
      </c>
    </row>
    <row r="19" spans="1:6" ht="78" x14ac:dyDescent="0.3">
      <c r="A19" s="8"/>
      <c r="B19" s="8" t="s">
        <v>376</v>
      </c>
      <c r="C19" s="14"/>
      <c r="D19" s="14"/>
      <c r="E19" s="14"/>
      <c r="F19" s="5" t="s">
        <v>182</v>
      </c>
    </row>
    <row r="20" spans="1:6" ht="78" x14ac:dyDescent="0.3">
      <c r="A20" s="8"/>
      <c r="B20" s="8" t="s">
        <v>377</v>
      </c>
      <c r="C20" s="14"/>
      <c r="D20" s="14"/>
      <c r="E20" s="14"/>
      <c r="F20" s="5" t="s">
        <v>183</v>
      </c>
    </row>
    <row r="21" spans="1:6" ht="15.6" x14ac:dyDescent="0.3">
      <c r="B21" s="4">
        <f>SUM(C21:E21)</f>
        <v>0</v>
      </c>
      <c r="C21" s="4">
        <f>COUNTA(C7:C20)*Handleiding!$D$25</f>
        <v>0</v>
      </c>
      <c r="D21" s="4">
        <f>COUNTA(D7:D20)*Handleiding!$D$26</f>
        <v>0</v>
      </c>
      <c r="E21" s="4">
        <f>COUNTA(E7:E20)*Handleiding!$D$27</f>
        <v>0</v>
      </c>
    </row>
  </sheetData>
  <sheetProtection algorithmName="SHA-512" hashValue="hUSMwMQbrf6zOzrFm+qb63I2P9CzvVq/04ovOteNBUUSKgNPEBTQiGi0Hj1pbFNCVolIRDQEWrg9fHI08ZzK2Q==" saltValue="nyvtl4t8Q2YbSCuggr6PIw==" spinCount="100000" sheet="1" selectLockedCells="1"/>
  <mergeCells count="15">
    <mergeCell ref="B1:F1"/>
    <mergeCell ref="B3:F3"/>
    <mergeCell ref="B4:F4"/>
    <mergeCell ref="B5:F5"/>
    <mergeCell ref="C7:C8"/>
    <mergeCell ref="D7:D8"/>
    <mergeCell ref="E7:E8"/>
    <mergeCell ref="A7:A8"/>
    <mergeCell ref="A11:A12"/>
    <mergeCell ref="B2:F2"/>
    <mergeCell ref="B7:B8"/>
    <mergeCell ref="B11:B12"/>
    <mergeCell ref="C11:C12"/>
    <mergeCell ref="D11:D12"/>
    <mergeCell ref="E11:E12"/>
  </mergeCells>
  <pageMargins left="0.7" right="0.7" top="0.75" bottom="0.75" header="0.3" footer="0.3"/>
  <pageSetup paperSize="8" scale="81"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D3A03-6ACF-4D52-988B-C437FCA292EF}">
  <sheetPr codeName="Blad17">
    <pageSetUpPr fitToPage="1"/>
  </sheetPr>
  <dimension ref="A1:F30"/>
  <sheetViews>
    <sheetView showGridLines="0" workbookViewId="0">
      <selection activeCell="C11" sqref="C11:C13"/>
    </sheetView>
  </sheetViews>
  <sheetFormatPr defaultColWidth="8.88671875" defaultRowHeight="14.4" x14ac:dyDescent="0.3"/>
  <cols>
    <col min="1" max="1" width="59.44140625" style="1" customWidth="1"/>
    <col min="2" max="2" width="50.6640625" style="1" customWidth="1"/>
    <col min="3" max="5" width="9" style="1" customWidth="1"/>
    <col min="6" max="6" width="50.6640625" style="1" customWidth="1"/>
    <col min="7" max="16384" width="8.88671875" style="1"/>
  </cols>
  <sheetData>
    <row r="1" spans="1:6" ht="15.6" x14ac:dyDescent="0.3">
      <c r="B1" s="50" t="s">
        <v>417</v>
      </c>
      <c r="C1" s="50"/>
      <c r="D1" s="50"/>
      <c r="E1" s="50"/>
      <c r="F1" s="50"/>
    </row>
    <row r="2" spans="1:6" ht="54.75" customHeight="1" x14ac:dyDescent="0.3">
      <c r="B2" s="52" t="s">
        <v>492</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ht="15.6" x14ac:dyDescent="0.3">
      <c r="B5" s="51" t="s">
        <v>419</v>
      </c>
      <c r="C5" s="51"/>
      <c r="D5" s="51"/>
      <c r="E5" s="51"/>
      <c r="F5" s="51"/>
    </row>
    <row r="6" spans="1:6" ht="15.6" x14ac:dyDescent="0.3">
      <c r="A6" s="2" t="s">
        <v>442</v>
      </c>
      <c r="B6" s="2" t="s">
        <v>500</v>
      </c>
      <c r="C6" s="3" t="s">
        <v>0</v>
      </c>
      <c r="D6" s="3" t="s">
        <v>420</v>
      </c>
      <c r="E6" s="3" t="s">
        <v>421</v>
      </c>
      <c r="F6" s="2" t="s">
        <v>422</v>
      </c>
    </row>
    <row r="7" spans="1:6" ht="31.2" x14ac:dyDescent="0.3">
      <c r="A7" s="49"/>
      <c r="B7" s="49" t="s">
        <v>378</v>
      </c>
      <c r="C7" s="55"/>
      <c r="D7" s="55"/>
      <c r="E7" s="55"/>
      <c r="F7" s="5" t="s">
        <v>184</v>
      </c>
    </row>
    <row r="8" spans="1:6" ht="31.2" x14ac:dyDescent="0.3">
      <c r="A8" s="49"/>
      <c r="B8" s="49"/>
      <c r="C8" s="55"/>
      <c r="D8" s="55"/>
      <c r="E8" s="55"/>
      <c r="F8" s="5" t="s">
        <v>185</v>
      </c>
    </row>
    <row r="9" spans="1:6" ht="46.8" x14ac:dyDescent="0.3">
      <c r="A9" s="49"/>
      <c r="B9" s="49"/>
      <c r="C9" s="55"/>
      <c r="D9" s="55"/>
      <c r="E9" s="55"/>
      <c r="F9" s="5" t="s">
        <v>186</v>
      </c>
    </row>
    <row r="10" spans="1:6" ht="31.2" x14ac:dyDescent="0.3">
      <c r="A10" s="49"/>
      <c r="B10" s="49"/>
      <c r="C10" s="55"/>
      <c r="D10" s="55"/>
      <c r="E10" s="55"/>
      <c r="F10" s="5" t="s">
        <v>187</v>
      </c>
    </row>
    <row r="11" spans="1:6" ht="62.4" x14ac:dyDescent="0.3">
      <c r="A11" s="49"/>
      <c r="B11" s="49" t="s">
        <v>379</v>
      </c>
      <c r="C11" s="55"/>
      <c r="D11" s="55"/>
      <c r="E11" s="55"/>
      <c r="F11" s="5" t="s">
        <v>188</v>
      </c>
    </row>
    <row r="12" spans="1:6" ht="46.8" x14ac:dyDescent="0.3">
      <c r="A12" s="49"/>
      <c r="B12" s="49"/>
      <c r="C12" s="55"/>
      <c r="D12" s="55"/>
      <c r="E12" s="55"/>
      <c r="F12" s="5" t="s">
        <v>189</v>
      </c>
    </row>
    <row r="13" spans="1:6" ht="46.8" x14ac:dyDescent="0.3">
      <c r="A13" s="49"/>
      <c r="B13" s="49"/>
      <c r="C13" s="55"/>
      <c r="D13" s="55"/>
      <c r="E13" s="55"/>
      <c r="F13" s="5" t="s">
        <v>190</v>
      </c>
    </row>
    <row r="14" spans="1:6" ht="62.4" x14ac:dyDescent="0.3">
      <c r="A14" s="49"/>
      <c r="B14" s="49" t="s">
        <v>380</v>
      </c>
      <c r="C14" s="55"/>
      <c r="D14" s="55"/>
      <c r="E14" s="55"/>
      <c r="F14" s="5" t="s">
        <v>191</v>
      </c>
    </row>
    <row r="15" spans="1:6" ht="31.2" x14ac:dyDescent="0.3">
      <c r="A15" s="49"/>
      <c r="B15" s="49"/>
      <c r="C15" s="55"/>
      <c r="D15" s="55"/>
      <c r="E15" s="55"/>
      <c r="F15" s="5" t="s">
        <v>192</v>
      </c>
    </row>
    <row r="16" spans="1:6" ht="31.2" x14ac:dyDescent="0.3">
      <c r="A16" s="49"/>
      <c r="B16" s="49" t="s">
        <v>381</v>
      </c>
      <c r="C16" s="55"/>
      <c r="D16" s="55"/>
      <c r="E16" s="55"/>
      <c r="F16" s="5" t="s">
        <v>193</v>
      </c>
    </row>
    <row r="17" spans="1:6" ht="62.4" x14ac:dyDescent="0.3">
      <c r="A17" s="49"/>
      <c r="B17" s="49"/>
      <c r="C17" s="55"/>
      <c r="D17" s="55"/>
      <c r="E17" s="55"/>
      <c r="F17" s="5" t="s">
        <v>194</v>
      </c>
    </row>
    <row r="18" spans="1:6" ht="62.4" x14ac:dyDescent="0.3">
      <c r="A18" s="49"/>
      <c r="B18" s="49" t="s">
        <v>382</v>
      </c>
      <c r="C18" s="55"/>
      <c r="D18" s="55"/>
      <c r="E18" s="55"/>
      <c r="F18" s="5" t="s">
        <v>195</v>
      </c>
    </row>
    <row r="19" spans="1:6" ht="62.4" x14ac:dyDescent="0.3">
      <c r="A19" s="49"/>
      <c r="B19" s="49"/>
      <c r="C19" s="55"/>
      <c r="D19" s="55"/>
      <c r="E19" s="55"/>
      <c r="F19" s="5" t="s">
        <v>196</v>
      </c>
    </row>
    <row r="20" spans="1:6" ht="46.8" x14ac:dyDescent="0.3">
      <c r="A20" s="59" t="s">
        <v>600</v>
      </c>
      <c r="B20" s="49" t="s">
        <v>383</v>
      </c>
      <c r="C20" s="55"/>
      <c r="D20" s="55"/>
      <c r="E20" s="55"/>
      <c r="F20" s="5" t="s">
        <v>197</v>
      </c>
    </row>
    <row r="21" spans="1:6" ht="31.2" x14ac:dyDescent="0.3">
      <c r="A21" s="71"/>
      <c r="B21" s="49"/>
      <c r="C21" s="55"/>
      <c r="D21" s="55"/>
      <c r="E21" s="55"/>
      <c r="F21" s="5" t="s">
        <v>198</v>
      </c>
    </row>
    <row r="22" spans="1:6" ht="78" x14ac:dyDescent="0.3">
      <c r="A22" s="72"/>
      <c r="B22" s="49" t="s">
        <v>384</v>
      </c>
      <c r="C22" s="55"/>
      <c r="D22" s="55"/>
      <c r="E22" s="55"/>
      <c r="F22" s="5" t="s">
        <v>199</v>
      </c>
    </row>
    <row r="23" spans="1:6" ht="46.8" x14ac:dyDescent="0.3">
      <c r="A23" s="60"/>
      <c r="B23" s="49"/>
      <c r="C23" s="55"/>
      <c r="D23" s="55"/>
      <c r="E23" s="55"/>
      <c r="F23" s="5" t="s">
        <v>200</v>
      </c>
    </row>
    <row r="24" spans="1:6" ht="46.8" x14ac:dyDescent="0.3">
      <c r="A24" s="8"/>
      <c r="B24" s="8" t="s">
        <v>385</v>
      </c>
      <c r="C24" s="14"/>
      <c r="D24" s="14"/>
      <c r="E24" s="14"/>
      <c r="F24" s="5" t="s">
        <v>201</v>
      </c>
    </row>
    <row r="25" spans="1:6" ht="46.8" x14ac:dyDescent="0.3">
      <c r="A25" s="8"/>
      <c r="B25" s="8" t="s">
        <v>386</v>
      </c>
      <c r="C25" s="14"/>
      <c r="D25" s="14"/>
      <c r="E25" s="14"/>
      <c r="F25" s="5" t="s">
        <v>202</v>
      </c>
    </row>
    <row r="26" spans="1:6" ht="78" x14ac:dyDescent="0.3">
      <c r="A26" s="49"/>
      <c r="B26" s="49" t="s">
        <v>387</v>
      </c>
      <c r="C26" s="55"/>
      <c r="D26" s="55"/>
      <c r="E26" s="55"/>
      <c r="F26" s="5" t="s">
        <v>203</v>
      </c>
    </row>
    <row r="27" spans="1:6" ht="46.8" x14ac:dyDescent="0.3">
      <c r="A27" s="49"/>
      <c r="B27" s="49"/>
      <c r="C27" s="55"/>
      <c r="D27" s="55"/>
      <c r="E27" s="55"/>
      <c r="F27" s="5" t="s">
        <v>204</v>
      </c>
    </row>
    <row r="28" spans="1:6" ht="78" x14ac:dyDescent="0.3">
      <c r="A28" s="8"/>
      <c r="B28" s="8" t="s">
        <v>388</v>
      </c>
      <c r="C28" s="14"/>
      <c r="D28" s="14"/>
      <c r="E28" s="14"/>
      <c r="F28" s="5" t="s">
        <v>205</v>
      </c>
    </row>
    <row r="29" spans="1:6" ht="78" x14ac:dyDescent="0.3">
      <c r="A29" s="8"/>
      <c r="B29" s="8" t="s">
        <v>389</v>
      </c>
      <c r="C29" s="14"/>
      <c r="D29" s="14"/>
      <c r="E29" s="14"/>
      <c r="F29" s="5" t="s">
        <v>206</v>
      </c>
    </row>
    <row r="30" spans="1:6" ht="15.6" x14ac:dyDescent="0.3">
      <c r="B30" s="4">
        <f>SUM(C30:E30)</f>
        <v>0</v>
      </c>
      <c r="C30" s="4">
        <f>COUNTA(C7:C29)*Handleiding!$D$25</f>
        <v>0</v>
      </c>
      <c r="D30" s="4">
        <f>COUNTA(D7:D29)*Handleiding!$D$26</f>
        <v>0</v>
      </c>
      <c r="E30" s="4">
        <f>COUNTA(E7:E29)*Handleiding!$D$27</f>
        <v>0</v>
      </c>
    </row>
  </sheetData>
  <sheetProtection algorithmName="SHA-512" hashValue="6APDLlaXC12bs8YkrbulW4J/Mr/zHqofMvyXOcZLLH5YcF2KiS54kQH/26biARDZtLIaEj+AlnZOrnTVhiMHRw==" saltValue="mxllRBweAgKOJ03UccGp/A==" spinCount="100000" sheet="1" selectLockedCells="1"/>
  <mergeCells count="44">
    <mergeCell ref="C22:C23"/>
    <mergeCell ref="D22:D23"/>
    <mergeCell ref="E22:E23"/>
    <mergeCell ref="C26:C27"/>
    <mergeCell ref="D26:D27"/>
    <mergeCell ref="E26:E27"/>
    <mergeCell ref="B22:B23"/>
    <mergeCell ref="B26:B27"/>
    <mergeCell ref="B2:F2"/>
    <mergeCell ref="B7:B10"/>
    <mergeCell ref="B11:B13"/>
    <mergeCell ref="B14:B15"/>
    <mergeCell ref="B16:B17"/>
    <mergeCell ref="B18:B19"/>
    <mergeCell ref="C7:C10"/>
    <mergeCell ref="D7:D10"/>
    <mergeCell ref="E7:E10"/>
    <mergeCell ref="C11:C13"/>
    <mergeCell ref="D11:D13"/>
    <mergeCell ref="E11:E13"/>
    <mergeCell ref="C14:C15"/>
    <mergeCell ref="D14:D15"/>
    <mergeCell ref="B1:F1"/>
    <mergeCell ref="B3:F3"/>
    <mergeCell ref="B4:F4"/>
    <mergeCell ref="B5:F5"/>
    <mergeCell ref="B20:B21"/>
    <mergeCell ref="E14:E15"/>
    <mergeCell ref="C16:C17"/>
    <mergeCell ref="D16:D17"/>
    <mergeCell ref="E16:E17"/>
    <mergeCell ref="C18:C19"/>
    <mergeCell ref="D18:D19"/>
    <mergeCell ref="E18:E19"/>
    <mergeCell ref="C20:C21"/>
    <mergeCell ref="D20:D21"/>
    <mergeCell ref="E20:E21"/>
    <mergeCell ref="A26:A27"/>
    <mergeCell ref="A7:A10"/>
    <mergeCell ref="A11:A13"/>
    <mergeCell ref="A14:A15"/>
    <mergeCell ref="A16:A17"/>
    <mergeCell ref="A18:A19"/>
    <mergeCell ref="A20:A23"/>
  </mergeCells>
  <pageMargins left="0.7" right="0.7" top="0.75" bottom="0.75" header="0.3" footer="0.3"/>
  <pageSetup paperSize="8"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CB9BE-F8E3-4F5F-BF76-C7F21AD932CB}">
  <dimension ref="A1:Q22"/>
  <sheetViews>
    <sheetView workbookViewId="0">
      <selection activeCell="D17" sqref="D17"/>
    </sheetView>
  </sheetViews>
  <sheetFormatPr defaultColWidth="9.109375" defaultRowHeight="14.4" x14ac:dyDescent="0.3"/>
  <cols>
    <col min="2" max="2" width="9.33203125" style="30" bestFit="1" customWidth="1"/>
    <col min="3" max="3" width="8.6640625" style="30" bestFit="1" customWidth="1"/>
    <col min="4" max="4" width="9.88671875" style="30" bestFit="1" customWidth="1"/>
    <col min="7" max="7" width="9.109375" customWidth="1"/>
    <col min="8" max="9" width="10.88671875" bestFit="1" customWidth="1"/>
    <col min="10" max="10" width="15.6640625" bestFit="1" customWidth="1"/>
  </cols>
  <sheetData>
    <row r="1" spans="1:17" ht="36" customHeight="1" thickBot="1" x14ac:dyDescent="0.75">
      <c r="A1" s="41" t="s">
        <v>536</v>
      </c>
      <c r="B1" s="47"/>
      <c r="C1" s="47"/>
      <c r="D1" s="47"/>
      <c r="E1" s="47"/>
      <c r="F1" s="47"/>
      <c r="G1" s="47"/>
      <c r="H1" s="47"/>
      <c r="I1" s="47"/>
      <c r="J1" s="47"/>
      <c r="K1" s="47"/>
      <c r="L1" s="47"/>
      <c r="M1" s="9"/>
      <c r="N1" s="9"/>
      <c r="O1" s="9"/>
      <c r="P1" s="9"/>
      <c r="Q1" s="9"/>
    </row>
    <row r="2" spans="1:17" ht="15.75" customHeight="1" thickBot="1" x14ac:dyDescent="0.35">
      <c r="A2" t="s">
        <v>471</v>
      </c>
      <c r="B2" s="30" t="s">
        <v>530</v>
      </c>
      <c r="C2" s="30" t="s">
        <v>510</v>
      </c>
      <c r="D2" s="30" t="s">
        <v>469</v>
      </c>
      <c r="E2" s="25" t="s">
        <v>471</v>
      </c>
      <c r="F2" s="26" t="s">
        <v>470</v>
      </c>
      <c r="G2" s="42" t="s">
        <v>537</v>
      </c>
      <c r="H2" s="43"/>
      <c r="I2" s="32" t="s">
        <v>470</v>
      </c>
      <c r="J2" s="31" t="s">
        <v>534</v>
      </c>
      <c r="K2" s="42" t="s">
        <v>538</v>
      </c>
      <c r="L2" s="43"/>
    </row>
    <row r="3" spans="1:17" x14ac:dyDescent="0.3">
      <c r="A3" t="s">
        <v>539</v>
      </c>
      <c r="B3" s="30">
        <f>'sdg1'!B19</f>
        <v>0</v>
      </c>
      <c r="C3" s="30">
        <f>COUNTA('sdg1'!C7:E18)</f>
        <v>0</v>
      </c>
      <c r="D3" s="30">
        <f>C3*Handleiding!$D$25</f>
        <v>0</v>
      </c>
      <c r="E3" s="27" t="s">
        <v>539</v>
      </c>
      <c r="F3" s="35" t="e">
        <f t="shared" ref="F3:F19" si="0">B3/D3</f>
        <v>#DIV/0!</v>
      </c>
      <c r="G3" s="44"/>
      <c r="H3" s="43"/>
      <c r="I3" s="31"/>
      <c r="J3" s="31"/>
      <c r="K3" s="44"/>
      <c r="L3" s="43"/>
    </row>
    <row r="4" spans="1:17" x14ac:dyDescent="0.3">
      <c r="A4" t="s">
        <v>540</v>
      </c>
      <c r="B4" s="30">
        <f>'sdg2'!B21</f>
        <v>0</v>
      </c>
      <c r="C4" s="30">
        <f>COUNTA('sdg2'!C7:E20)</f>
        <v>0</v>
      </c>
      <c r="D4" s="30">
        <f>C4*Handleiding!$D$25</f>
        <v>0</v>
      </c>
      <c r="E4" s="28" t="s">
        <v>540</v>
      </c>
      <c r="F4" s="36" t="e">
        <f t="shared" si="0"/>
        <v>#DIV/0!</v>
      </c>
      <c r="G4" s="44"/>
      <c r="H4" s="43"/>
      <c r="I4" s="32" t="s">
        <v>531</v>
      </c>
      <c r="J4" s="31" t="s">
        <v>533</v>
      </c>
      <c r="K4" s="44"/>
      <c r="L4" s="43"/>
    </row>
    <row r="5" spans="1:17" x14ac:dyDescent="0.3">
      <c r="A5" t="s">
        <v>541</v>
      </c>
      <c r="B5" s="30">
        <f>'sdg3'!B35</f>
        <v>0</v>
      </c>
      <c r="C5" s="30">
        <f>COUNTA('sdg3'!C7:E34)</f>
        <v>0</v>
      </c>
      <c r="D5" s="30">
        <f>C5*Handleiding!$D$25</f>
        <v>0</v>
      </c>
      <c r="E5" s="28" t="s">
        <v>541</v>
      </c>
      <c r="F5" s="36" t="e">
        <f t="shared" si="0"/>
        <v>#DIV/0!</v>
      </c>
      <c r="G5" s="44"/>
      <c r="H5" s="43"/>
      <c r="I5" s="33" t="s">
        <v>539</v>
      </c>
      <c r="J5" s="34" t="e">
        <v>#DIV/0!</v>
      </c>
      <c r="K5" s="44"/>
      <c r="L5" s="43"/>
    </row>
    <row r="6" spans="1:17" x14ac:dyDescent="0.3">
      <c r="A6" t="s">
        <v>542</v>
      </c>
      <c r="B6" s="30">
        <f>'sdg4'!B21</f>
        <v>0</v>
      </c>
      <c r="C6" s="30">
        <f>COUNTA('sdg4'!C7:E20)</f>
        <v>0</v>
      </c>
      <c r="D6" s="30">
        <f>C6*Handleiding!$D$25</f>
        <v>0</v>
      </c>
      <c r="E6" s="28" t="s">
        <v>542</v>
      </c>
      <c r="F6" s="36" t="e">
        <f t="shared" si="0"/>
        <v>#DIV/0!</v>
      </c>
      <c r="G6" s="44"/>
      <c r="H6" s="43"/>
      <c r="I6" s="33" t="s">
        <v>540</v>
      </c>
      <c r="J6" s="34" t="e">
        <v>#DIV/0!</v>
      </c>
      <c r="K6" s="44"/>
      <c r="L6" s="43"/>
    </row>
    <row r="7" spans="1:17" x14ac:dyDescent="0.3">
      <c r="A7" t="s">
        <v>543</v>
      </c>
      <c r="B7" s="30">
        <f>'sdg5'!B21</f>
        <v>0</v>
      </c>
      <c r="C7" s="30">
        <f>COUNTA('sdg5'!C7:E20)</f>
        <v>0</v>
      </c>
      <c r="D7" s="30">
        <f>C7*Handleiding!$D$25</f>
        <v>0</v>
      </c>
      <c r="E7" s="28" t="s">
        <v>543</v>
      </c>
      <c r="F7" s="36" t="e">
        <f t="shared" si="0"/>
        <v>#DIV/0!</v>
      </c>
      <c r="G7" s="44"/>
      <c r="H7" s="43"/>
      <c r="I7" s="33" t="s">
        <v>541</v>
      </c>
      <c r="J7" s="34" t="e">
        <v>#DIV/0!</v>
      </c>
      <c r="K7" s="44"/>
      <c r="L7" s="43"/>
    </row>
    <row r="8" spans="1:17" x14ac:dyDescent="0.3">
      <c r="A8" t="s">
        <v>544</v>
      </c>
      <c r="B8" s="30">
        <f>'sdg6'!B18</f>
        <v>0</v>
      </c>
      <c r="C8" s="30">
        <f>COUNTA('sdg6'!C7:E17)</f>
        <v>0</v>
      </c>
      <c r="D8" s="30">
        <f>C8*Handleiding!$D$25</f>
        <v>0</v>
      </c>
      <c r="E8" s="28" t="s">
        <v>544</v>
      </c>
      <c r="F8" s="36" t="e">
        <f t="shared" si="0"/>
        <v>#DIV/0!</v>
      </c>
      <c r="G8" s="45"/>
      <c r="H8" s="46"/>
      <c r="I8" s="33" t="s">
        <v>542</v>
      </c>
      <c r="J8" s="34" t="e">
        <v>#DIV/0!</v>
      </c>
      <c r="K8" s="45"/>
      <c r="L8" s="46"/>
    </row>
    <row r="9" spans="1:17" x14ac:dyDescent="0.3">
      <c r="A9" t="s">
        <v>545</v>
      </c>
      <c r="B9" s="30">
        <f>'sdg7'!B14</f>
        <v>0</v>
      </c>
      <c r="C9" s="30">
        <f>COUNTA('sdg7'!C7:E12)</f>
        <v>0</v>
      </c>
      <c r="D9" s="30">
        <f>C9*Handleiding!$D$25</f>
        <v>0</v>
      </c>
      <c r="E9" s="28" t="s">
        <v>545</v>
      </c>
      <c r="F9" s="36" t="e">
        <f t="shared" si="0"/>
        <v>#DIV/0!</v>
      </c>
      <c r="I9" s="33" t="s">
        <v>543</v>
      </c>
      <c r="J9" s="34" t="e">
        <v>#DIV/0!</v>
      </c>
    </row>
    <row r="10" spans="1:17" x14ac:dyDescent="0.3">
      <c r="A10" t="s">
        <v>546</v>
      </c>
      <c r="B10" s="30">
        <f>'sdg8'!B28</f>
        <v>0</v>
      </c>
      <c r="C10" s="30">
        <f>COUNTA('sdg8'!C7:E27)</f>
        <v>0</v>
      </c>
      <c r="D10" s="30">
        <f>C10*Handleiding!$D$25</f>
        <v>0</v>
      </c>
      <c r="E10" s="28" t="s">
        <v>546</v>
      </c>
      <c r="F10" s="36" t="e">
        <f t="shared" si="0"/>
        <v>#DIV/0!</v>
      </c>
      <c r="I10" s="33" t="s">
        <v>544</v>
      </c>
      <c r="J10" s="34" t="e">
        <v>#DIV/0!</v>
      </c>
    </row>
    <row r="11" spans="1:17" x14ac:dyDescent="0.3">
      <c r="A11" t="s">
        <v>547</v>
      </c>
      <c r="B11" s="30">
        <f>'sdg9'!B19</f>
        <v>0</v>
      </c>
      <c r="C11" s="30">
        <f>COUNTA('sdg9'!C7:E18)</f>
        <v>0</v>
      </c>
      <c r="D11" s="30">
        <f>C11*Handleiding!$D$25</f>
        <v>0</v>
      </c>
      <c r="E11" s="28" t="s">
        <v>547</v>
      </c>
      <c r="F11" s="36" t="e">
        <f t="shared" si="0"/>
        <v>#DIV/0!</v>
      </c>
      <c r="I11" s="33" t="s">
        <v>545</v>
      </c>
      <c r="J11" s="34" t="e">
        <v>#DIV/0!</v>
      </c>
    </row>
    <row r="12" spans="1:17" x14ac:dyDescent="0.3">
      <c r="A12" t="s">
        <v>461</v>
      </c>
      <c r="B12" s="30">
        <f>'sdg10'!B19</f>
        <v>0</v>
      </c>
      <c r="C12" s="30">
        <f>COUNTA('sdg10'!C7:E18)</f>
        <v>0</v>
      </c>
      <c r="D12" s="30">
        <f>C12*Handleiding!$D$25</f>
        <v>0</v>
      </c>
      <c r="E12" s="28" t="s">
        <v>461</v>
      </c>
      <c r="F12" s="36" t="e">
        <f t="shared" si="0"/>
        <v>#DIV/0!</v>
      </c>
      <c r="I12" s="33" t="s">
        <v>546</v>
      </c>
      <c r="J12" s="34" t="e">
        <v>#DIV/0!</v>
      </c>
    </row>
    <row r="13" spans="1:17" x14ac:dyDescent="0.3">
      <c r="A13" t="s">
        <v>462</v>
      </c>
      <c r="B13" s="30">
        <f>'sdg11'!B24</f>
        <v>0</v>
      </c>
      <c r="C13" s="30">
        <f>COUNTA('sdg11'!C7:E23)</f>
        <v>0</v>
      </c>
      <c r="D13" s="30">
        <f>C13*Handleiding!$D$25</f>
        <v>0</v>
      </c>
      <c r="E13" s="28" t="s">
        <v>462</v>
      </c>
      <c r="F13" s="36" t="e">
        <f t="shared" si="0"/>
        <v>#DIV/0!</v>
      </c>
      <c r="I13" s="33" t="s">
        <v>547</v>
      </c>
      <c r="J13" s="34" t="e">
        <v>#DIV/0!</v>
      </c>
    </row>
    <row r="14" spans="1:17" x14ac:dyDescent="0.3">
      <c r="A14" t="s">
        <v>463</v>
      </c>
      <c r="B14" s="30">
        <f>'sdg12'!B20</f>
        <v>0</v>
      </c>
      <c r="C14" s="30">
        <f>COUNTA('sdg12'!C7:E19)</f>
        <v>0</v>
      </c>
      <c r="D14" s="30">
        <f>C14*Handleiding!$D$25</f>
        <v>0</v>
      </c>
      <c r="E14" s="28" t="s">
        <v>463</v>
      </c>
      <c r="F14" s="36" t="e">
        <f t="shared" si="0"/>
        <v>#DIV/0!</v>
      </c>
      <c r="I14" s="33" t="s">
        <v>461</v>
      </c>
      <c r="J14" s="34" t="e">
        <v>#DIV/0!</v>
      </c>
    </row>
    <row r="15" spans="1:17" x14ac:dyDescent="0.3">
      <c r="A15" t="s">
        <v>464</v>
      </c>
      <c r="B15" s="30">
        <f>'sdg13'!B14</f>
        <v>0</v>
      </c>
      <c r="C15" s="30">
        <f>COUNTA('sdg13'!C7:E13)</f>
        <v>0</v>
      </c>
      <c r="D15" s="30">
        <f>C15*Handleiding!$D$25</f>
        <v>0</v>
      </c>
      <c r="E15" s="28" t="s">
        <v>464</v>
      </c>
      <c r="F15" s="36" t="e">
        <f t="shared" si="0"/>
        <v>#DIV/0!</v>
      </c>
      <c r="I15" s="33" t="s">
        <v>462</v>
      </c>
      <c r="J15" s="34" t="e">
        <v>#DIV/0!</v>
      </c>
    </row>
    <row r="16" spans="1:17" x14ac:dyDescent="0.3">
      <c r="A16" t="s">
        <v>465</v>
      </c>
      <c r="B16" s="30">
        <f>'sdg14'!B17</f>
        <v>0</v>
      </c>
      <c r="C16" s="30">
        <f>COUNTA('sdg14'!C7:E16)</f>
        <v>0</v>
      </c>
      <c r="D16" s="30">
        <f>C16*Handleiding!$D$25</f>
        <v>0</v>
      </c>
      <c r="E16" s="28" t="s">
        <v>465</v>
      </c>
      <c r="F16" s="36" t="e">
        <f t="shared" si="0"/>
        <v>#DIV/0!</v>
      </c>
      <c r="I16" s="33" t="s">
        <v>463</v>
      </c>
      <c r="J16" s="34" t="e">
        <v>#DIV/0!</v>
      </c>
    </row>
    <row r="17" spans="1:10" x14ac:dyDescent="0.3">
      <c r="A17" t="s">
        <v>466</v>
      </c>
      <c r="B17" s="30">
        <f>'sdg15'!B21</f>
        <v>0</v>
      </c>
      <c r="C17" s="30">
        <f>COUNTA('sdg15'!C7:E20)</f>
        <v>0</v>
      </c>
      <c r="D17" s="30">
        <f>C17*Handleiding!$D$25</f>
        <v>0</v>
      </c>
      <c r="E17" s="28" t="s">
        <v>466</v>
      </c>
      <c r="F17" s="36" t="e">
        <f t="shared" si="0"/>
        <v>#DIV/0!</v>
      </c>
      <c r="I17" s="33" t="s">
        <v>464</v>
      </c>
      <c r="J17" s="34" t="e">
        <v>#DIV/0!</v>
      </c>
    </row>
    <row r="18" spans="1:10" x14ac:dyDescent="0.3">
      <c r="A18" t="s">
        <v>467</v>
      </c>
      <c r="B18" s="30">
        <f>'sdg16'!B30</f>
        <v>0</v>
      </c>
      <c r="C18" s="30">
        <f>COUNTA('sdg16'!C7:E29)</f>
        <v>0</v>
      </c>
      <c r="D18" s="30">
        <f>C18*Handleiding!$D$25</f>
        <v>0</v>
      </c>
      <c r="E18" s="28" t="s">
        <v>467</v>
      </c>
      <c r="F18" s="36" t="e">
        <f t="shared" si="0"/>
        <v>#DIV/0!</v>
      </c>
      <c r="I18" s="33" t="s">
        <v>465</v>
      </c>
      <c r="J18" s="34" t="e">
        <v>#DIV/0!</v>
      </c>
    </row>
    <row r="19" spans="1:10" ht="15" thickBot="1" x14ac:dyDescent="0.35">
      <c r="A19" t="s">
        <v>468</v>
      </c>
      <c r="B19" s="30">
        <f>'sdg17'!B41</f>
        <v>0</v>
      </c>
      <c r="C19" s="30">
        <f>COUNTA('sdg17'!C8:E14)+COUNTA('sdg17'!C16:E19)+COUNTA('sdg17'!C21:E21)+COUNTA('sdg17'!C23:E25)+COUNTA('sdg17'!C28:E30)+COUNTA('sdg17'!C32:E33)+COUNTA('sdg17'!C35:E39)</f>
        <v>0</v>
      </c>
      <c r="D19" s="30">
        <f>C19*Handleiding!$D$25</f>
        <v>0</v>
      </c>
      <c r="E19" s="29" t="s">
        <v>468</v>
      </c>
      <c r="F19" s="37" t="e">
        <f t="shared" si="0"/>
        <v>#DIV/0!</v>
      </c>
      <c r="I19" s="33" t="s">
        <v>466</v>
      </c>
      <c r="J19" s="34" t="e">
        <v>#DIV/0!</v>
      </c>
    </row>
    <row r="20" spans="1:10" x14ac:dyDescent="0.3">
      <c r="I20" s="33" t="s">
        <v>467</v>
      </c>
      <c r="J20" s="34" t="e">
        <v>#DIV/0!</v>
      </c>
    </row>
    <row r="21" spans="1:10" x14ac:dyDescent="0.3">
      <c r="I21" s="33" t="s">
        <v>468</v>
      </c>
      <c r="J21" s="34" t="e">
        <v>#DIV/0!</v>
      </c>
    </row>
    <row r="22" spans="1:10" hidden="1" x14ac:dyDescent="0.3">
      <c r="I22" s="33" t="s">
        <v>532</v>
      </c>
      <c r="J22" s="34" t="e">
        <v>#DIV/0!</v>
      </c>
    </row>
  </sheetData>
  <sheetProtection algorithmName="SHA-512" hashValue="dDz58W4T2RVNSqzh7Pz0XmkQ9nqqQSWYBFmSpQahrpqV2wyDiPgjaHknstt0sTLS2t4e8L9uwRqedmHKmuXShA==" saltValue="uoYVujspVLItNCx2K4y6fg==" spinCount="100000" sheet="1" objects="1" scenarios="1"/>
  <mergeCells count="3">
    <mergeCell ref="G2:H8"/>
    <mergeCell ref="K2:L8"/>
    <mergeCell ref="A1:L1"/>
  </mergeCells>
  <pageMargins left="0.7" right="0.7" top="0.75" bottom="0.75" header="0.3" footer="0.3"/>
  <pageSetup paperSize="9" orientation="portrait" horizontalDpi="0" verticalDpi="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F3386-A1F4-4201-ACD6-795DB53E9A6E}">
  <sheetPr codeName="Blad18">
    <pageSetUpPr fitToPage="1"/>
  </sheetPr>
  <dimension ref="A1:F41"/>
  <sheetViews>
    <sheetView showGridLines="0" workbookViewId="0">
      <selection activeCell="C13" sqref="C13"/>
    </sheetView>
  </sheetViews>
  <sheetFormatPr defaultColWidth="8.88671875" defaultRowHeight="14.4" x14ac:dyDescent="0.3"/>
  <cols>
    <col min="1" max="1" width="42.6640625" style="1" customWidth="1"/>
    <col min="2" max="2" width="70.6640625" style="1" customWidth="1"/>
    <col min="3" max="5" width="8.5546875" style="1" customWidth="1"/>
    <col min="6" max="6" width="49" style="1" customWidth="1"/>
    <col min="7" max="16384" width="8.88671875" style="1"/>
  </cols>
  <sheetData>
    <row r="1" spans="1:6" ht="15.6" x14ac:dyDescent="0.3">
      <c r="B1" s="50" t="s">
        <v>417</v>
      </c>
      <c r="C1" s="50"/>
      <c r="D1" s="50"/>
      <c r="E1" s="50"/>
      <c r="F1" s="50"/>
    </row>
    <row r="2" spans="1:6" ht="45" customHeight="1" x14ac:dyDescent="0.3">
      <c r="B2" s="52" t="s">
        <v>493</v>
      </c>
      <c r="C2" s="53"/>
      <c r="D2" s="53"/>
      <c r="E2" s="53"/>
      <c r="F2" s="54"/>
    </row>
    <row r="3" spans="1:6" ht="15.6" x14ac:dyDescent="0.3">
      <c r="B3" s="51" t="s">
        <v>423</v>
      </c>
      <c r="C3" s="51"/>
      <c r="D3" s="51"/>
      <c r="E3" s="51"/>
      <c r="F3" s="51"/>
    </row>
    <row r="4" spans="1:6" ht="15.75" customHeight="1" x14ac:dyDescent="0.3">
      <c r="B4" s="51" t="s">
        <v>418</v>
      </c>
      <c r="C4" s="51"/>
      <c r="D4" s="51"/>
      <c r="E4" s="51"/>
      <c r="F4" s="51"/>
    </row>
    <row r="5" spans="1:6" ht="15.6" x14ac:dyDescent="0.3">
      <c r="B5" s="51" t="s">
        <v>419</v>
      </c>
      <c r="C5" s="51"/>
      <c r="D5" s="51"/>
      <c r="E5" s="51"/>
      <c r="F5" s="51"/>
    </row>
    <row r="6" spans="1:6" ht="15.6" x14ac:dyDescent="0.3">
      <c r="A6" s="2" t="s">
        <v>446</v>
      </c>
      <c r="B6" s="2" t="s">
        <v>503</v>
      </c>
      <c r="C6" s="3" t="s">
        <v>0</v>
      </c>
      <c r="D6" s="3" t="s">
        <v>420</v>
      </c>
      <c r="E6" s="3" t="s">
        <v>421</v>
      </c>
      <c r="F6" s="2" t="s">
        <v>422</v>
      </c>
    </row>
    <row r="7" spans="1:6" ht="15.6" x14ac:dyDescent="0.3">
      <c r="A7" s="20"/>
      <c r="B7" s="20" t="s">
        <v>391</v>
      </c>
      <c r="C7" s="21"/>
      <c r="D7" s="21"/>
      <c r="E7" s="21"/>
      <c r="F7" s="22"/>
    </row>
    <row r="8" spans="1:6" ht="31.2" x14ac:dyDescent="0.3">
      <c r="A8" s="49"/>
      <c r="B8" s="49" t="s">
        <v>390</v>
      </c>
      <c r="C8" s="75"/>
      <c r="D8" s="75"/>
      <c r="E8" s="75"/>
      <c r="F8" s="5" t="s">
        <v>207</v>
      </c>
    </row>
    <row r="9" spans="1:6" ht="31.2" x14ac:dyDescent="0.3">
      <c r="A9" s="49"/>
      <c r="B9" s="49"/>
      <c r="C9" s="75"/>
      <c r="D9" s="75"/>
      <c r="E9" s="75"/>
      <c r="F9" s="5" t="s">
        <v>208</v>
      </c>
    </row>
    <row r="10" spans="1:6" ht="124.8" x14ac:dyDescent="0.3">
      <c r="A10" s="8" t="s">
        <v>601</v>
      </c>
      <c r="B10" s="8" t="s">
        <v>392</v>
      </c>
      <c r="C10" s="18"/>
      <c r="D10" s="18"/>
      <c r="E10" s="18"/>
      <c r="F10" s="5" t="s">
        <v>209</v>
      </c>
    </row>
    <row r="11" spans="1:6" ht="62.4" x14ac:dyDescent="0.3">
      <c r="A11" s="49"/>
      <c r="B11" s="49" t="s">
        <v>393</v>
      </c>
      <c r="C11" s="75"/>
      <c r="D11" s="75"/>
      <c r="E11" s="75"/>
      <c r="F11" s="5" t="s">
        <v>210</v>
      </c>
    </row>
    <row r="12" spans="1:6" ht="31.2" x14ac:dyDescent="0.3">
      <c r="A12" s="49"/>
      <c r="B12" s="49"/>
      <c r="C12" s="75"/>
      <c r="D12" s="75"/>
      <c r="E12" s="75"/>
      <c r="F12" s="5" t="s">
        <v>211</v>
      </c>
    </row>
    <row r="13" spans="1:6" ht="93.6" x14ac:dyDescent="0.3">
      <c r="A13" s="8"/>
      <c r="B13" s="8" t="s">
        <v>394</v>
      </c>
      <c r="C13" s="18"/>
      <c r="D13" s="18"/>
      <c r="E13" s="18"/>
      <c r="F13" s="5" t="s">
        <v>212</v>
      </c>
    </row>
    <row r="14" spans="1:6" ht="46.8" x14ac:dyDescent="0.3">
      <c r="A14" s="8"/>
      <c r="B14" s="8" t="s">
        <v>395</v>
      </c>
      <c r="C14" s="18"/>
      <c r="D14" s="18"/>
      <c r="E14" s="18"/>
      <c r="F14" s="5" t="s">
        <v>213</v>
      </c>
    </row>
    <row r="15" spans="1:6" ht="19.2" customHeight="1" x14ac:dyDescent="0.3">
      <c r="A15" s="20"/>
      <c r="B15" s="20" t="s">
        <v>396</v>
      </c>
      <c r="C15" s="23"/>
      <c r="D15" s="23"/>
      <c r="E15" s="23"/>
      <c r="F15" s="5"/>
    </row>
    <row r="16" spans="1:6" ht="63" customHeight="1" x14ac:dyDescent="0.3">
      <c r="A16" s="49"/>
      <c r="B16" s="49" t="s">
        <v>397</v>
      </c>
      <c r="C16" s="75"/>
      <c r="D16" s="75"/>
      <c r="E16" s="75"/>
      <c r="F16" s="5" t="s">
        <v>214</v>
      </c>
    </row>
    <row r="17" spans="1:6" ht="52.5" customHeight="1" x14ac:dyDescent="0.3">
      <c r="A17" s="49"/>
      <c r="B17" s="49"/>
      <c r="C17" s="75"/>
      <c r="D17" s="75"/>
      <c r="E17" s="75"/>
      <c r="F17" s="5" t="s">
        <v>215</v>
      </c>
    </row>
    <row r="18" spans="1:6" ht="62.4" x14ac:dyDescent="0.3">
      <c r="A18" s="8"/>
      <c r="B18" s="8" t="s">
        <v>398</v>
      </c>
      <c r="C18" s="18"/>
      <c r="D18" s="18"/>
      <c r="E18" s="18"/>
      <c r="F18" s="5" t="s">
        <v>216</v>
      </c>
    </row>
    <row r="19" spans="1:6" ht="78" x14ac:dyDescent="0.3">
      <c r="A19" s="8"/>
      <c r="B19" s="8" t="s">
        <v>399</v>
      </c>
      <c r="C19" s="18"/>
      <c r="D19" s="18"/>
      <c r="E19" s="18"/>
      <c r="F19" s="5" t="s">
        <v>217</v>
      </c>
    </row>
    <row r="20" spans="1:6" ht="15.6" x14ac:dyDescent="0.3">
      <c r="A20" s="20"/>
      <c r="B20" s="20" t="s">
        <v>400</v>
      </c>
      <c r="C20" s="23"/>
      <c r="D20" s="23"/>
      <c r="E20" s="23"/>
      <c r="F20" s="5"/>
    </row>
    <row r="21" spans="1:6" ht="78" x14ac:dyDescent="0.3">
      <c r="A21" s="8"/>
      <c r="B21" s="8" t="s">
        <v>401</v>
      </c>
      <c r="C21" s="18"/>
      <c r="D21" s="18"/>
      <c r="E21" s="18"/>
      <c r="F21" s="5" t="s">
        <v>218</v>
      </c>
    </row>
    <row r="22" spans="1:6" ht="15.6" x14ac:dyDescent="0.3">
      <c r="A22" s="20"/>
      <c r="B22" s="20" t="s">
        <v>402</v>
      </c>
      <c r="C22" s="23"/>
      <c r="D22" s="23"/>
      <c r="E22" s="23"/>
      <c r="F22" s="5"/>
    </row>
    <row r="23" spans="1:6" ht="62.4" x14ac:dyDescent="0.3">
      <c r="A23" s="8"/>
      <c r="B23" s="8" t="s">
        <v>403</v>
      </c>
      <c r="C23" s="18"/>
      <c r="D23" s="18"/>
      <c r="E23" s="18"/>
      <c r="F23" s="5" t="s">
        <v>219</v>
      </c>
    </row>
    <row r="24" spans="1:6" ht="46.8" x14ac:dyDescent="0.3">
      <c r="A24" s="8"/>
      <c r="B24" s="8" t="s">
        <v>404</v>
      </c>
      <c r="C24" s="18"/>
      <c r="D24" s="18"/>
      <c r="E24" s="18"/>
      <c r="F24" s="5" t="s">
        <v>220</v>
      </c>
    </row>
    <row r="25" spans="1:6" ht="93.6" x14ac:dyDescent="0.3">
      <c r="A25" s="8"/>
      <c r="B25" s="8" t="s">
        <v>405</v>
      </c>
      <c r="C25" s="18"/>
      <c r="D25" s="18"/>
      <c r="E25" s="18"/>
      <c r="F25" s="5" t="s">
        <v>221</v>
      </c>
    </row>
    <row r="26" spans="1:6" ht="15.6" x14ac:dyDescent="0.3">
      <c r="A26" s="20"/>
      <c r="B26" s="20" t="s">
        <v>406</v>
      </c>
      <c r="C26" s="23"/>
      <c r="D26" s="23"/>
      <c r="E26" s="23"/>
      <c r="F26" s="5"/>
    </row>
    <row r="27" spans="1:6" ht="15.6" x14ac:dyDescent="0.3">
      <c r="A27" s="24"/>
      <c r="B27" s="24" t="s">
        <v>407</v>
      </c>
      <c r="C27" s="19"/>
      <c r="D27" s="19"/>
      <c r="E27" s="19"/>
      <c r="F27" s="5"/>
    </row>
    <row r="28" spans="1:6" ht="31.2" x14ac:dyDescent="0.3">
      <c r="A28" s="8"/>
      <c r="B28" s="8" t="s">
        <v>408</v>
      </c>
      <c r="C28" s="18"/>
      <c r="D28" s="18"/>
      <c r="E28" s="18"/>
      <c r="F28" s="5" t="s">
        <v>222</v>
      </c>
    </row>
    <row r="29" spans="1:6" ht="46.8" x14ac:dyDescent="0.3">
      <c r="A29" s="8"/>
      <c r="B29" s="8" t="s">
        <v>409</v>
      </c>
      <c r="C29" s="18"/>
      <c r="D29" s="18"/>
      <c r="E29" s="18"/>
      <c r="F29" s="5" t="s">
        <v>223</v>
      </c>
    </row>
    <row r="30" spans="1:6" ht="46.8" x14ac:dyDescent="0.3">
      <c r="A30" s="8"/>
      <c r="B30" s="8" t="s">
        <v>410</v>
      </c>
      <c r="C30" s="18"/>
      <c r="D30" s="18"/>
      <c r="E30" s="18"/>
      <c r="F30" s="5" t="s">
        <v>224</v>
      </c>
    </row>
    <row r="31" spans="1:6" ht="15.6" x14ac:dyDescent="0.3">
      <c r="A31" s="24"/>
      <c r="B31" s="24" t="s">
        <v>411</v>
      </c>
      <c r="C31" s="19"/>
      <c r="D31" s="19"/>
      <c r="E31" s="19"/>
      <c r="F31" s="5"/>
    </row>
    <row r="32" spans="1:6" ht="93.6" x14ac:dyDescent="0.3">
      <c r="A32" s="8"/>
      <c r="B32" s="8" t="s">
        <v>412</v>
      </c>
      <c r="C32" s="18"/>
      <c r="D32" s="18"/>
      <c r="E32" s="18"/>
      <c r="F32" s="5" t="s">
        <v>225</v>
      </c>
    </row>
    <row r="33" spans="1:6" ht="46.8" x14ac:dyDescent="0.3">
      <c r="A33" s="8"/>
      <c r="B33" s="8" t="s">
        <v>413</v>
      </c>
      <c r="C33" s="18"/>
      <c r="D33" s="18"/>
      <c r="E33" s="18"/>
      <c r="F33" s="5" t="s">
        <v>226</v>
      </c>
    </row>
    <row r="34" spans="1:6" ht="15.6" x14ac:dyDescent="0.3">
      <c r="A34" s="24"/>
      <c r="B34" s="24" t="s">
        <v>414</v>
      </c>
      <c r="C34" s="19"/>
      <c r="D34" s="19"/>
      <c r="E34" s="19"/>
      <c r="F34" s="5"/>
    </row>
    <row r="35" spans="1:6" ht="78" x14ac:dyDescent="0.3">
      <c r="A35" s="66"/>
      <c r="B35" s="66" t="s">
        <v>415</v>
      </c>
      <c r="C35" s="73"/>
      <c r="D35" s="73"/>
      <c r="E35" s="73"/>
      <c r="F35" s="5" t="s">
        <v>227</v>
      </c>
    </row>
    <row r="36" spans="1:6" ht="46.8" x14ac:dyDescent="0.3">
      <c r="A36" s="69"/>
      <c r="B36" s="69"/>
      <c r="C36" s="76"/>
      <c r="D36" s="76"/>
      <c r="E36" s="76"/>
      <c r="F36" s="5" t="s">
        <v>228</v>
      </c>
    </row>
    <row r="37" spans="1:6" ht="46.8" x14ac:dyDescent="0.3">
      <c r="A37" s="67"/>
      <c r="B37" s="67"/>
      <c r="C37" s="74"/>
      <c r="D37" s="74"/>
      <c r="E37" s="74"/>
      <c r="F37" s="5" t="s">
        <v>229</v>
      </c>
    </row>
    <row r="38" spans="1:6" ht="46.8" x14ac:dyDescent="0.3">
      <c r="A38" s="49"/>
      <c r="B38" s="49" t="s">
        <v>416</v>
      </c>
      <c r="C38" s="73"/>
      <c r="D38" s="73"/>
      <c r="E38" s="73"/>
      <c r="F38" s="5" t="s">
        <v>230</v>
      </c>
    </row>
    <row r="39" spans="1:6" ht="78" x14ac:dyDescent="0.3">
      <c r="A39" s="49"/>
      <c r="B39" s="49"/>
      <c r="C39" s="74"/>
      <c r="D39" s="74"/>
      <c r="E39" s="74"/>
      <c r="F39" s="5" t="s">
        <v>231</v>
      </c>
    </row>
    <row r="40" spans="1:6" ht="62.4" x14ac:dyDescent="0.3">
      <c r="A40" s="8" t="s">
        <v>602</v>
      </c>
      <c r="B40" s="24"/>
      <c r="C40" s="18"/>
      <c r="D40" s="18"/>
      <c r="E40" s="18"/>
      <c r="F40" s="5"/>
    </row>
    <row r="41" spans="1:6" ht="15.6" x14ac:dyDescent="0.3">
      <c r="B41" s="4">
        <f>SUM(C41:E41)</f>
        <v>0</v>
      </c>
      <c r="C41" s="4">
        <f>COUNTA(C7:C40)*Handleiding!$D$25</f>
        <v>0</v>
      </c>
      <c r="D41" s="4">
        <f>COUNTA(D7:D40)*Handleiding!$D$26</f>
        <v>0</v>
      </c>
      <c r="E41" s="4">
        <f>COUNTA(E7:E40)*Handleiding!$D$27</f>
        <v>0</v>
      </c>
    </row>
  </sheetData>
  <sheetProtection algorithmName="SHA-512" hashValue="21VFZec5l746lPuO1hVEc0kJHv8Y9/zfUfVHzLgTL6XSf45VgMgv5wT0aaKh63lSllitSW4Nu5eEbmVsCWxz2w==" saltValue="HRLQdnIVclqC1aE1/7eZ9g==" spinCount="100000" sheet="1" selectLockedCells="1"/>
  <mergeCells count="30">
    <mergeCell ref="B1:F1"/>
    <mergeCell ref="B3:F3"/>
    <mergeCell ref="B4:F4"/>
    <mergeCell ref="B5:F5"/>
    <mergeCell ref="B35:B37"/>
    <mergeCell ref="B16:B17"/>
    <mergeCell ref="C8:C9"/>
    <mergeCell ref="D8:D9"/>
    <mergeCell ref="E8:E9"/>
    <mergeCell ref="C11:C12"/>
    <mergeCell ref="D11:D12"/>
    <mergeCell ref="E11:E12"/>
    <mergeCell ref="C35:C37"/>
    <mergeCell ref="D35:D37"/>
    <mergeCell ref="E35:E37"/>
    <mergeCell ref="A8:A9"/>
    <mergeCell ref="A11:A12"/>
    <mergeCell ref="A16:A17"/>
    <mergeCell ref="B38:B39"/>
    <mergeCell ref="B2:F2"/>
    <mergeCell ref="B8:B9"/>
    <mergeCell ref="B11:B12"/>
    <mergeCell ref="C38:C39"/>
    <mergeCell ref="D38:D39"/>
    <mergeCell ref="E38:E39"/>
    <mergeCell ref="A35:A37"/>
    <mergeCell ref="A38:A39"/>
    <mergeCell ref="C16:C17"/>
    <mergeCell ref="D16:D17"/>
    <mergeCell ref="E16:E17"/>
  </mergeCells>
  <pageMargins left="0.7" right="0.7" top="0.75" bottom="0.75" header="0.3" footer="0.3"/>
  <pageSetup paperSize="8"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5EBDE-C564-4530-843B-53B1004934AD}">
  <dimension ref="A1"/>
  <sheetViews>
    <sheetView showGridLines="0" workbookViewId="0">
      <selection activeCell="M21" sqref="M21"/>
    </sheetView>
  </sheetViews>
  <sheetFormatPr defaultRowHeight="14.4" x14ac:dyDescent="0.3"/>
  <sheetData/>
  <sheetProtection algorithmName="SHA-512" hashValue="xucSVJhtrLKEt9N0DrCvdoM9E/NsOEnWsy7/8ps0SNl6pEvKsYWEHdJMmAI2fpdAC9jrC1w1PNecyP03qdTLKQ==" saltValue="/nIDSP/ceeglTPY5BWg9/w==" spinCount="100000" sheet="1" objects="1" scenarios="1"/>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78859-01BE-43C7-B6A8-177E6089211B}">
  <sheetPr codeName="Blad2">
    <pageSetUpPr fitToPage="1"/>
  </sheetPr>
  <dimension ref="A1:F19"/>
  <sheetViews>
    <sheetView showGridLines="0" zoomScaleNormal="100" workbookViewId="0">
      <selection activeCell="D8" sqref="D8:D9"/>
    </sheetView>
  </sheetViews>
  <sheetFormatPr defaultColWidth="9.109375" defaultRowHeight="15.6" x14ac:dyDescent="0.3"/>
  <cols>
    <col min="1" max="1" width="66.44140625" style="4" customWidth="1"/>
    <col min="2" max="2" width="49.6640625" style="4" customWidth="1"/>
    <col min="3" max="5" width="7" style="4" customWidth="1"/>
    <col min="6" max="6" width="50.6640625" style="4" customWidth="1"/>
    <col min="7" max="7" width="9.109375" style="4" customWidth="1"/>
    <col min="8" max="16384" width="9.109375" style="4"/>
  </cols>
  <sheetData>
    <row r="1" spans="1:6" x14ac:dyDescent="0.3">
      <c r="B1" s="50" t="s">
        <v>417</v>
      </c>
      <c r="C1" s="50"/>
      <c r="D1" s="50"/>
      <c r="E1" s="50"/>
      <c r="F1" s="50"/>
    </row>
    <row r="2" spans="1:6" ht="45" customHeight="1" x14ac:dyDescent="0.3">
      <c r="B2" s="52" t="s">
        <v>476</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x14ac:dyDescent="0.3">
      <c r="B5" s="51" t="s">
        <v>419</v>
      </c>
      <c r="C5" s="51"/>
      <c r="D5" s="51"/>
      <c r="E5" s="51"/>
      <c r="F5" s="51"/>
    </row>
    <row r="6" spans="1:6" x14ac:dyDescent="0.3">
      <c r="A6" s="2" t="s">
        <v>445</v>
      </c>
      <c r="B6" s="2" t="s">
        <v>477</v>
      </c>
      <c r="C6" s="3" t="s">
        <v>0</v>
      </c>
      <c r="D6" s="3" t="s">
        <v>420</v>
      </c>
      <c r="E6" s="3" t="s">
        <v>421</v>
      </c>
      <c r="F6" s="2" t="s">
        <v>422</v>
      </c>
    </row>
    <row r="7" spans="1:6" s="16" customFormat="1" ht="46.8" x14ac:dyDescent="0.3">
      <c r="B7" s="8" t="s">
        <v>241</v>
      </c>
      <c r="C7" s="15"/>
      <c r="D7" s="15"/>
      <c r="E7" s="15"/>
      <c r="F7" s="17" t="s">
        <v>1</v>
      </c>
    </row>
    <row r="8" spans="1:6" s="16" customFormat="1" ht="38.25" customHeight="1" x14ac:dyDescent="0.3">
      <c r="A8" s="49" t="s">
        <v>435</v>
      </c>
      <c r="B8" s="49" t="s">
        <v>242</v>
      </c>
      <c r="C8" s="48"/>
      <c r="D8" s="48"/>
      <c r="E8" s="48"/>
      <c r="F8" s="17" t="s">
        <v>2</v>
      </c>
    </row>
    <row r="9" spans="1:6" s="16" customFormat="1" ht="46.8" x14ac:dyDescent="0.3">
      <c r="A9" s="49"/>
      <c r="B9" s="49"/>
      <c r="C9" s="48"/>
      <c r="D9" s="48"/>
      <c r="E9" s="48"/>
      <c r="F9" s="17" t="s">
        <v>3</v>
      </c>
    </row>
    <row r="10" spans="1:6" s="16" customFormat="1" ht="93.6" x14ac:dyDescent="0.3">
      <c r="A10" s="8"/>
      <c r="B10" s="8" t="s">
        <v>243</v>
      </c>
      <c r="C10" s="15"/>
      <c r="D10" s="15"/>
      <c r="E10" s="15"/>
      <c r="F10" s="17" t="s">
        <v>4</v>
      </c>
    </row>
    <row r="11" spans="1:6" s="16" customFormat="1" ht="79.5" customHeight="1" x14ac:dyDescent="0.3">
      <c r="A11" s="8" t="s">
        <v>560</v>
      </c>
      <c r="B11" s="49" t="s">
        <v>244</v>
      </c>
      <c r="C11" s="48"/>
      <c r="D11" s="48"/>
      <c r="E11" s="48"/>
      <c r="F11" s="17" t="s">
        <v>5</v>
      </c>
    </row>
    <row r="12" spans="1:6" s="16" customFormat="1" ht="92.25" customHeight="1" x14ac:dyDescent="0.3">
      <c r="A12" s="8" t="s">
        <v>561</v>
      </c>
      <c r="B12" s="49"/>
      <c r="C12" s="48"/>
      <c r="D12" s="48"/>
      <c r="E12" s="48"/>
      <c r="F12" s="17" t="s">
        <v>6</v>
      </c>
    </row>
    <row r="13" spans="1:6" s="16" customFormat="1" ht="60" customHeight="1" x14ac:dyDescent="0.3">
      <c r="A13" s="49" t="s">
        <v>559</v>
      </c>
      <c r="B13" s="49" t="s">
        <v>245</v>
      </c>
      <c r="C13" s="48"/>
      <c r="D13" s="48"/>
      <c r="E13" s="48"/>
      <c r="F13" s="17" t="s">
        <v>232</v>
      </c>
    </row>
    <row r="14" spans="1:6" s="16" customFormat="1" ht="56.25" customHeight="1" x14ac:dyDescent="0.3">
      <c r="A14" s="49"/>
      <c r="B14" s="49"/>
      <c r="C14" s="48"/>
      <c r="D14" s="48"/>
      <c r="E14" s="48"/>
      <c r="F14" s="17" t="s">
        <v>233</v>
      </c>
    </row>
    <row r="15" spans="1:6" s="16" customFormat="1" ht="49.5" customHeight="1" x14ac:dyDescent="0.3">
      <c r="A15" s="49"/>
      <c r="B15" s="49"/>
      <c r="C15" s="48"/>
      <c r="D15" s="48"/>
      <c r="E15" s="48"/>
      <c r="F15" s="17" t="s">
        <v>234</v>
      </c>
    </row>
    <row r="16" spans="1:6" s="16" customFormat="1" ht="64.5" customHeight="1" x14ac:dyDescent="0.3">
      <c r="A16" s="49"/>
      <c r="B16" s="49" t="s">
        <v>246</v>
      </c>
      <c r="C16" s="48"/>
      <c r="D16" s="48"/>
      <c r="E16" s="48"/>
      <c r="F16" s="17" t="s">
        <v>7</v>
      </c>
    </row>
    <row r="17" spans="1:6" s="16" customFormat="1" ht="60" customHeight="1" x14ac:dyDescent="0.3">
      <c r="A17" s="49"/>
      <c r="B17" s="49"/>
      <c r="C17" s="48"/>
      <c r="D17" s="48"/>
      <c r="E17" s="48"/>
      <c r="F17" s="17" t="s">
        <v>8</v>
      </c>
    </row>
    <row r="18" spans="1:6" s="16" customFormat="1" ht="93.6" x14ac:dyDescent="0.3">
      <c r="A18" s="8"/>
      <c r="B18" s="8" t="s">
        <v>247</v>
      </c>
      <c r="C18" s="15"/>
      <c r="D18" s="15"/>
      <c r="E18" s="15"/>
      <c r="F18" s="17" t="s">
        <v>9</v>
      </c>
    </row>
    <row r="19" spans="1:6" x14ac:dyDescent="0.3">
      <c r="B19" s="4">
        <f>SUM(C19:E19)</f>
        <v>0</v>
      </c>
      <c r="C19" s="4">
        <f>COUNTA(C7:C18)*Handleiding!$D$25</f>
        <v>0</v>
      </c>
      <c r="D19" s="4">
        <f>COUNTA(D7:D18)*Handleiding!$D$26</f>
        <v>0</v>
      </c>
      <c r="E19" s="4">
        <f>COUNTA(E7:E18)*Handleiding!$D$27</f>
        <v>0</v>
      </c>
    </row>
  </sheetData>
  <sheetProtection algorithmName="SHA-512" hashValue="Jc3RTE04kzkUl0bEOhjAPBUsJm+rAuAYaIPpv4JZEI0+IS8fic7KNA0qHTD4Z2s8+95JxsavgxLo8RmJGVMwBw==" saltValue="UHhc6Jd+qcZ4bz6/2X1QVg==" spinCount="100000" sheet="1" selectLockedCells="1"/>
  <mergeCells count="24">
    <mergeCell ref="A13:A15"/>
    <mergeCell ref="A16:A17"/>
    <mergeCell ref="A8:A9"/>
    <mergeCell ref="B1:F1"/>
    <mergeCell ref="B3:F3"/>
    <mergeCell ref="E13:E15"/>
    <mergeCell ref="B16:B17"/>
    <mergeCell ref="C16:C17"/>
    <mergeCell ref="D16:D17"/>
    <mergeCell ref="E16:E17"/>
    <mergeCell ref="B13:B15"/>
    <mergeCell ref="C13:C15"/>
    <mergeCell ref="D13:D15"/>
    <mergeCell ref="B4:F4"/>
    <mergeCell ref="B5:F5"/>
    <mergeCell ref="B2:F2"/>
    <mergeCell ref="E11:E12"/>
    <mergeCell ref="B8:B9"/>
    <mergeCell ref="C8:C9"/>
    <mergeCell ref="D8:D9"/>
    <mergeCell ref="B11:B12"/>
    <mergeCell ref="C11:C12"/>
    <mergeCell ref="D11:D12"/>
    <mergeCell ref="E8:E9"/>
  </mergeCells>
  <pageMargins left="0.7" right="0.7" top="0.75" bottom="0.75" header="0.3" footer="0.3"/>
  <pageSetup paperSize="8" scale="8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23565-250D-44B4-BDB2-2E518FB410B5}">
  <sheetPr codeName="Blad3">
    <pageSetUpPr fitToPage="1"/>
  </sheetPr>
  <dimension ref="A1:H21"/>
  <sheetViews>
    <sheetView showGridLines="0" zoomScaleNormal="100" workbookViewId="0">
      <selection activeCell="C9" sqref="C9:C10"/>
    </sheetView>
  </sheetViews>
  <sheetFormatPr defaultColWidth="8.88671875" defaultRowHeight="15.6" x14ac:dyDescent="0.3"/>
  <cols>
    <col min="1" max="1" width="62.5546875" style="4" customWidth="1"/>
    <col min="2" max="2" width="55.6640625" style="4" customWidth="1"/>
    <col min="3" max="5" width="6.33203125" style="4" customWidth="1"/>
    <col min="6" max="6" width="50.6640625" style="4" customWidth="1"/>
    <col min="7" max="16384" width="8.88671875" style="4"/>
  </cols>
  <sheetData>
    <row r="1" spans="1:8" x14ac:dyDescent="0.3">
      <c r="B1" s="50" t="s">
        <v>417</v>
      </c>
      <c r="C1" s="50"/>
      <c r="D1" s="50"/>
      <c r="E1" s="50"/>
      <c r="F1" s="50"/>
    </row>
    <row r="2" spans="1:8" ht="45" customHeight="1" x14ac:dyDescent="0.3">
      <c r="B2" s="52" t="s">
        <v>478</v>
      </c>
      <c r="C2" s="53"/>
      <c r="D2" s="53"/>
      <c r="E2" s="53"/>
      <c r="F2" s="54"/>
    </row>
    <row r="3" spans="1:8" ht="15.75" customHeight="1" x14ac:dyDescent="0.3">
      <c r="B3" s="51" t="s">
        <v>423</v>
      </c>
      <c r="C3" s="51"/>
      <c r="D3" s="51"/>
      <c r="E3" s="51"/>
      <c r="F3" s="51"/>
    </row>
    <row r="4" spans="1:8" ht="15.75" customHeight="1" x14ac:dyDescent="0.3">
      <c r="B4" s="51" t="s">
        <v>418</v>
      </c>
      <c r="C4" s="51"/>
      <c r="D4" s="51"/>
      <c r="E4" s="51"/>
      <c r="F4" s="51"/>
    </row>
    <row r="5" spans="1:8" x14ac:dyDescent="0.3">
      <c r="B5" s="51" t="s">
        <v>419</v>
      </c>
      <c r="C5" s="51"/>
      <c r="D5" s="51"/>
      <c r="E5" s="51"/>
      <c r="F5" s="51"/>
    </row>
    <row r="6" spans="1:8" x14ac:dyDescent="0.3">
      <c r="A6" s="2" t="s">
        <v>439</v>
      </c>
      <c r="B6" s="2" t="s">
        <v>494</v>
      </c>
      <c r="C6" s="3" t="s">
        <v>0</v>
      </c>
      <c r="D6" s="3" t="s">
        <v>420</v>
      </c>
      <c r="E6" s="3" t="s">
        <v>421</v>
      </c>
      <c r="F6" s="2" t="s">
        <v>422</v>
      </c>
    </row>
    <row r="7" spans="1:8" ht="45" customHeight="1" x14ac:dyDescent="0.3">
      <c r="A7" s="49"/>
      <c r="B7" s="49" t="s">
        <v>248</v>
      </c>
      <c r="C7" s="55"/>
      <c r="D7" s="55"/>
      <c r="E7" s="55"/>
      <c r="F7" s="5" t="s">
        <v>10</v>
      </c>
    </row>
    <row r="8" spans="1:8" ht="46.8" x14ac:dyDescent="0.3">
      <c r="A8" s="49"/>
      <c r="B8" s="49"/>
      <c r="C8" s="55"/>
      <c r="D8" s="55"/>
      <c r="E8" s="55"/>
      <c r="F8" s="5" t="s">
        <v>11</v>
      </c>
    </row>
    <row r="9" spans="1:8" ht="62.4" x14ac:dyDescent="0.3">
      <c r="A9" s="49"/>
      <c r="B9" s="49" t="s">
        <v>249</v>
      </c>
      <c r="C9" s="55"/>
      <c r="D9" s="55"/>
      <c r="E9" s="55"/>
      <c r="F9" s="5" t="s">
        <v>12</v>
      </c>
    </row>
    <row r="10" spans="1:8" ht="78" x14ac:dyDescent="0.3">
      <c r="A10" s="49"/>
      <c r="B10" s="49"/>
      <c r="C10" s="55"/>
      <c r="D10" s="55"/>
      <c r="E10" s="55"/>
      <c r="F10" s="5" t="s">
        <v>13</v>
      </c>
    </row>
    <row r="11" spans="1:8" ht="62.4" customHeight="1" x14ac:dyDescent="0.3">
      <c r="A11" s="49"/>
      <c r="B11" s="49" t="s">
        <v>250</v>
      </c>
      <c r="C11" s="55"/>
      <c r="D11" s="55"/>
      <c r="E11" s="55"/>
      <c r="F11" s="5" t="s">
        <v>14</v>
      </c>
    </row>
    <row r="12" spans="1:8" ht="75.75" customHeight="1" x14ac:dyDescent="0.3">
      <c r="A12" s="49"/>
      <c r="B12" s="49"/>
      <c r="C12" s="55"/>
      <c r="D12" s="55"/>
      <c r="E12" s="55"/>
      <c r="F12" s="5" t="s">
        <v>15</v>
      </c>
    </row>
    <row r="13" spans="1:8" ht="140.4" x14ac:dyDescent="0.3">
      <c r="A13" s="8" t="s">
        <v>573</v>
      </c>
      <c r="B13" s="8" t="s">
        <v>251</v>
      </c>
      <c r="C13" s="14"/>
      <c r="D13" s="14"/>
      <c r="E13" s="14"/>
      <c r="F13" s="5" t="s">
        <v>16</v>
      </c>
    </row>
    <row r="14" spans="1:8" ht="80.400000000000006" customHeight="1" x14ac:dyDescent="0.3">
      <c r="A14" s="49" t="s">
        <v>574</v>
      </c>
      <c r="B14" s="49" t="s">
        <v>252</v>
      </c>
      <c r="C14" s="55"/>
      <c r="D14" s="55"/>
      <c r="E14" s="55"/>
      <c r="F14" s="5" t="s">
        <v>17</v>
      </c>
    </row>
    <row r="15" spans="1:8" ht="80.400000000000006" customHeight="1" x14ac:dyDescent="0.3">
      <c r="A15" s="49"/>
      <c r="B15" s="49"/>
      <c r="C15" s="55"/>
      <c r="D15" s="55"/>
      <c r="E15" s="55"/>
      <c r="F15" s="5" t="s">
        <v>18</v>
      </c>
      <c r="H15" s="6"/>
    </row>
    <row r="16" spans="1:8" ht="62.4" customHeight="1" x14ac:dyDescent="0.3">
      <c r="A16" s="49"/>
      <c r="B16" s="49" t="s">
        <v>253</v>
      </c>
      <c r="C16" s="55"/>
      <c r="D16" s="55"/>
      <c r="E16" s="55"/>
      <c r="F16" s="5" t="s">
        <v>19</v>
      </c>
    </row>
    <row r="17" spans="1:6" ht="62.4" customHeight="1" x14ac:dyDescent="0.3">
      <c r="A17" s="49"/>
      <c r="B17" s="49"/>
      <c r="C17" s="55"/>
      <c r="D17" s="55"/>
      <c r="E17" s="55"/>
      <c r="F17" s="5" t="s">
        <v>20</v>
      </c>
    </row>
    <row r="18" spans="1:6" ht="52.95" customHeight="1" x14ac:dyDescent="0.3">
      <c r="A18" s="49"/>
      <c r="B18" s="49" t="s">
        <v>254</v>
      </c>
      <c r="C18" s="55"/>
      <c r="D18" s="55"/>
      <c r="E18" s="55"/>
      <c r="F18" s="5" t="s">
        <v>21</v>
      </c>
    </row>
    <row r="19" spans="1:6" ht="52.95" customHeight="1" x14ac:dyDescent="0.3">
      <c r="A19" s="49"/>
      <c r="B19" s="49"/>
      <c r="C19" s="55"/>
      <c r="D19" s="55"/>
      <c r="E19" s="55"/>
      <c r="F19" s="5" t="s">
        <v>22</v>
      </c>
    </row>
    <row r="20" spans="1:6" ht="93.6" x14ac:dyDescent="0.3">
      <c r="A20" s="8"/>
      <c r="B20" s="8" t="s">
        <v>255</v>
      </c>
      <c r="C20" s="14"/>
      <c r="D20" s="14"/>
      <c r="E20" s="14"/>
      <c r="F20" s="5" t="s">
        <v>23</v>
      </c>
    </row>
    <row r="21" spans="1:6" x14ac:dyDescent="0.3">
      <c r="B21" s="4">
        <f>SUM(C21:E21)</f>
        <v>0</v>
      </c>
      <c r="C21" s="4">
        <f>COUNTA(C7:C20)*Handleiding!$D$25</f>
        <v>0</v>
      </c>
      <c r="D21" s="4">
        <f>COUNTA(D7:D20)*Handleiding!$D$26</f>
        <v>0</v>
      </c>
      <c r="E21" s="4">
        <f>COUNTA(E7:E20)*Handleiding!$D$27</f>
        <v>0</v>
      </c>
    </row>
  </sheetData>
  <sheetProtection algorithmName="SHA-512" hashValue="QaSZs707sYXYhUGCKKXw5VXx+rc5TbcDFrnWOxc2IJKGHAAnBIiWnGRo3uyjkmDnQrMzl3MDLK9JeMLVQ5GAsQ==" saltValue="+V193vaerM9PlpJJP6z13g==" spinCount="100000" sheet="1" selectLockedCells="1"/>
  <mergeCells count="35">
    <mergeCell ref="B18:B19"/>
    <mergeCell ref="B2:F2"/>
    <mergeCell ref="B7:B8"/>
    <mergeCell ref="C18:C19"/>
    <mergeCell ref="D18:D19"/>
    <mergeCell ref="E18:E19"/>
    <mergeCell ref="C14:C15"/>
    <mergeCell ref="D14:D15"/>
    <mergeCell ref="E14:E15"/>
    <mergeCell ref="C16:C17"/>
    <mergeCell ref="D16:D17"/>
    <mergeCell ref="E16:E17"/>
    <mergeCell ref="B16:B17"/>
    <mergeCell ref="C7:C8"/>
    <mergeCell ref="C11:C12"/>
    <mergeCell ref="B14:B15"/>
    <mergeCell ref="B1:F1"/>
    <mergeCell ref="B3:F3"/>
    <mergeCell ref="B4:F4"/>
    <mergeCell ref="B5:F5"/>
    <mergeCell ref="D11:D12"/>
    <mergeCell ref="E11:E12"/>
    <mergeCell ref="D7:D8"/>
    <mergeCell ref="E7:E8"/>
    <mergeCell ref="C9:C10"/>
    <mergeCell ref="D9:D10"/>
    <mergeCell ref="E9:E10"/>
    <mergeCell ref="B9:B10"/>
    <mergeCell ref="B11:B12"/>
    <mergeCell ref="A18:A19"/>
    <mergeCell ref="A7:A8"/>
    <mergeCell ref="A9:A10"/>
    <mergeCell ref="A11:A12"/>
    <mergeCell ref="A14:A15"/>
    <mergeCell ref="A16:A17"/>
  </mergeCells>
  <pageMargins left="0.7" right="0.7" top="0.75" bottom="0.75" header="0.3" footer="0.3"/>
  <pageSetup paperSize="8" scale="8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F2CA2-A87B-4FFE-ADF7-2F9BFEF90CA9}">
  <sheetPr codeName="Blad4">
    <pageSetUpPr fitToPage="1"/>
  </sheetPr>
  <dimension ref="A1:F35"/>
  <sheetViews>
    <sheetView showGridLines="0" workbookViewId="0">
      <selection activeCell="C7" sqref="C7:C8"/>
    </sheetView>
  </sheetViews>
  <sheetFormatPr defaultColWidth="8.88671875" defaultRowHeight="15.6" x14ac:dyDescent="0.3"/>
  <cols>
    <col min="1" max="1" width="63.88671875" style="4" customWidth="1"/>
    <col min="2" max="2" width="50.6640625" style="4" customWidth="1"/>
    <col min="3" max="5" width="7.5546875" style="4" customWidth="1"/>
    <col min="6" max="6" width="50.6640625" style="4" customWidth="1"/>
    <col min="7" max="16384" width="8.88671875" style="4"/>
  </cols>
  <sheetData>
    <row r="1" spans="1:6" x14ac:dyDescent="0.3">
      <c r="B1" s="50" t="s">
        <v>417</v>
      </c>
      <c r="C1" s="50"/>
      <c r="D1" s="50"/>
      <c r="E1" s="50"/>
      <c r="F1" s="50"/>
    </row>
    <row r="2" spans="1:6" ht="45" customHeight="1" x14ac:dyDescent="0.3">
      <c r="B2" s="52" t="s">
        <v>479</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x14ac:dyDescent="0.3">
      <c r="B5" s="51" t="s">
        <v>419</v>
      </c>
      <c r="C5" s="51"/>
      <c r="D5" s="51"/>
      <c r="E5" s="51"/>
      <c r="F5" s="51"/>
    </row>
    <row r="6" spans="1:6" x14ac:dyDescent="0.3">
      <c r="A6" s="2" t="s">
        <v>440</v>
      </c>
      <c r="B6" s="2" t="s">
        <v>495</v>
      </c>
      <c r="C6" s="3" t="s">
        <v>0</v>
      </c>
      <c r="D6" s="3" t="s">
        <v>420</v>
      </c>
      <c r="E6" s="3" t="s">
        <v>421</v>
      </c>
      <c r="F6" s="2" t="s">
        <v>422</v>
      </c>
    </row>
    <row r="7" spans="1:6" ht="24.75" customHeight="1" x14ac:dyDescent="0.3">
      <c r="A7" s="49"/>
      <c r="B7" s="49" t="s">
        <v>256</v>
      </c>
      <c r="C7" s="55"/>
      <c r="D7" s="55"/>
      <c r="E7" s="55"/>
      <c r="F7" s="5" t="s">
        <v>24</v>
      </c>
    </row>
    <row r="8" spans="1:6" ht="31.5" customHeight="1" x14ac:dyDescent="0.3">
      <c r="A8" s="49"/>
      <c r="B8" s="49"/>
      <c r="C8" s="55"/>
      <c r="D8" s="55"/>
      <c r="E8" s="55"/>
      <c r="F8" s="5" t="s">
        <v>25</v>
      </c>
    </row>
    <row r="9" spans="1:6" ht="62.25" customHeight="1" x14ac:dyDescent="0.3">
      <c r="A9" s="49"/>
      <c r="B9" s="49" t="s">
        <v>257</v>
      </c>
      <c r="C9" s="55"/>
      <c r="D9" s="55"/>
      <c r="E9" s="55"/>
      <c r="F9" s="5" t="s">
        <v>26</v>
      </c>
    </row>
    <row r="10" spans="1:6" ht="50.25" customHeight="1" x14ac:dyDescent="0.3">
      <c r="A10" s="49"/>
      <c r="B10" s="49"/>
      <c r="C10" s="55"/>
      <c r="D10" s="55"/>
      <c r="E10" s="55"/>
      <c r="F10" s="5" t="s">
        <v>27</v>
      </c>
    </row>
    <row r="11" spans="1:6" ht="46.8" x14ac:dyDescent="0.3">
      <c r="A11" s="49"/>
      <c r="B11" s="49" t="s">
        <v>258</v>
      </c>
      <c r="C11" s="55"/>
      <c r="D11" s="55"/>
      <c r="E11" s="55"/>
      <c r="F11" s="5" t="s">
        <v>28</v>
      </c>
    </row>
    <row r="12" spans="1:6" x14ac:dyDescent="0.3">
      <c r="A12" s="49"/>
      <c r="B12" s="49"/>
      <c r="C12" s="55"/>
      <c r="D12" s="55"/>
      <c r="E12" s="55"/>
      <c r="F12" s="5" t="s">
        <v>29</v>
      </c>
    </row>
    <row r="13" spans="1:6" x14ac:dyDescent="0.3">
      <c r="A13" s="49"/>
      <c r="B13" s="49"/>
      <c r="C13" s="55"/>
      <c r="D13" s="55"/>
      <c r="E13" s="55"/>
      <c r="F13" s="5" t="s">
        <v>30</v>
      </c>
    </row>
    <row r="14" spans="1:6" x14ac:dyDescent="0.3">
      <c r="A14" s="49"/>
      <c r="B14" s="49"/>
      <c r="C14" s="55"/>
      <c r="D14" s="55"/>
      <c r="E14" s="55"/>
      <c r="F14" s="5" t="s">
        <v>31</v>
      </c>
    </row>
    <row r="15" spans="1:6" ht="31.2" x14ac:dyDescent="0.3">
      <c r="A15" s="49"/>
      <c r="B15" s="49"/>
      <c r="C15" s="55"/>
      <c r="D15" s="55"/>
      <c r="E15" s="55"/>
      <c r="F15" s="5" t="s">
        <v>32</v>
      </c>
    </row>
    <row r="16" spans="1:6" ht="52.95" customHeight="1" x14ac:dyDescent="0.3">
      <c r="A16" s="49"/>
      <c r="B16" s="49" t="s">
        <v>259</v>
      </c>
      <c r="C16" s="55"/>
      <c r="D16" s="55"/>
      <c r="E16" s="55"/>
      <c r="F16" s="5" t="s">
        <v>33</v>
      </c>
    </row>
    <row r="17" spans="1:6" ht="17.25" customHeight="1" x14ac:dyDescent="0.3">
      <c r="A17" s="49"/>
      <c r="B17" s="49"/>
      <c r="C17" s="55"/>
      <c r="D17" s="55"/>
      <c r="E17" s="55"/>
      <c r="F17" s="5" t="s">
        <v>34</v>
      </c>
    </row>
    <row r="18" spans="1:6" ht="51" customHeight="1" x14ac:dyDescent="0.3">
      <c r="A18" s="49" t="s">
        <v>427</v>
      </c>
      <c r="B18" s="49" t="s">
        <v>260</v>
      </c>
      <c r="C18" s="55"/>
      <c r="D18" s="55"/>
      <c r="E18" s="55"/>
      <c r="F18" s="5" t="s">
        <v>35</v>
      </c>
    </row>
    <row r="19" spans="1:6" ht="63.75" customHeight="1" x14ac:dyDescent="0.3">
      <c r="A19" s="49"/>
      <c r="B19" s="49"/>
      <c r="C19" s="55"/>
      <c r="D19" s="55"/>
      <c r="E19" s="55"/>
      <c r="F19" s="5" t="s">
        <v>36</v>
      </c>
    </row>
    <row r="20" spans="1:6" ht="31.2" x14ac:dyDescent="0.3">
      <c r="A20" s="8"/>
      <c r="B20" s="8" t="s">
        <v>261</v>
      </c>
      <c r="C20" s="14"/>
      <c r="D20" s="14"/>
      <c r="E20" s="14"/>
      <c r="F20" s="5" t="s">
        <v>37</v>
      </c>
    </row>
    <row r="21" spans="1:6" ht="49.5" customHeight="1" x14ac:dyDescent="0.3">
      <c r="A21" s="49"/>
      <c r="B21" s="49" t="s">
        <v>262</v>
      </c>
      <c r="C21" s="55"/>
      <c r="D21" s="55"/>
      <c r="E21" s="55"/>
      <c r="F21" s="5" t="s">
        <v>38</v>
      </c>
    </row>
    <row r="22" spans="1:6" ht="45" customHeight="1" x14ac:dyDescent="0.3">
      <c r="A22" s="49"/>
      <c r="B22" s="49"/>
      <c r="C22" s="55"/>
      <c r="D22" s="55"/>
      <c r="E22" s="55"/>
      <c r="F22" s="5" t="s">
        <v>39</v>
      </c>
    </row>
    <row r="23" spans="1:6" ht="116.4" customHeight="1" x14ac:dyDescent="0.3">
      <c r="A23" s="8" t="s">
        <v>548</v>
      </c>
      <c r="B23" s="49" t="s">
        <v>263</v>
      </c>
      <c r="C23" s="57"/>
      <c r="D23" s="57"/>
      <c r="E23" s="57"/>
      <c r="F23" s="5" t="s">
        <v>40</v>
      </c>
    </row>
    <row r="24" spans="1:6" ht="156" x14ac:dyDescent="0.3">
      <c r="A24" s="8" t="s">
        <v>549</v>
      </c>
      <c r="B24" s="49"/>
      <c r="C24" s="58"/>
      <c r="D24" s="58"/>
      <c r="E24" s="58"/>
      <c r="F24" s="5" t="s">
        <v>41</v>
      </c>
    </row>
    <row r="25" spans="1:6" ht="31.2" x14ac:dyDescent="0.3">
      <c r="A25" s="56"/>
      <c r="B25" s="56" t="s">
        <v>264</v>
      </c>
      <c r="C25" s="55"/>
      <c r="D25" s="55"/>
      <c r="E25" s="55"/>
      <c r="F25" s="5" t="s">
        <v>42</v>
      </c>
    </row>
    <row r="26" spans="1:6" ht="66" customHeight="1" x14ac:dyDescent="0.3">
      <c r="A26" s="56"/>
      <c r="B26" s="56"/>
      <c r="C26" s="55"/>
      <c r="D26" s="55"/>
      <c r="E26" s="55"/>
      <c r="F26" s="5" t="s">
        <v>43</v>
      </c>
    </row>
    <row r="27" spans="1:6" ht="31.2" x14ac:dyDescent="0.3">
      <c r="A27" s="56"/>
      <c r="B27" s="56"/>
      <c r="C27" s="55"/>
      <c r="D27" s="55"/>
      <c r="E27" s="55"/>
      <c r="F27" s="5" t="s">
        <v>44</v>
      </c>
    </row>
    <row r="28" spans="1:6" ht="48.75" customHeight="1" x14ac:dyDescent="0.3">
      <c r="A28" s="8"/>
      <c r="B28" s="8" t="s">
        <v>425</v>
      </c>
      <c r="C28" s="14"/>
      <c r="D28" s="14"/>
      <c r="E28" s="14"/>
      <c r="F28" s="5" t="s">
        <v>45</v>
      </c>
    </row>
    <row r="29" spans="1:6" ht="126" customHeight="1" x14ac:dyDescent="0.3">
      <c r="A29" s="49"/>
      <c r="B29" s="49" t="s">
        <v>265</v>
      </c>
      <c r="C29" s="55"/>
      <c r="D29" s="55"/>
      <c r="E29" s="55"/>
      <c r="F29" s="5" t="s">
        <v>46</v>
      </c>
    </row>
    <row r="30" spans="1:6" ht="114" customHeight="1" x14ac:dyDescent="0.3">
      <c r="A30" s="49"/>
      <c r="B30" s="49"/>
      <c r="C30" s="55"/>
      <c r="D30" s="55"/>
      <c r="E30" s="55"/>
      <c r="F30" s="5" t="s">
        <v>47</v>
      </c>
    </row>
    <row r="31" spans="1:6" ht="93.6" x14ac:dyDescent="0.3">
      <c r="A31" s="8"/>
      <c r="B31" s="8" t="s">
        <v>266</v>
      </c>
      <c r="C31" s="14"/>
      <c r="D31" s="14"/>
      <c r="E31" s="14"/>
      <c r="F31" s="5" t="s">
        <v>48</v>
      </c>
    </row>
    <row r="32" spans="1:6" ht="78" x14ac:dyDescent="0.3">
      <c r="A32" s="8"/>
      <c r="B32" s="8" t="s">
        <v>267</v>
      </c>
      <c r="C32" s="14"/>
      <c r="D32" s="14"/>
      <c r="E32" s="14"/>
      <c r="F32" s="5" t="s">
        <v>49</v>
      </c>
    </row>
    <row r="33" spans="1:6" ht="62.4" x14ac:dyDescent="0.3">
      <c r="A33" s="8" t="s">
        <v>429</v>
      </c>
      <c r="B33" s="8"/>
      <c r="C33" s="14"/>
      <c r="D33" s="14"/>
      <c r="E33" s="14"/>
      <c r="F33" s="5"/>
    </row>
    <row r="34" spans="1:6" ht="46.8" x14ac:dyDescent="0.3">
      <c r="A34" s="8" t="s">
        <v>428</v>
      </c>
      <c r="B34" s="8"/>
      <c r="C34" s="14"/>
      <c r="D34" s="14"/>
      <c r="E34" s="14"/>
      <c r="F34" s="5"/>
    </row>
    <row r="35" spans="1:6" x14ac:dyDescent="0.3">
      <c r="B35" s="4">
        <f>SUM(C35:E35)</f>
        <v>0</v>
      </c>
      <c r="C35" s="4">
        <f>COUNTA(C7:C34)*Handleiding!$D$25</f>
        <v>0</v>
      </c>
      <c r="D35" s="4">
        <f>COUNTA(D7:D34)*Handleiding!$D$26</f>
        <v>0</v>
      </c>
      <c r="E35" s="4">
        <f>COUNTA(E7:E34)*Handleiding!$D$27</f>
        <v>0</v>
      </c>
    </row>
  </sheetData>
  <sheetProtection algorithmName="SHA-512" hashValue="6razM8yuZtysBy20pkiVudMsG+iJ4VCO03NznCUnIzUr7MEHWdQOmg067rSXU5bmKojznxLooqQprcJf20LCZw==" saltValue="LAoXHGzn8X7un7RCC/wzAQ==" spinCount="100000" sheet="1" selectLockedCells="1"/>
  <mergeCells count="49">
    <mergeCell ref="C29:C30"/>
    <mergeCell ref="D29:D30"/>
    <mergeCell ref="E29:E30"/>
    <mergeCell ref="C18:C19"/>
    <mergeCell ref="D18:D19"/>
    <mergeCell ref="E18:E19"/>
    <mergeCell ref="C21:C22"/>
    <mergeCell ref="D21:D22"/>
    <mergeCell ref="E21:E22"/>
    <mergeCell ref="C23:C24"/>
    <mergeCell ref="D23:D24"/>
    <mergeCell ref="E23:E24"/>
    <mergeCell ref="C25:C27"/>
    <mergeCell ref="D25:D27"/>
    <mergeCell ref="E25:E27"/>
    <mergeCell ref="C11:C15"/>
    <mergeCell ref="D11:D15"/>
    <mergeCell ref="E11:E15"/>
    <mergeCell ref="C16:C17"/>
    <mergeCell ref="D16:D17"/>
    <mergeCell ref="E16:E17"/>
    <mergeCell ref="C7:C8"/>
    <mergeCell ref="D7:D8"/>
    <mergeCell ref="E7:E8"/>
    <mergeCell ref="C9:C10"/>
    <mergeCell ref="D9:D10"/>
    <mergeCell ref="E9:E10"/>
    <mergeCell ref="B21:B22"/>
    <mergeCell ref="B23:B24"/>
    <mergeCell ref="B25:B27"/>
    <mergeCell ref="B29:B30"/>
    <mergeCell ref="B7:B8"/>
    <mergeCell ref="B9:B10"/>
    <mergeCell ref="B11:B15"/>
    <mergeCell ref="B16:B17"/>
    <mergeCell ref="B18:B19"/>
    <mergeCell ref="B1:F1"/>
    <mergeCell ref="B3:F3"/>
    <mergeCell ref="B4:F4"/>
    <mergeCell ref="B5:F5"/>
    <mergeCell ref="B2:F2"/>
    <mergeCell ref="A21:A22"/>
    <mergeCell ref="A25:A27"/>
    <mergeCell ref="A29:A30"/>
    <mergeCell ref="A7:A8"/>
    <mergeCell ref="A9:A10"/>
    <mergeCell ref="A11:A15"/>
    <mergeCell ref="A16:A17"/>
    <mergeCell ref="A18:A19"/>
  </mergeCells>
  <pageMargins left="0.7" right="0.7" top="0.75" bottom="0.75" header="0.3" footer="0.3"/>
  <pageSetup paperSize="8"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15642-D0DE-4A1C-A99D-70CEE2E93696}">
  <sheetPr codeName="Blad5">
    <pageSetUpPr fitToPage="1"/>
  </sheetPr>
  <dimension ref="A1:F30"/>
  <sheetViews>
    <sheetView showGridLines="0" workbookViewId="0">
      <selection activeCell="C7" sqref="C7"/>
    </sheetView>
  </sheetViews>
  <sheetFormatPr defaultColWidth="8.88671875" defaultRowHeight="15.6" x14ac:dyDescent="0.3"/>
  <cols>
    <col min="1" max="1" width="64" style="4" customWidth="1"/>
    <col min="2" max="2" width="50.6640625" style="4" customWidth="1"/>
    <col min="3" max="5" width="7.44140625" style="4" customWidth="1"/>
    <col min="6" max="6" width="50.6640625" style="4" customWidth="1"/>
    <col min="7" max="16384" width="8.88671875" style="4"/>
  </cols>
  <sheetData>
    <row r="1" spans="1:6" x14ac:dyDescent="0.3">
      <c r="B1" s="50" t="s">
        <v>417</v>
      </c>
      <c r="C1" s="50"/>
      <c r="D1" s="50"/>
      <c r="E1" s="50"/>
      <c r="F1" s="50"/>
    </row>
    <row r="2" spans="1:6" ht="45" customHeight="1" x14ac:dyDescent="0.3">
      <c r="B2" s="52" t="s">
        <v>480</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x14ac:dyDescent="0.3">
      <c r="B5" s="51" t="s">
        <v>419</v>
      </c>
      <c r="C5" s="51"/>
      <c r="D5" s="51"/>
      <c r="E5" s="51"/>
      <c r="F5" s="51"/>
    </row>
    <row r="6" spans="1:6" x14ac:dyDescent="0.3">
      <c r="A6" s="2" t="s">
        <v>441</v>
      </c>
      <c r="B6" s="2" t="s">
        <v>496</v>
      </c>
      <c r="C6" s="3" t="s">
        <v>0</v>
      </c>
      <c r="D6" s="3" t="s">
        <v>420</v>
      </c>
      <c r="E6" s="3" t="s">
        <v>421</v>
      </c>
      <c r="F6" s="2" t="s">
        <v>422</v>
      </c>
    </row>
    <row r="7" spans="1:6" ht="78" x14ac:dyDescent="0.3">
      <c r="A7" s="8" t="s">
        <v>426</v>
      </c>
      <c r="B7" s="8" t="s">
        <v>268</v>
      </c>
      <c r="C7" s="14"/>
      <c r="D7" s="14"/>
      <c r="E7" s="14"/>
      <c r="F7" s="5" t="s">
        <v>50</v>
      </c>
    </row>
    <row r="8" spans="1:6" ht="46.8" x14ac:dyDescent="0.3">
      <c r="A8" s="56" t="s">
        <v>438</v>
      </c>
      <c r="B8" s="56" t="s">
        <v>269</v>
      </c>
      <c r="C8" s="55"/>
      <c r="D8" s="55"/>
      <c r="E8" s="55"/>
      <c r="F8" s="5" t="s">
        <v>51</v>
      </c>
    </row>
    <row r="9" spans="1:6" ht="31.5" customHeight="1" x14ac:dyDescent="0.3">
      <c r="A9" s="56"/>
      <c r="B9" s="56"/>
      <c r="C9" s="55"/>
      <c r="D9" s="55"/>
      <c r="E9" s="55"/>
      <c r="F9" s="5" t="s">
        <v>52</v>
      </c>
    </row>
    <row r="10" spans="1:6" ht="62.4" x14ac:dyDescent="0.3">
      <c r="A10" s="8" t="s">
        <v>551</v>
      </c>
      <c r="B10" s="8" t="s">
        <v>270</v>
      </c>
      <c r="C10" s="14"/>
      <c r="D10" s="14"/>
      <c r="E10" s="14"/>
      <c r="F10" s="5" t="s">
        <v>53</v>
      </c>
    </row>
    <row r="11" spans="1:6" ht="124.8" x14ac:dyDescent="0.3">
      <c r="A11" s="8" t="s">
        <v>550</v>
      </c>
      <c r="B11" s="8" t="s">
        <v>271</v>
      </c>
      <c r="C11" s="14"/>
      <c r="D11" s="14"/>
      <c r="E11" s="14"/>
      <c r="F11" s="5" t="s">
        <v>54</v>
      </c>
    </row>
    <row r="12" spans="1:6" ht="93.6" x14ac:dyDescent="0.3">
      <c r="A12" s="8" t="s">
        <v>436</v>
      </c>
      <c r="B12" s="8" t="s">
        <v>272</v>
      </c>
      <c r="C12" s="14"/>
      <c r="D12" s="14"/>
      <c r="E12" s="14"/>
      <c r="F12" s="5" t="s">
        <v>55</v>
      </c>
    </row>
    <row r="13" spans="1:6" ht="62.4" x14ac:dyDescent="0.3">
      <c r="A13" s="8" t="s">
        <v>430</v>
      </c>
      <c r="B13" s="59" t="s">
        <v>273</v>
      </c>
      <c r="C13" s="57"/>
      <c r="D13" s="57"/>
      <c r="E13" s="57"/>
      <c r="F13" s="59" t="s">
        <v>56</v>
      </c>
    </row>
    <row r="14" spans="1:6" ht="31.2" x14ac:dyDescent="0.3">
      <c r="A14" s="8" t="s">
        <v>431</v>
      </c>
      <c r="B14" s="60"/>
      <c r="C14" s="58"/>
      <c r="D14" s="58"/>
      <c r="E14" s="58"/>
      <c r="F14" s="60"/>
    </row>
    <row r="15" spans="1:6" ht="152.25" customHeight="1" x14ac:dyDescent="0.3">
      <c r="A15" s="8"/>
      <c r="B15" s="8" t="s">
        <v>274</v>
      </c>
      <c r="C15" s="14"/>
      <c r="D15" s="14"/>
      <c r="E15" s="14"/>
      <c r="F15" s="5" t="s">
        <v>57</v>
      </c>
    </row>
    <row r="16" spans="1:6" ht="124.8" x14ac:dyDescent="0.3">
      <c r="B16" s="8" t="s">
        <v>275</v>
      </c>
      <c r="C16" s="14"/>
      <c r="D16" s="14"/>
      <c r="E16" s="14"/>
      <c r="F16" s="5" t="s">
        <v>58</v>
      </c>
    </row>
    <row r="17" spans="1:6" ht="156" x14ac:dyDescent="0.3">
      <c r="A17" s="8" t="s">
        <v>553</v>
      </c>
      <c r="B17" s="8" t="s">
        <v>276</v>
      </c>
      <c r="C17" s="14"/>
      <c r="D17" s="14"/>
      <c r="E17" s="14"/>
      <c r="F17" s="5" t="s">
        <v>59</v>
      </c>
    </row>
    <row r="18" spans="1:6" ht="109.2" x14ac:dyDescent="0.3">
      <c r="B18" s="8" t="s">
        <v>277</v>
      </c>
      <c r="C18" s="14"/>
      <c r="D18" s="14"/>
      <c r="E18" s="14"/>
      <c r="F18" s="5" t="s">
        <v>60</v>
      </c>
    </row>
    <row r="19" spans="1:6" ht="46.8" x14ac:dyDescent="0.3">
      <c r="A19" s="8" t="s">
        <v>552</v>
      </c>
      <c r="B19" s="8"/>
      <c r="C19" s="14"/>
      <c r="D19" s="14"/>
      <c r="E19" s="14"/>
      <c r="F19" s="5"/>
    </row>
    <row r="20" spans="1:6" ht="31.2" x14ac:dyDescent="0.3">
      <c r="A20" s="8" t="s">
        <v>554</v>
      </c>
      <c r="B20" s="8"/>
      <c r="C20" s="14"/>
      <c r="D20" s="14"/>
      <c r="E20" s="14"/>
      <c r="F20" s="5"/>
    </row>
    <row r="21" spans="1:6" x14ac:dyDescent="0.3">
      <c r="B21" s="4">
        <f>SUM(C21:E21)</f>
        <v>0</v>
      </c>
      <c r="C21" s="4">
        <f>COUNTA(C7:C20)*Handleiding!$D$25</f>
        <v>0</v>
      </c>
      <c r="D21" s="4">
        <f>COUNTA(D7:D20)*Handleiding!$D$26</f>
        <v>0</v>
      </c>
      <c r="E21" s="4">
        <f>COUNTA(E7:E20)*Handleiding!$D$27</f>
        <v>0</v>
      </c>
    </row>
    <row r="22" spans="1:6" ht="15.75" customHeight="1" x14ac:dyDescent="0.3"/>
    <row r="24" spans="1:6" ht="15.75" customHeight="1" x14ac:dyDescent="0.3"/>
    <row r="26" spans="1:6" ht="15.75" customHeight="1" x14ac:dyDescent="0.3"/>
    <row r="30" spans="1:6" ht="15.75" customHeight="1" x14ac:dyDescent="0.3"/>
  </sheetData>
  <sheetProtection algorithmName="SHA-512" hashValue="h9Gndxux4DvfAweoTVUEWCGMifKK1+t05W9a0ef4Mqgb8Bp2P6wQjnih29+tMBaSyPaGdNqAuot9fAykvNmnfw==" saltValue="JSZfy0gXO7Wg/iRBiGghAQ==" spinCount="100000" sheet="1" selectLockedCells="1"/>
  <mergeCells count="15">
    <mergeCell ref="B13:B14"/>
    <mergeCell ref="F13:F14"/>
    <mergeCell ref="A8:A9"/>
    <mergeCell ref="B8:B9"/>
    <mergeCell ref="B2:F2"/>
    <mergeCell ref="C13:C14"/>
    <mergeCell ref="D13:D14"/>
    <mergeCell ref="E13:E14"/>
    <mergeCell ref="B1:F1"/>
    <mergeCell ref="B3:F3"/>
    <mergeCell ref="B4:F4"/>
    <mergeCell ref="B5:F5"/>
    <mergeCell ref="C8:C9"/>
    <mergeCell ref="D8:D9"/>
    <mergeCell ref="E8:E9"/>
  </mergeCells>
  <pageMargins left="0.7" right="0.7" top="0.75" bottom="0.75" header="0.3" footer="0.3"/>
  <pageSetup paperSize="8" scale="87"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7276D-1286-48DA-87F1-78C03AAD5B76}">
  <sheetPr codeName="Blad6">
    <pageSetUpPr fitToPage="1"/>
  </sheetPr>
  <dimension ref="A1:F29"/>
  <sheetViews>
    <sheetView showGridLines="0" workbookViewId="0">
      <selection activeCell="C10" sqref="C10:C11"/>
    </sheetView>
  </sheetViews>
  <sheetFormatPr defaultColWidth="8.88671875" defaultRowHeight="15.6" x14ac:dyDescent="0.3"/>
  <cols>
    <col min="1" max="1" width="65.5546875" style="4" customWidth="1"/>
    <col min="2" max="2" width="50.6640625" style="4" customWidth="1"/>
    <col min="3" max="5" width="7" style="4" customWidth="1"/>
    <col min="6" max="6" width="50.6640625" style="4" customWidth="1"/>
    <col min="7" max="16384" width="8.88671875" style="4"/>
  </cols>
  <sheetData>
    <row r="1" spans="1:6" x14ac:dyDescent="0.3">
      <c r="B1" s="50" t="s">
        <v>417</v>
      </c>
      <c r="C1" s="50"/>
      <c r="D1" s="50"/>
      <c r="E1" s="50"/>
      <c r="F1" s="50"/>
    </row>
    <row r="2" spans="1:6" ht="45" customHeight="1" x14ac:dyDescent="0.3">
      <c r="B2" s="52" t="s">
        <v>481</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x14ac:dyDescent="0.3">
      <c r="B5" s="51" t="s">
        <v>419</v>
      </c>
      <c r="C5" s="51"/>
      <c r="D5" s="51"/>
      <c r="E5" s="51"/>
      <c r="F5" s="51"/>
    </row>
    <row r="6" spans="1:6" x14ac:dyDescent="0.3">
      <c r="A6" s="2" t="s">
        <v>442</v>
      </c>
      <c r="B6" s="2" t="s">
        <v>497</v>
      </c>
      <c r="C6" s="3" t="s">
        <v>0</v>
      </c>
      <c r="D6" s="3" t="s">
        <v>420</v>
      </c>
      <c r="E6" s="3" t="s">
        <v>421</v>
      </c>
      <c r="F6" s="2" t="s">
        <v>422</v>
      </c>
    </row>
    <row r="7" spans="1:6" ht="46.8" x14ac:dyDescent="0.3">
      <c r="A7" s="8" t="s">
        <v>432</v>
      </c>
      <c r="B7" s="8" t="s">
        <v>278</v>
      </c>
      <c r="C7" s="14"/>
      <c r="D7" s="14"/>
      <c r="E7" s="14"/>
      <c r="F7" s="5" t="s">
        <v>61</v>
      </c>
    </row>
    <row r="8" spans="1:6" ht="78" x14ac:dyDescent="0.3">
      <c r="A8" s="49"/>
      <c r="B8" s="49" t="s">
        <v>279</v>
      </c>
      <c r="C8" s="55"/>
      <c r="D8" s="55"/>
      <c r="E8" s="55"/>
      <c r="F8" s="5" t="s">
        <v>62</v>
      </c>
    </row>
    <row r="9" spans="1:6" ht="72.75" customHeight="1" x14ac:dyDescent="0.3">
      <c r="A9" s="49"/>
      <c r="B9" s="49"/>
      <c r="C9" s="55"/>
      <c r="D9" s="55"/>
      <c r="E9" s="55"/>
      <c r="F9" s="5" t="s">
        <v>63</v>
      </c>
    </row>
    <row r="10" spans="1:6" ht="45.75" customHeight="1" x14ac:dyDescent="0.3">
      <c r="A10" s="49"/>
      <c r="B10" s="49" t="s">
        <v>280</v>
      </c>
      <c r="C10" s="55"/>
      <c r="D10" s="55"/>
      <c r="E10" s="55"/>
      <c r="F10" s="5" t="s">
        <v>64</v>
      </c>
    </row>
    <row r="11" spans="1:6" ht="48.75" customHeight="1" x14ac:dyDescent="0.3">
      <c r="A11" s="49"/>
      <c r="B11" s="49"/>
      <c r="C11" s="55"/>
      <c r="D11" s="55"/>
      <c r="E11" s="55"/>
      <c r="F11" s="5" t="s">
        <v>65</v>
      </c>
    </row>
    <row r="12" spans="1:6" ht="93.6" x14ac:dyDescent="0.3">
      <c r="A12" s="8"/>
      <c r="B12" s="8" t="s">
        <v>281</v>
      </c>
      <c r="C12" s="14"/>
      <c r="D12" s="14"/>
      <c r="E12" s="14"/>
      <c r="F12" s="5" t="s">
        <v>66</v>
      </c>
    </row>
    <row r="13" spans="1:6" ht="31.2" x14ac:dyDescent="0.3">
      <c r="A13" s="49"/>
      <c r="B13" s="49" t="s">
        <v>282</v>
      </c>
      <c r="C13" s="55"/>
      <c r="D13" s="55"/>
      <c r="E13" s="55"/>
      <c r="F13" s="5" t="s">
        <v>67</v>
      </c>
    </row>
    <row r="14" spans="1:6" x14ac:dyDescent="0.3">
      <c r="A14" s="49"/>
      <c r="B14" s="49"/>
      <c r="C14" s="55"/>
      <c r="D14" s="55"/>
      <c r="E14" s="55"/>
      <c r="F14" s="5" t="s">
        <v>68</v>
      </c>
    </row>
    <row r="15" spans="1:6" ht="62.4" customHeight="1" x14ac:dyDescent="0.3">
      <c r="A15" s="49"/>
      <c r="B15" s="49" t="s">
        <v>283</v>
      </c>
      <c r="C15" s="55"/>
      <c r="D15" s="55"/>
      <c r="E15" s="55"/>
      <c r="F15" s="5" t="s">
        <v>69</v>
      </c>
    </row>
    <row r="16" spans="1:6" ht="66" customHeight="1" x14ac:dyDescent="0.3">
      <c r="A16" s="49"/>
      <c r="B16" s="49"/>
      <c r="C16" s="55"/>
      <c r="D16" s="55"/>
      <c r="E16" s="55"/>
      <c r="F16" s="5" t="s">
        <v>70</v>
      </c>
    </row>
    <row r="17" spans="1:6" ht="78" x14ac:dyDescent="0.3">
      <c r="A17" s="49"/>
      <c r="B17" s="49" t="s">
        <v>284</v>
      </c>
      <c r="C17" s="55"/>
      <c r="D17" s="55"/>
      <c r="E17" s="55"/>
      <c r="F17" s="5" t="s">
        <v>71</v>
      </c>
    </row>
    <row r="18" spans="1:6" ht="62.4" x14ac:dyDescent="0.3">
      <c r="A18" s="49"/>
      <c r="B18" s="49"/>
      <c r="C18" s="55"/>
      <c r="D18" s="55"/>
      <c r="E18" s="55"/>
      <c r="F18" s="5" t="s">
        <v>72</v>
      </c>
    </row>
    <row r="19" spans="1:6" ht="62.4" x14ac:dyDescent="0.3">
      <c r="A19" s="8"/>
      <c r="B19" s="8" t="s">
        <v>285</v>
      </c>
      <c r="C19" s="14"/>
      <c r="D19" s="14"/>
      <c r="E19" s="14"/>
      <c r="F19" s="5" t="s">
        <v>73</v>
      </c>
    </row>
    <row r="20" spans="1:6" ht="62.4" x14ac:dyDescent="0.3">
      <c r="A20" s="8"/>
      <c r="B20" s="8" t="s">
        <v>286</v>
      </c>
      <c r="C20" s="14"/>
      <c r="D20" s="14"/>
      <c r="E20" s="14"/>
      <c r="F20" s="5" t="s">
        <v>74</v>
      </c>
    </row>
    <row r="21" spans="1:6" ht="15.75" customHeight="1" x14ac:dyDescent="0.3">
      <c r="B21" s="4">
        <f>SUM(C21:E21)</f>
        <v>0</v>
      </c>
      <c r="C21" s="4">
        <f>COUNTA(C7:C20)*Handleiding!$D$25</f>
        <v>0</v>
      </c>
      <c r="D21" s="4">
        <f>COUNTA(D7:D20)*Handleiding!$D$26</f>
        <v>0</v>
      </c>
      <c r="E21" s="4">
        <f>COUNTA(E7:E20)*Handleiding!$D$27</f>
        <v>0</v>
      </c>
    </row>
    <row r="23" spans="1:6" ht="15.75" customHeight="1" x14ac:dyDescent="0.3"/>
    <row r="25" spans="1:6" ht="15.75" customHeight="1" x14ac:dyDescent="0.3"/>
    <row r="29" spans="1:6" ht="15.75" customHeight="1" x14ac:dyDescent="0.3"/>
  </sheetData>
  <sheetProtection algorithmName="SHA-512" hashValue="y4gPIDqqprLS3TkFTTRWnAyEDs6onkyVy80W8UhGEfoAlx8kiFFQB7g+Oc+Bq9lAhCMh6UNXdHuu9ZM0PlISUg==" saltValue="bddwdOGXRzXpKPSnEe6ayQ==" spinCount="100000" sheet="1" selectLockedCells="1"/>
  <mergeCells count="30">
    <mergeCell ref="C17:C18"/>
    <mergeCell ref="D17:D18"/>
    <mergeCell ref="E17:E18"/>
    <mergeCell ref="C13:C14"/>
    <mergeCell ref="D13:D14"/>
    <mergeCell ref="E13:E14"/>
    <mergeCell ref="C15:C16"/>
    <mergeCell ref="D15:D16"/>
    <mergeCell ref="E15:E16"/>
    <mergeCell ref="B1:F1"/>
    <mergeCell ref="B3:F3"/>
    <mergeCell ref="B4:F4"/>
    <mergeCell ref="B5:F5"/>
    <mergeCell ref="B17:B18"/>
    <mergeCell ref="B2:F2"/>
    <mergeCell ref="B8:B9"/>
    <mergeCell ref="B10:B11"/>
    <mergeCell ref="B13:B14"/>
    <mergeCell ref="B15:B16"/>
    <mergeCell ref="C8:C9"/>
    <mergeCell ref="D8:D9"/>
    <mergeCell ref="E8:E9"/>
    <mergeCell ref="C10:C11"/>
    <mergeCell ref="D10:D11"/>
    <mergeCell ref="E10:E11"/>
    <mergeCell ref="A8:A9"/>
    <mergeCell ref="A10:A11"/>
    <mergeCell ref="A13:A14"/>
    <mergeCell ref="A15:A16"/>
    <mergeCell ref="A17:A18"/>
  </mergeCells>
  <pageMargins left="0.7" right="0.7" top="0.75" bottom="0.75" header="0.3" footer="0.3"/>
  <pageSetup paperSize="8" scale="87"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4797-7141-469D-8E03-3927AA966A5A}">
  <sheetPr codeName="Blad7">
    <pageSetUpPr fitToPage="1"/>
  </sheetPr>
  <dimension ref="A1:F29"/>
  <sheetViews>
    <sheetView showGridLines="0" workbookViewId="0">
      <selection activeCell="C7" sqref="C7"/>
    </sheetView>
  </sheetViews>
  <sheetFormatPr defaultColWidth="8.88671875" defaultRowHeight="15.6" x14ac:dyDescent="0.3"/>
  <cols>
    <col min="1" max="1" width="60.5546875" style="4" customWidth="1"/>
    <col min="2" max="2" width="50.6640625" style="4" customWidth="1"/>
    <col min="3" max="5" width="8.6640625" style="4" customWidth="1"/>
    <col min="6" max="6" width="50.6640625" style="4" customWidth="1"/>
    <col min="7" max="16384" width="8.88671875" style="4"/>
  </cols>
  <sheetData>
    <row r="1" spans="1:6" x14ac:dyDescent="0.3">
      <c r="B1" s="50" t="s">
        <v>417</v>
      </c>
      <c r="C1" s="50"/>
      <c r="D1" s="50"/>
      <c r="E1" s="50"/>
      <c r="F1" s="50"/>
    </row>
    <row r="2" spans="1:6" ht="45" customHeight="1" x14ac:dyDescent="0.3">
      <c r="B2" s="52" t="s">
        <v>482</v>
      </c>
      <c r="C2" s="53"/>
      <c r="D2" s="53"/>
      <c r="E2" s="53"/>
      <c r="F2" s="54"/>
    </row>
    <row r="3" spans="1:6" ht="15.75" customHeight="1" x14ac:dyDescent="0.3">
      <c r="B3" s="51" t="s">
        <v>423</v>
      </c>
      <c r="C3" s="51"/>
      <c r="D3" s="51"/>
      <c r="E3" s="51"/>
      <c r="F3" s="51"/>
    </row>
    <row r="4" spans="1:6" ht="15.75" customHeight="1" x14ac:dyDescent="0.3">
      <c r="B4" s="51" t="s">
        <v>418</v>
      </c>
      <c r="C4" s="51"/>
      <c r="D4" s="51"/>
      <c r="E4" s="51"/>
      <c r="F4" s="51"/>
    </row>
    <row r="5" spans="1:6" x14ac:dyDescent="0.3">
      <c r="B5" s="51" t="s">
        <v>419</v>
      </c>
      <c r="C5" s="51"/>
      <c r="D5" s="51"/>
      <c r="E5" s="51"/>
      <c r="F5" s="51"/>
    </row>
    <row r="6" spans="1:6" x14ac:dyDescent="0.3">
      <c r="A6" s="2" t="s">
        <v>444</v>
      </c>
      <c r="B6" s="2" t="s">
        <v>498</v>
      </c>
      <c r="C6" s="3" t="s">
        <v>0</v>
      </c>
      <c r="D6" s="3" t="s">
        <v>420</v>
      </c>
      <c r="E6" s="3" t="s">
        <v>421</v>
      </c>
      <c r="F6" s="2" t="s">
        <v>422</v>
      </c>
    </row>
    <row r="7" spans="1:6" ht="62.4" x14ac:dyDescent="0.3">
      <c r="A7" s="8" t="s">
        <v>590</v>
      </c>
      <c r="B7" s="8" t="s">
        <v>287</v>
      </c>
      <c r="C7" s="14"/>
      <c r="D7" s="14"/>
      <c r="E7" s="14"/>
      <c r="F7" s="5" t="s">
        <v>75</v>
      </c>
    </row>
    <row r="8" spans="1:6" ht="93.6" x14ac:dyDescent="0.3">
      <c r="B8" s="8" t="s">
        <v>288</v>
      </c>
      <c r="C8" s="14"/>
      <c r="D8" s="14"/>
      <c r="E8" s="14"/>
      <c r="F8" s="5" t="s">
        <v>76</v>
      </c>
    </row>
    <row r="9" spans="1:6" ht="62.25" customHeight="1" x14ac:dyDescent="0.3">
      <c r="A9" s="61" t="s">
        <v>591</v>
      </c>
      <c r="B9" s="49" t="s">
        <v>289</v>
      </c>
      <c r="C9" s="55"/>
      <c r="D9" s="55"/>
      <c r="E9" s="55"/>
      <c r="F9" s="5" t="s">
        <v>77</v>
      </c>
    </row>
    <row r="10" spans="1:6" ht="57.75" customHeight="1" x14ac:dyDescent="0.3">
      <c r="A10" s="62"/>
      <c r="B10" s="49"/>
      <c r="C10" s="55"/>
      <c r="D10" s="55"/>
      <c r="E10" s="55"/>
      <c r="F10" s="5" t="s">
        <v>78</v>
      </c>
    </row>
    <row r="11" spans="1:6" ht="55.95" customHeight="1" x14ac:dyDescent="0.3">
      <c r="A11" s="49" t="s">
        <v>592</v>
      </c>
      <c r="B11" s="49" t="s">
        <v>290</v>
      </c>
      <c r="C11" s="55"/>
      <c r="D11" s="55"/>
      <c r="E11" s="55"/>
      <c r="F11" s="5" t="s">
        <v>79</v>
      </c>
    </row>
    <row r="12" spans="1:6" ht="55.95" customHeight="1" x14ac:dyDescent="0.3">
      <c r="A12" s="49"/>
      <c r="B12" s="49"/>
      <c r="C12" s="55"/>
      <c r="D12" s="55"/>
      <c r="E12" s="55"/>
      <c r="F12" s="5" t="s">
        <v>80</v>
      </c>
    </row>
    <row r="13" spans="1:6" ht="34.5" customHeight="1" x14ac:dyDescent="0.3">
      <c r="A13" s="49"/>
      <c r="B13" s="49" t="s">
        <v>291</v>
      </c>
      <c r="C13" s="55"/>
      <c r="D13" s="55"/>
      <c r="E13" s="55"/>
      <c r="F13" s="5" t="s">
        <v>81</v>
      </c>
    </row>
    <row r="14" spans="1:6" ht="32.25" customHeight="1" x14ac:dyDescent="0.3">
      <c r="A14" s="49"/>
      <c r="B14" s="49"/>
      <c r="C14" s="55"/>
      <c r="D14" s="55"/>
      <c r="E14" s="55"/>
      <c r="F14" s="5" t="s">
        <v>82</v>
      </c>
    </row>
    <row r="15" spans="1:6" ht="62.4" x14ac:dyDescent="0.3">
      <c r="A15" s="8"/>
      <c r="B15" s="8" t="s">
        <v>292</v>
      </c>
      <c r="C15" s="14"/>
      <c r="D15" s="14"/>
      <c r="E15" s="14"/>
      <c r="F15" s="5" t="s">
        <v>83</v>
      </c>
    </row>
    <row r="16" spans="1:6" ht="124.8" x14ac:dyDescent="0.3">
      <c r="A16" s="8"/>
      <c r="B16" s="8" t="s">
        <v>293</v>
      </c>
      <c r="C16" s="14"/>
      <c r="D16" s="14"/>
      <c r="E16" s="14"/>
      <c r="F16" s="5" t="s">
        <v>84</v>
      </c>
    </row>
    <row r="17" spans="1:6" ht="62.4" x14ac:dyDescent="0.3">
      <c r="A17" s="8"/>
      <c r="B17" s="8" t="s">
        <v>294</v>
      </c>
      <c r="C17" s="14"/>
      <c r="D17" s="14"/>
      <c r="E17" s="14"/>
      <c r="F17" s="5" t="s">
        <v>85</v>
      </c>
    </row>
    <row r="18" spans="1:6" ht="15.75" customHeight="1" x14ac:dyDescent="0.3">
      <c r="B18" s="4">
        <f>SUM(C18:E18)</f>
        <v>0</v>
      </c>
      <c r="C18" s="4">
        <f>COUNTA(C7:C17)*Handleiding!$D$25</f>
        <v>0</v>
      </c>
      <c r="D18" s="4">
        <f>COUNTA(D7:D17)*Handleiding!$D$26</f>
        <v>0</v>
      </c>
      <c r="E18" s="4">
        <f>COUNTA(E7:E17)*Handleiding!$D$27</f>
        <v>0</v>
      </c>
    </row>
    <row r="21" spans="1:6" ht="15.75" customHeight="1" x14ac:dyDescent="0.3"/>
    <row r="23" spans="1:6" ht="15.75" customHeight="1" x14ac:dyDescent="0.3"/>
    <row r="25" spans="1:6" ht="15.75" customHeight="1" x14ac:dyDescent="0.3"/>
    <row r="29" spans="1:6" ht="15.75" customHeight="1" x14ac:dyDescent="0.3"/>
  </sheetData>
  <sheetProtection algorithmName="SHA-512" hashValue="rZB3FbHlwmsDYWWDsfr5iW8wav7ftMSEBWsQTr/A7Ha4kBWPKSkcRwklxQwikfFjjaGhhRlQ187KtHYfjQzz0g==" saltValue="eTzeS7gbrkkR6XBDLPL4vw==" spinCount="100000" sheet="1" selectLockedCells="1"/>
  <mergeCells count="20">
    <mergeCell ref="B1:F1"/>
    <mergeCell ref="B3:F3"/>
    <mergeCell ref="B4:F4"/>
    <mergeCell ref="B5:F5"/>
    <mergeCell ref="A9:A10"/>
    <mergeCell ref="C9:C10"/>
    <mergeCell ref="D9:D10"/>
    <mergeCell ref="E9:E10"/>
    <mergeCell ref="A13:A14"/>
    <mergeCell ref="A11:A12"/>
    <mergeCell ref="B2:F2"/>
    <mergeCell ref="B9:B10"/>
    <mergeCell ref="B11:B12"/>
    <mergeCell ref="B13:B14"/>
    <mergeCell ref="C11:C12"/>
    <mergeCell ref="D11:D12"/>
    <mergeCell ref="E11:E12"/>
    <mergeCell ref="C13:C14"/>
    <mergeCell ref="D13:D14"/>
    <mergeCell ref="E13:E14"/>
  </mergeCells>
  <pageMargins left="0.7" right="0.7" top="0.75" bottom="0.75" header="0.3" footer="0.3"/>
  <pageSetup paperSize="8" scale="8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981907C5BD2C4E9FEA6DD061AA5FEA" ma:contentTypeVersion="25" ma:contentTypeDescription="Een nieuw document maken." ma:contentTypeScope="" ma:versionID="05084e76a6efa35e7f14b070e8790603">
  <xsd:schema xmlns:xsd="http://www.w3.org/2001/XMLSchema" xmlns:xs="http://www.w3.org/2001/XMLSchema" xmlns:p="http://schemas.microsoft.com/office/2006/metadata/properties" xmlns:ns1="http://schemas.microsoft.com/sharepoint/v3" xmlns:ns2="c8ac010d-6d17-47fa-a90c-275caea2cd4b" xmlns:ns3="12595aa8-730c-4d80-9849-ce69feb01600" targetNamespace="http://schemas.microsoft.com/office/2006/metadata/properties" ma:root="true" ma:fieldsID="90ad26417ee65d37e2f19bbf37851539" ns1:_="" ns2:_="" ns3:_="">
    <xsd:import namespace="http://schemas.microsoft.com/sharepoint/v3"/>
    <xsd:import namespace="c8ac010d-6d17-47fa-a90c-275caea2cd4b"/>
    <xsd:import namespace="12595aa8-730c-4d80-9849-ce69feb016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_dlc_DocId" minOccurs="0"/>
                <xsd:element ref="ns2:_dlc_DocIdUrl" minOccurs="0"/>
                <xsd:element ref="ns2:_dlc_DocIdPersistId"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ac010d-6d17-47fa-a90c-275caea2cd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dlc_DocId" ma:index="14" nillable="true" ma:displayName="Waarde van de document-id" ma:description="De waarde van de document-id die aan dit item is toegewezen." ma:internalName="_dlc_DocId" ma:readOnly="false">
      <xsd:simpleType>
        <xsd:restriction base="dms:Text"/>
      </xsd:simpleType>
    </xsd:element>
    <xsd:element name="_dlc_DocIdUrl" ma:index="15" nillable="true" ma:displayName="Document-id" ma:description="Permanente koppeling naar dit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false">
      <xsd:simpleType>
        <xsd:restriction base="dms:Boolea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40874bb-005b-4a26-b085-598c00416e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595aa8-730c-4d80-9849-ce69feb01600"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5eebf2a1-02e7-4d24-9bd8-506da177085b}" ma:internalName="TaxCatchAll" ma:showField="CatchAllData" ma:web="12595aa8-730c-4d80-9849-ce69feb016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8ac010d-6d17-47fa-a90c-275caea2cd4b">VVSG-116-81911</_dlc_DocId>
    <_dlc_DocIdUrl xmlns="c8ac010d-6d17-47fa-a90c-275caea2cd4b">
      <Url>https://intranet.vvsg.be/internationaal/_layouts/15/DocIdRedir.aspx?ID=VVSG-116-81911</Url>
      <Description>VVSG-116-81911</Description>
    </_dlc_DocIdUrl>
    <_ip_UnifiedCompliancePolicyUIAction xmlns="http://schemas.microsoft.com/sharepoint/v3" xsi:nil="true"/>
    <_dlc_DocIdPersistId xmlns="c8ac010d-6d17-47fa-a90c-275caea2cd4b" xsi:nil="true"/>
    <TaxCatchAll xmlns="12595aa8-730c-4d80-9849-ce69feb01600" xsi:nil="true"/>
    <_ip_UnifiedCompliancePolicyProperties xmlns="http://schemas.microsoft.com/sharepoint/v3" xsi:nil="true"/>
    <lcf76f155ced4ddcb4097134ff3c332f xmlns="c8ac010d-6d17-47fa-a90c-275caea2cd4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7A1E5B4-9F61-43B6-BC5F-42D007BFF574}"/>
</file>

<file path=customXml/itemProps2.xml><?xml version="1.0" encoding="utf-8"?>
<ds:datastoreItem xmlns:ds="http://schemas.openxmlformats.org/officeDocument/2006/customXml" ds:itemID="{457954ED-F272-4E37-87D2-5668CA77EF08}">
  <ds:schemaRefs>
    <ds:schemaRef ds:uri="http://schemas.microsoft.com/office/2006/metadata/properties"/>
    <ds:schemaRef ds:uri="http://schemas.microsoft.com/office/infopath/2007/PartnerControls"/>
    <ds:schemaRef ds:uri="http://schemas.microsoft.com/sharepoint/v3"/>
    <ds:schemaRef ds:uri="9169c7df-b82e-40b0-ad97-8b693be98d4c"/>
  </ds:schemaRefs>
</ds:datastoreItem>
</file>

<file path=customXml/itemProps3.xml><?xml version="1.0" encoding="utf-8"?>
<ds:datastoreItem xmlns:ds="http://schemas.openxmlformats.org/officeDocument/2006/customXml" ds:itemID="{7129D155-EF22-417C-8225-21E7152A8337}">
  <ds:schemaRefs>
    <ds:schemaRef ds:uri="http://schemas.microsoft.com/sharepoint/v3/contenttype/forms"/>
  </ds:schemaRefs>
</ds:datastoreItem>
</file>

<file path=customXml/itemProps4.xml><?xml version="1.0" encoding="utf-8"?>
<ds:datastoreItem xmlns:ds="http://schemas.openxmlformats.org/officeDocument/2006/customXml" ds:itemID="{CE52C463-688B-4187-AE56-C8296E3D326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20</vt:i4>
      </vt:variant>
    </vt:vector>
  </HeadingPairs>
  <TitlesOfParts>
    <vt:vector size="20" baseType="lpstr">
      <vt:lpstr>Handleiding</vt:lpstr>
      <vt:lpstr>Resultaten</vt:lpstr>
      <vt:lpstr>Grafiek</vt:lpstr>
      <vt:lpstr>sdg1</vt:lpstr>
      <vt:lpstr>sdg2</vt:lpstr>
      <vt:lpstr>sdg3</vt:lpstr>
      <vt:lpstr>sdg4</vt:lpstr>
      <vt:lpstr>sdg5</vt:lpstr>
      <vt:lpstr>sdg6</vt:lpstr>
      <vt:lpstr>sdg7</vt:lpstr>
      <vt:lpstr>sdg8</vt:lpstr>
      <vt:lpstr>sdg9</vt:lpstr>
      <vt:lpstr>sdg10</vt:lpstr>
      <vt:lpstr>sdg11</vt:lpstr>
      <vt:lpstr>sdg12</vt:lpstr>
      <vt:lpstr>sdg13</vt:lpstr>
      <vt:lpstr>sdg14</vt:lpstr>
      <vt:lpstr>sdg15</vt:lpstr>
      <vt:lpstr>sdg16</vt:lpstr>
      <vt:lpstr>sdg17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Dirk</dc:creator>
  <cp:lastModifiedBy>Albers Hanne</cp:lastModifiedBy>
  <cp:lastPrinted>2018-11-18T14:49:26Z</cp:lastPrinted>
  <dcterms:created xsi:type="dcterms:W3CDTF">2017-10-02T12:20:56Z</dcterms:created>
  <dcterms:modified xsi:type="dcterms:W3CDTF">2025-01-07T13:03:08Z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0x01010066981907C5BD2C4E9FEA6DD061AA5FEA</vt:lpwstr>
  </property>
  <property fmtid="{D5CDD505-2E9C-101B-9397-08002B2CF9AE}" pid="3" name="_dlc_DocIdItemGuid">
    <vt:lpwstr>04185087-a82d-43be-bbec-14f9a098e894</vt:lpwstr>
  </property>
</Properties>
</file>