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atleen_scherlippens_vlaanderen_be/Documents/Katleen KS/Agenderingen/2022/2022.12.16/B-agenda LEKP 2.1/"/>
    </mc:Choice>
  </mc:AlternateContent>
  <xr:revisionPtr revIDLastSave="0" documentId="8_{2CCBCBD0-FBFF-4FC5-AB79-BCCDBAACC4F6}" xr6:coauthVersionLast="47" xr6:coauthVersionMax="47" xr10:uidLastSave="{00000000-0000-0000-0000-000000000000}"/>
  <bookViews>
    <workbookView xWindow="28680" yWindow="-120" windowWidth="29040" windowHeight="15840" xr2:uid="{A5FC36EB-7277-47F9-9A87-9386BCA7961C}"/>
  </bookViews>
  <sheets>
    <sheet name="pact 2.1" sheetId="3" r:id="rId1"/>
  </sheets>
  <definedNames>
    <definedName name="_xlnm._FilterDatabase" localSheetId="0" hidden="1">'pact 2.1'!$A$5:$H$5</definedName>
    <definedName name="_xlnm.Print_Area" localSheetId="0">'pact 2.1'!$A$1:$H$352</definedName>
    <definedName name="_xlnm.Print_Titles" localSheetId="0">'pact 2.1'!$5:$5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3" l="1"/>
  <c r="F74" i="3" s="1"/>
  <c r="E4" i="3"/>
  <c r="E263" i="3" s="1"/>
  <c r="D4" i="3"/>
  <c r="C4" i="3"/>
  <c r="F18" i="3" l="1"/>
  <c r="F27" i="3"/>
  <c r="F34" i="3"/>
  <c r="F54" i="3"/>
  <c r="E100" i="3"/>
  <c r="F64" i="3"/>
  <c r="F164" i="3"/>
  <c r="G263" i="3"/>
  <c r="H263" i="3" s="1"/>
  <c r="E15" i="3"/>
  <c r="E80" i="3"/>
  <c r="G80" i="3" s="1"/>
  <c r="H80" i="3" s="1"/>
  <c r="F94" i="3"/>
  <c r="E115" i="3"/>
  <c r="F139" i="3"/>
  <c r="F218" i="3"/>
  <c r="F290" i="3"/>
  <c r="F7" i="3"/>
  <c r="F15" i="3"/>
  <c r="E31" i="3"/>
  <c r="G31" i="3" s="1"/>
  <c r="H31" i="3" s="1"/>
  <c r="F37" i="3"/>
  <c r="F80" i="3"/>
  <c r="F90" i="3"/>
  <c r="E106" i="3"/>
  <c r="F116" i="3"/>
  <c r="F141" i="3"/>
  <c r="F196" i="3"/>
  <c r="E232" i="3"/>
  <c r="G232" i="3" s="1"/>
  <c r="H232" i="3" s="1"/>
  <c r="E255" i="3"/>
  <c r="F268" i="3"/>
  <c r="E304" i="3"/>
  <c r="F31" i="3"/>
  <c r="E49" i="3"/>
  <c r="F106" i="3"/>
  <c r="E123" i="3"/>
  <c r="F187" i="3"/>
  <c r="F302" i="3"/>
  <c r="F293" i="3"/>
  <c r="F286" i="3"/>
  <c r="F277" i="3"/>
  <c r="F270" i="3"/>
  <c r="F261" i="3"/>
  <c r="F254" i="3"/>
  <c r="F245" i="3"/>
  <c r="F238" i="3"/>
  <c r="F229" i="3"/>
  <c r="F222" i="3"/>
  <c r="F213" i="3"/>
  <c r="F206" i="3"/>
  <c r="F197" i="3"/>
  <c r="F190" i="3"/>
  <c r="F181" i="3"/>
  <c r="F174" i="3"/>
  <c r="F165" i="3"/>
  <c r="F158" i="3"/>
  <c r="F149" i="3"/>
  <c r="F142" i="3"/>
  <c r="F304" i="3"/>
  <c r="F295" i="3"/>
  <c r="F288" i="3"/>
  <c r="F279" i="3"/>
  <c r="F272" i="3"/>
  <c r="F263" i="3"/>
  <c r="F256" i="3"/>
  <c r="F247" i="3"/>
  <c r="F240" i="3"/>
  <c r="F231" i="3"/>
  <c r="F224" i="3"/>
  <c r="F215" i="3"/>
  <c r="F208" i="3"/>
  <c r="F199" i="3"/>
  <c r="F192" i="3"/>
  <c r="F183" i="3"/>
  <c r="F176" i="3"/>
  <c r="F167" i="3"/>
  <c r="F160" i="3"/>
  <c r="F151" i="3"/>
  <c r="F144" i="3"/>
  <c r="F135" i="3"/>
  <c r="F133" i="3"/>
  <c r="F131" i="3"/>
  <c r="F129" i="3"/>
  <c r="F127" i="3"/>
  <c r="F125" i="3"/>
  <c r="F123" i="3"/>
  <c r="F121" i="3"/>
  <c r="F119" i="3"/>
  <c r="F117" i="3"/>
  <c r="F115" i="3"/>
  <c r="F301" i="3"/>
  <c r="F294" i="3"/>
  <c r="F285" i="3"/>
  <c r="F278" i="3"/>
  <c r="F269" i="3"/>
  <c r="F262" i="3"/>
  <c r="F253" i="3"/>
  <c r="F246" i="3"/>
  <c r="F237" i="3"/>
  <c r="F230" i="3"/>
  <c r="F221" i="3"/>
  <c r="F214" i="3"/>
  <c r="F205" i="3"/>
  <c r="F198" i="3"/>
  <c r="F189" i="3"/>
  <c r="F182" i="3"/>
  <c r="F173" i="3"/>
  <c r="F166" i="3"/>
  <c r="F157" i="3"/>
  <c r="F150" i="3"/>
  <c r="F303" i="3"/>
  <c r="F296" i="3"/>
  <c r="F287" i="3"/>
  <c r="F280" i="3"/>
  <c r="F271" i="3"/>
  <c r="F264" i="3"/>
  <c r="F255" i="3"/>
  <c r="F248" i="3"/>
  <c r="F239" i="3"/>
  <c r="F232" i="3"/>
  <c r="F223" i="3"/>
  <c r="F216" i="3"/>
  <c r="F207" i="3"/>
  <c r="F200" i="3"/>
  <c r="F191" i="3"/>
  <c r="F184" i="3"/>
  <c r="F175" i="3"/>
  <c r="F168" i="3"/>
  <c r="F159" i="3"/>
  <c r="F152" i="3"/>
  <c r="F143" i="3"/>
  <c r="F298" i="3"/>
  <c r="F289" i="3"/>
  <c r="F266" i="3"/>
  <c r="F257" i="3"/>
  <c r="F234" i="3"/>
  <c r="F225" i="3"/>
  <c r="F202" i="3"/>
  <c r="F193" i="3"/>
  <c r="F170" i="3"/>
  <c r="F161" i="3"/>
  <c r="F137" i="3"/>
  <c r="F118" i="3"/>
  <c r="F284" i="3"/>
  <c r="F275" i="3"/>
  <c r="F252" i="3"/>
  <c r="F243" i="3"/>
  <c r="F220" i="3"/>
  <c r="F211" i="3"/>
  <c r="F188" i="3"/>
  <c r="F179" i="3"/>
  <c r="F156" i="3"/>
  <c r="F140" i="3"/>
  <c r="F134" i="3"/>
  <c r="F120" i="3"/>
  <c r="F297" i="3"/>
  <c r="F274" i="3"/>
  <c r="F265" i="3"/>
  <c r="F242" i="3"/>
  <c r="F233" i="3"/>
  <c r="F210" i="3"/>
  <c r="F201" i="3"/>
  <c r="F178" i="3"/>
  <c r="F169" i="3"/>
  <c r="F147" i="3"/>
  <c r="F122" i="3"/>
  <c r="F113" i="3"/>
  <c r="F111" i="3"/>
  <c r="F109" i="3"/>
  <c r="F107" i="3"/>
  <c r="F105" i="3"/>
  <c r="F103" i="3"/>
  <c r="F101" i="3"/>
  <c r="F99" i="3"/>
  <c r="F97" i="3"/>
  <c r="F95" i="3"/>
  <c r="F93" i="3"/>
  <c r="F91" i="3"/>
  <c r="F89" i="3"/>
  <c r="F87" i="3"/>
  <c r="F85" i="3"/>
  <c r="F83" i="3"/>
  <c r="F81" i="3"/>
  <c r="F79" i="3"/>
  <c r="F77" i="3"/>
  <c r="F75" i="3"/>
  <c r="F73" i="3"/>
  <c r="F71" i="3"/>
  <c r="F69" i="3"/>
  <c r="F67" i="3"/>
  <c r="F65" i="3"/>
  <c r="F63" i="3"/>
  <c r="F61" i="3"/>
  <c r="F59" i="3"/>
  <c r="F57" i="3"/>
  <c r="F55" i="3"/>
  <c r="F53" i="3"/>
  <c r="F51" i="3"/>
  <c r="F49" i="3"/>
  <c r="F47" i="3"/>
  <c r="F45" i="3"/>
  <c r="F43" i="3"/>
  <c r="F41" i="3"/>
  <c r="F39" i="3"/>
  <c r="F258" i="3"/>
  <c r="F250" i="3"/>
  <c r="F244" i="3"/>
  <c r="F236" i="3"/>
  <c r="F228" i="3"/>
  <c r="F185" i="3"/>
  <c r="F177" i="3"/>
  <c r="F171" i="3"/>
  <c r="F163" i="3"/>
  <c r="F155" i="3"/>
  <c r="F108" i="3"/>
  <c r="F92" i="3"/>
  <c r="F76" i="3"/>
  <c r="F60" i="3"/>
  <c r="F40" i="3"/>
  <c r="F50" i="3"/>
  <c r="F42" i="3"/>
  <c r="F162" i="3"/>
  <c r="F154" i="3"/>
  <c r="F148" i="3"/>
  <c r="F136" i="3"/>
  <c r="F114" i="3"/>
  <c r="F98" i="3"/>
  <c r="F82" i="3"/>
  <c r="F66" i="3"/>
  <c r="F300" i="3"/>
  <c r="F292" i="3"/>
  <c r="F249" i="3"/>
  <c r="F241" i="3"/>
  <c r="F235" i="3"/>
  <c r="F227" i="3"/>
  <c r="F219" i="3"/>
  <c r="F146" i="3"/>
  <c r="F132" i="3"/>
  <c r="F128" i="3"/>
  <c r="F124" i="3"/>
  <c r="F104" i="3"/>
  <c r="F88" i="3"/>
  <c r="F72" i="3"/>
  <c r="F56" i="3"/>
  <c r="F44" i="3"/>
  <c r="F16" i="3"/>
  <c r="E55" i="3"/>
  <c r="E65" i="3"/>
  <c r="E130" i="3"/>
  <c r="G130" i="3" s="1"/>
  <c r="H130" i="3" s="1"/>
  <c r="E145" i="3"/>
  <c r="F212" i="3"/>
  <c r="E11" i="3"/>
  <c r="F26" i="3"/>
  <c r="E51" i="3"/>
  <c r="G51" i="3" s="1"/>
  <c r="H51" i="3" s="1"/>
  <c r="F130" i="3"/>
  <c r="F145" i="3"/>
  <c r="E167" i="3"/>
  <c r="F203" i="3"/>
  <c r="E226" i="3"/>
  <c r="F260" i="3"/>
  <c r="E296" i="3"/>
  <c r="G296" i="3" s="1"/>
  <c r="H296" i="3" s="1"/>
  <c r="F6" i="3"/>
  <c r="F11" i="3"/>
  <c r="F14" i="3"/>
  <c r="F20" i="3"/>
  <c r="E23" i="3"/>
  <c r="F29" i="3"/>
  <c r="F36" i="3"/>
  <c r="E39" i="3"/>
  <c r="G39" i="3" s="1"/>
  <c r="H39" i="3" s="1"/>
  <c r="E43" i="3"/>
  <c r="F46" i="3"/>
  <c r="E52" i="3"/>
  <c r="E57" i="3"/>
  <c r="E62" i="3"/>
  <c r="E67" i="3"/>
  <c r="G67" i="3" s="1"/>
  <c r="H67" i="3" s="1"/>
  <c r="E72" i="3"/>
  <c r="E77" i="3"/>
  <c r="G77" i="3" s="1"/>
  <c r="H77" i="3" s="1"/>
  <c r="E87" i="3"/>
  <c r="E97" i="3"/>
  <c r="G97" i="3" s="1"/>
  <c r="H97" i="3" s="1"/>
  <c r="E119" i="3"/>
  <c r="G119" i="3" s="1"/>
  <c r="H119" i="3" s="1"/>
  <c r="E124" i="3"/>
  <c r="G124" i="3" s="1"/>
  <c r="H124" i="3" s="1"/>
  <c r="F138" i="3"/>
  <c r="E194" i="3"/>
  <c r="G194" i="3" s="1"/>
  <c r="H194" i="3" s="1"/>
  <c r="E217" i="3"/>
  <c r="F226" i="3"/>
  <c r="F251" i="3"/>
  <c r="E274" i="3"/>
  <c r="E297" i="3"/>
  <c r="E7" i="3"/>
  <c r="E21" i="3"/>
  <c r="E37" i="3"/>
  <c r="G37" i="3" s="1"/>
  <c r="H37" i="3" s="1"/>
  <c r="F84" i="3"/>
  <c r="E90" i="3"/>
  <c r="G90" i="3" s="1"/>
  <c r="H90" i="3" s="1"/>
  <c r="E110" i="3"/>
  <c r="E133" i="3"/>
  <c r="G133" i="3" s="1"/>
  <c r="H133" i="3" s="1"/>
  <c r="E186" i="3"/>
  <c r="E209" i="3"/>
  <c r="E41" i="3"/>
  <c r="F70" i="3"/>
  <c r="F100" i="3"/>
  <c r="G100" i="3" s="1"/>
  <c r="H100" i="3" s="1"/>
  <c r="F291" i="3"/>
  <c r="E25" i="3"/>
  <c r="E153" i="3"/>
  <c r="F32" i="3"/>
  <c r="F282" i="3"/>
  <c r="E46" i="3"/>
  <c r="G46" i="3" s="1"/>
  <c r="H46" i="3" s="1"/>
  <c r="F180" i="3"/>
  <c r="F273" i="3"/>
  <c r="F30" i="3"/>
  <c r="F52" i="3"/>
  <c r="F62" i="3"/>
  <c r="E68" i="3"/>
  <c r="E73" i="3"/>
  <c r="E78" i="3"/>
  <c r="E83" i="3"/>
  <c r="G83" i="3" s="1"/>
  <c r="H83" i="3" s="1"/>
  <c r="E88" i="3"/>
  <c r="G88" i="3" s="1"/>
  <c r="H88" i="3" s="1"/>
  <c r="E93" i="3"/>
  <c r="G93" i="3" s="1"/>
  <c r="H93" i="3" s="1"/>
  <c r="E103" i="3"/>
  <c r="E113" i="3"/>
  <c r="G113" i="3" s="1"/>
  <c r="H113" i="3" s="1"/>
  <c r="E126" i="3"/>
  <c r="E146" i="3"/>
  <c r="F194" i="3"/>
  <c r="F204" i="3"/>
  <c r="F217" i="3"/>
  <c r="E240" i="3"/>
  <c r="F276" i="3"/>
  <c r="F299" i="3"/>
  <c r="E44" i="3"/>
  <c r="F10" i="3"/>
  <c r="F21" i="3"/>
  <c r="F28" i="3"/>
  <c r="E45" i="3"/>
  <c r="G45" i="3" s="1"/>
  <c r="H45" i="3" s="1"/>
  <c r="E96" i="3"/>
  <c r="F110" i="3"/>
  <c r="E122" i="3"/>
  <c r="G122" i="3" s="1"/>
  <c r="H122" i="3" s="1"/>
  <c r="F186" i="3"/>
  <c r="F209" i="3"/>
  <c r="F281" i="3"/>
  <c r="E305" i="3"/>
  <c r="E300" i="3"/>
  <c r="G300" i="3" s="1"/>
  <c r="H300" i="3" s="1"/>
  <c r="E291" i="3"/>
  <c r="G291" i="3" s="1"/>
  <c r="H291" i="3" s="1"/>
  <c r="E284" i="3"/>
  <c r="G284" i="3" s="1"/>
  <c r="H284" i="3" s="1"/>
  <c r="E275" i="3"/>
  <c r="G275" i="3" s="1"/>
  <c r="H275" i="3" s="1"/>
  <c r="E268" i="3"/>
  <c r="G268" i="3" s="1"/>
  <c r="H268" i="3" s="1"/>
  <c r="E259" i="3"/>
  <c r="E252" i="3"/>
  <c r="G252" i="3" s="1"/>
  <c r="H252" i="3" s="1"/>
  <c r="E243" i="3"/>
  <c r="G243" i="3" s="1"/>
  <c r="H243" i="3" s="1"/>
  <c r="E236" i="3"/>
  <c r="G236" i="3" s="1"/>
  <c r="H236" i="3" s="1"/>
  <c r="E227" i="3"/>
  <c r="E220" i="3"/>
  <c r="E211" i="3"/>
  <c r="G211" i="3" s="1"/>
  <c r="H211" i="3" s="1"/>
  <c r="E204" i="3"/>
  <c r="E195" i="3"/>
  <c r="E188" i="3"/>
  <c r="G188" i="3" s="1"/>
  <c r="H188" i="3" s="1"/>
  <c r="E179" i="3"/>
  <c r="G179" i="3" s="1"/>
  <c r="H179" i="3" s="1"/>
  <c r="E172" i="3"/>
  <c r="E163" i="3"/>
  <c r="G163" i="3" s="1"/>
  <c r="H163" i="3" s="1"/>
  <c r="E156" i="3"/>
  <c r="G156" i="3" s="1"/>
  <c r="H156" i="3" s="1"/>
  <c r="E147" i="3"/>
  <c r="G147" i="3" s="1"/>
  <c r="H147" i="3" s="1"/>
  <c r="E140" i="3"/>
  <c r="G140" i="3" s="1"/>
  <c r="H140" i="3" s="1"/>
  <c r="E302" i="3"/>
  <c r="G302" i="3" s="1"/>
  <c r="H302" i="3" s="1"/>
  <c r="E293" i="3"/>
  <c r="G293" i="3" s="1"/>
  <c r="H293" i="3" s="1"/>
  <c r="E286" i="3"/>
  <c r="G286" i="3" s="1"/>
  <c r="H286" i="3" s="1"/>
  <c r="E277" i="3"/>
  <c r="G277" i="3" s="1"/>
  <c r="H277" i="3" s="1"/>
  <c r="E270" i="3"/>
  <c r="G270" i="3" s="1"/>
  <c r="H270" i="3" s="1"/>
  <c r="E261" i="3"/>
  <c r="E254" i="3"/>
  <c r="G254" i="3" s="1"/>
  <c r="H254" i="3" s="1"/>
  <c r="E245" i="3"/>
  <c r="E238" i="3"/>
  <c r="G238" i="3" s="1"/>
  <c r="H238" i="3" s="1"/>
  <c r="E229" i="3"/>
  <c r="G229" i="3" s="1"/>
  <c r="H229" i="3" s="1"/>
  <c r="E222" i="3"/>
  <c r="G222" i="3" s="1"/>
  <c r="H222" i="3" s="1"/>
  <c r="E213" i="3"/>
  <c r="G213" i="3" s="1"/>
  <c r="H213" i="3" s="1"/>
  <c r="E206" i="3"/>
  <c r="G206" i="3" s="1"/>
  <c r="H206" i="3" s="1"/>
  <c r="E197" i="3"/>
  <c r="E190" i="3"/>
  <c r="G190" i="3" s="1"/>
  <c r="H190" i="3" s="1"/>
  <c r="E181" i="3"/>
  <c r="E174" i="3"/>
  <c r="G174" i="3" s="1"/>
  <c r="H174" i="3" s="1"/>
  <c r="E165" i="3"/>
  <c r="G165" i="3" s="1"/>
  <c r="H165" i="3" s="1"/>
  <c r="E158" i="3"/>
  <c r="G158" i="3" s="1"/>
  <c r="H158" i="3" s="1"/>
  <c r="E149" i="3"/>
  <c r="G149" i="3" s="1"/>
  <c r="H149" i="3" s="1"/>
  <c r="E142" i="3"/>
  <c r="G142" i="3" s="1"/>
  <c r="H142" i="3" s="1"/>
  <c r="E299" i="3"/>
  <c r="E292" i="3"/>
  <c r="G292" i="3" s="1"/>
  <c r="H292" i="3" s="1"/>
  <c r="E283" i="3"/>
  <c r="E276" i="3"/>
  <c r="G276" i="3" s="1"/>
  <c r="H276" i="3" s="1"/>
  <c r="E267" i="3"/>
  <c r="E260" i="3"/>
  <c r="G260" i="3" s="1"/>
  <c r="H260" i="3" s="1"/>
  <c r="E251" i="3"/>
  <c r="G251" i="3" s="1"/>
  <c r="H251" i="3" s="1"/>
  <c r="E244" i="3"/>
  <c r="G244" i="3" s="1"/>
  <c r="H244" i="3" s="1"/>
  <c r="E235" i="3"/>
  <c r="E228" i="3"/>
  <c r="G228" i="3" s="1"/>
  <c r="H228" i="3" s="1"/>
  <c r="E219" i="3"/>
  <c r="E212" i="3"/>
  <c r="E203" i="3"/>
  <c r="G203" i="3" s="1"/>
  <c r="H203" i="3" s="1"/>
  <c r="E196" i="3"/>
  <c r="G196" i="3" s="1"/>
  <c r="H196" i="3" s="1"/>
  <c r="E187" i="3"/>
  <c r="G187" i="3" s="1"/>
  <c r="H187" i="3" s="1"/>
  <c r="E180" i="3"/>
  <c r="E171" i="3"/>
  <c r="E164" i="3"/>
  <c r="G164" i="3" s="1"/>
  <c r="H164" i="3" s="1"/>
  <c r="E155" i="3"/>
  <c r="G155" i="3" s="1"/>
  <c r="H155" i="3" s="1"/>
  <c r="E301" i="3"/>
  <c r="E294" i="3"/>
  <c r="G294" i="3" s="1"/>
  <c r="H294" i="3" s="1"/>
  <c r="E285" i="3"/>
  <c r="G285" i="3" s="1"/>
  <c r="H285" i="3" s="1"/>
  <c r="E278" i="3"/>
  <c r="G278" i="3" s="1"/>
  <c r="H278" i="3" s="1"/>
  <c r="E269" i="3"/>
  <c r="G269" i="3" s="1"/>
  <c r="H269" i="3" s="1"/>
  <c r="E262" i="3"/>
  <c r="G262" i="3" s="1"/>
  <c r="H262" i="3" s="1"/>
  <c r="E253" i="3"/>
  <c r="G253" i="3" s="1"/>
  <c r="H253" i="3" s="1"/>
  <c r="E246" i="3"/>
  <c r="G246" i="3" s="1"/>
  <c r="H246" i="3" s="1"/>
  <c r="E237" i="3"/>
  <c r="E230" i="3"/>
  <c r="G230" i="3" s="1"/>
  <c r="H230" i="3" s="1"/>
  <c r="E221" i="3"/>
  <c r="G221" i="3" s="1"/>
  <c r="H221" i="3" s="1"/>
  <c r="E214" i="3"/>
  <c r="G214" i="3" s="1"/>
  <c r="H214" i="3" s="1"/>
  <c r="E205" i="3"/>
  <c r="G205" i="3" s="1"/>
  <c r="H205" i="3" s="1"/>
  <c r="E198" i="3"/>
  <c r="G198" i="3" s="1"/>
  <c r="H198" i="3" s="1"/>
  <c r="E189" i="3"/>
  <c r="G189" i="3" s="1"/>
  <c r="H189" i="3" s="1"/>
  <c r="E182" i="3"/>
  <c r="G182" i="3" s="1"/>
  <c r="H182" i="3" s="1"/>
  <c r="E173" i="3"/>
  <c r="E166" i="3"/>
  <c r="G166" i="3" s="1"/>
  <c r="H166" i="3" s="1"/>
  <c r="E157" i="3"/>
  <c r="G157" i="3" s="1"/>
  <c r="H157" i="3" s="1"/>
  <c r="E150" i="3"/>
  <c r="G150" i="3" s="1"/>
  <c r="H150" i="3" s="1"/>
  <c r="E141" i="3"/>
  <c r="E303" i="3"/>
  <c r="G303" i="3" s="1"/>
  <c r="H303" i="3" s="1"/>
  <c r="E280" i="3"/>
  <c r="G280" i="3" s="1"/>
  <c r="H280" i="3" s="1"/>
  <c r="E271" i="3"/>
  <c r="E248" i="3"/>
  <c r="G248" i="3" s="1"/>
  <c r="H248" i="3" s="1"/>
  <c r="E239" i="3"/>
  <c r="G239" i="3" s="1"/>
  <c r="H239" i="3" s="1"/>
  <c r="E216" i="3"/>
  <c r="G216" i="3" s="1"/>
  <c r="H216" i="3" s="1"/>
  <c r="E207" i="3"/>
  <c r="E184" i="3"/>
  <c r="G184" i="3" s="1"/>
  <c r="H184" i="3" s="1"/>
  <c r="E175" i="3"/>
  <c r="G175" i="3" s="1"/>
  <c r="H175" i="3" s="1"/>
  <c r="E152" i="3"/>
  <c r="G152" i="3" s="1"/>
  <c r="H152" i="3" s="1"/>
  <c r="E148" i="3"/>
  <c r="G148" i="3" s="1"/>
  <c r="H148" i="3" s="1"/>
  <c r="E144" i="3"/>
  <c r="G144" i="3" s="1"/>
  <c r="H144" i="3" s="1"/>
  <c r="E132" i="3"/>
  <c r="G132" i="3" s="1"/>
  <c r="H132" i="3" s="1"/>
  <c r="E125" i="3"/>
  <c r="G125" i="3" s="1"/>
  <c r="H125" i="3" s="1"/>
  <c r="E116" i="3"/>
  <c r="G116" i="3" s="1"/>
  <c r="H116" i="3" s="1"/>
  <c r="E298" i="3"/>
  <c r="G298" i="3" s="1"/>
  <c r="H298" i="3" s="1"/>
  <c r="E289" i="3"/>
  <c r="G289" i="3" s="1"/>
  <c r="H289" i="3" s="1"/>
  <c r="E266" i="3"/>
  <c r="G266" i="3" s="1"/>
  <c r="H266" i="3" s="1"/>
  <c r="E257" i="3"/>
  <c r="G257" i="3" s="1"/>
  <c r="H257" i="3" s="1"/>
  <c r="E234" i="3"/>
  <c r="G234" i="3" s="1"/>
  <c r="H234" i="3" s="1"/>
  <c r="E225" i="3"/>
  <c r="G225" i="3" s="1"/>
  <c r="H225" i="3" s="1"/>
  <c r="E202" i="3"/>
  <c r="G202" i="3" s="1"/>
  <c r="H202" i="3" s="1"/>
  <c r="E193" i="3"/>
  <c r="E170" i="3"/>
  <c r="G170" i="3" s="1"/>
  <c r="H170" i="3" s="1"/>
  <c r="E161" i="3"/>
  <c r="G161" i="3" s="1"/>
  <c r="H161" i="3" s="1"/>
  <c r="E137" i="3"/>
  <c r="G137" i="3" s="1"/>
  <c r="H137" i="3" s="1"/>
  <c r="E127" i="3"/>
  <c r="G127" i="3" s="1"/>
  <c r="H127" i="3" s="1"/>
  <c r="E118" i="3"/>
  <c r="G118" i="3" s="1"/>
  <c r="H118" i="3" s="1"/>
  <c r="E288" i="3"/>
  <c r="G288" i="3" s="1"/>
  <c r="H288" i="3" s="1"/>
  <c r="E279" i="3"/>
  <c r="G279" i="3" s="1"/>
  <c r="H279" i="3" s="1"/>
  <c r="E256" i="3"/>
  <c r="G256" i="3" s="1"/>
  <c r="H256" i="3" s="1"/>
  <c r="E247" i="3"/>
  <c r="G247" i="3" s="1"/>
  <c r="H247" i="3" s="1"/>
  <c r="E224" i="3"/>
  <c r="G224" i="3" s="1"/>
  <c r="H224" i="3" s="1"/>
  <c r="E215" i="3"/>
  <c r="G215" i="3" s="1"/>
  <c r="H215" i="3" s="1"/>
  <c r="E192" i="3"/>
  <c r="G192" i="3" s="1"/>
  <c r="H192" i="3" s="1"/>
  <c r="E183" i="3"/>
  <c r="G183" i="3" s="1"/>
  <c r="H183" i="3" s="1"/>
  <c r="E160" i="3"/>
  <c r="G160" i="3" s="1"/>
  <c r="H160" i="3" s="1"/>
  <c r="E151" i="3"/>
  <c r="G151" i="3" s="1"/>
  <c r="H151" i="3" s="1"/>
  <c r="E134" i="3"/>
  <c r="G134" i="3" s="1"/>
  <c r="H134" i="3" s="1"/>
  <c r="E129" i="3"/>
  <c r="E120" i="3"/>
  <c r="E295" i="3"/>
  <c r="G295" i="3" s="1"/>
  <c r="H295" i="3" s="1"/>
  <c r="E287" i="3"/>
  <c r="G287" i="3" s="1"/>
  <c r="H287" i="3" s="1"/>
  <c r="E281" i="3"/>
  <c r="E273" i="3"/>
  <c r="G273" i="3" s="1"/>
  <c r="H273" i="3" s="1"/>
  <c r="E265" i="3"/>
  <c r="G265" i="3" s="1"/>
  <c r="H265" i="3" s="1"/>
  <c r="E138" i="3"/>
  <c r="G138" i="3" s="1"/>
  <c r="H138" i="3" s="1"/>
  <c r="E111" i="3"/>
  <c r="G111" i="3" s="1"/>
  <c r="H111" i="3" s="1"/>
  <c r="E102" i="3"/>
  <c r="E95" i="3"/>
  <c r="G95" i="3" s="1"/>
  <c r="H95" i="3" s="1"/>
  <c r="E86" i="3"/>
  <c r="E79" i="3"/>
  <c r="G79" i="3" s="1"/>
  <c r="H79" i="3" s="1"/>
  <c r="E70" i="3"/>
  <c r="E63" i="3"/>
  <c r="G63" i="3" s="1"/>
  <c r="H63" i="3" s="1"/>
  <c r="E54" i="3"/>
  <c r="G54" i="3" s="1"/>
  <c r="H54" i="3" s="1"/>
  <c r="E47" i="3"/>
  <c r="G47" i="3" s="1"/>
  <c r="H47" i="3" s="1"/>
  <c r="E38" i="3"/>
  <c r="E36" i="3"/>
  <c r="G36" i="3" s="1"/>
  <c r="H36" i="3" s="1"/>
  <c r="E34" i="3"/>
  <c r="G34" i="3" s="1"/>
  <c r="H34" i="3" s="1"/>
  <c r="E32" i="3"/>
  <c r="G32" i="3" s="1"/>
  <c r="H32" i="3" s="1"/>
  <c r="E30" i="3"/>
  <c r="G30" i="3" s="1"/>
  <c r="H30" i="3" s="1"/>
  <c r="E28" i="3"/>
  <c r="G28" i="3" s="1"/>
  <c r="H28" i="3" s="1"/>
  <c r="E26" i="3"/>
  <c r="G26" i="3" s="1"/>
  <c r="H26" i="3" s="1"/>
  <c r="E24" i="3"/>
  <c r="E22" i="3"/>
  <c r="E20" i="3"/>
  <c r="G20" i="3" s="1"/>
  <c r="H20" i="3" s="1"/>
  <c r="E18" i="3"/>
  <c r="G18" i="3" s="1"/>
  <c r="H18" i="3" s="1"/>
  <c r="E16" i="3"/>
  <c r="G16" i="3" s="1"/>
  <c r="H16" i="3" s="1"/>
  <c r="E14" i="3"/>
  <c r="G14" i="3" s="1"/>
  <c r="H14" i="3" s="1"/>
  <c r="E12" i="3"/>
  <c r="E10" i="3"/>
  <c r="G10" i="3" s="1"/>
  <c r="H10" i="3" s="1"/>
  <c r="E8" i="3"/>
  <c r="E6" i="3"/>
  <c r="G6" i="3" s="1"/>
  <c r="H6" i="3" s="1"/>
  <c r="E53" i="3"/>
  <c r="G53" i="3" s="1"/>
  <c r="H53" i="3" s="1"/>
  <c r="E40" i="3"/>
  <c r="E272" i="3"/>
  <c r="G272" i="3" s="1"/>
  <c r="H272" i="3" s="1"/>
  <c r="E264" i="3"/>
  <c r="G264" i="3" s="1"/>
  <c r="H264" i="3" s="1"/>
  <c r="E258" i="3"/>
  <c r="G258" i="3" s="1"/>
  <c r="H258" i="3" s="1"/>
  <c r="E250" i="3"/>
  <c r="G250" i="3" s="1"/>
  <c r="H250" i="3" s="1"/>
  <c r="E242" i="3"/>
  <c r="G242" i="3" s="1"/>
  <c r="H242" i="3" s="1"/>
  <c r="E199" i="3"/>
  <c r="G199" i="3" s="1"/>
  <c r="H199" i="3" s="1"/>
  <c r="E191" i="3"/>
  <c r="G191" i="3" s="1"/>
  <c r="H191" i="3" s="1"/>
  <c r="E185" i="3"/>
  <c r="G185" i="3" s="1"/>
  <c r="H185" i="3" s="1"/>
  <c r="E177" i="3"/>
  <c r="E169" i="3"/>
  <c r="G169" i="3" s="1"/>
  <c r="H169" i="3" s="1"/>
  <c r="E108" i="3"/>
  <c r="G108" i="3" s="1"/>
  <c r="H108" i="3" s="1"/>
  <c r="E101" i="3"/>
  <c r="G101" i="3" s="1"/>
  <c r="H101" i="3" s="1"/>
  <c r="E92" i="3"/>
  <c r="G92" i="3" s="1"/>
  <c r="H92" i="3" s="1"/>
  <c r="E85" i="3"/>
  <c r="G85" i="3" s="1"/>
  <c r="H85" i="3" s="1"/>
  <c r="E76" i="3"/>
  <c r="G76" i="3" s="1"/>
  <c r="H76" i="3" s="1"/>
  <c r="E69" i="3"/>
  <c r="G69" i="3" s="1"/>
  <c r="H69" i="3" s="1"/>
  <c r="E60" i="3"/>
  <c r="G60" i="3" s="1"/>
  <c r="H60" i="3" s="1"/>
  <c r="E176" i="3"/>
  <c r="E168" i="3"/>
  <c r="G168" i="3" s="1"/>
  <c r="H168" i="3" s="1"/>
  <c r="E162" i="3"/>
  <c r="G162" i="3" s="1"/>
  <c r="H162" i="3" s="1"/>
  <c r="E154" i="3"/>
  <c r="G154" i="3" s="1"/>
  <c r="H154" i="3" s="1"/>
  <c r="E136" i="3"/>
  <c r="G136" i="3" s="1"/>
  <c r="H136" i="3" s="1"/>
  <c r="E121" i="3"/>
  <c r="G121" i="3" s="1"/>
  <c r="H121" i="3" s="1"/>
  <c r="E117" i="3"/>
  <c r="G117" i="3" s="1"/>
  <c r="H117" i="3" s="1"/>
  <c r="E114" i="3"/>
  <c r="G114" i="3" s="1"/>
  <c r="H114" i="3" s="1"/>
  <c r="E107" i="3"/>
  <c r="G107" i="3" s="1"/>
  <c r="H107" i="3" s="1"/>
  <c r="E98" i="3"/>
  <c r="G98" i="3" s="1"/>
  <c r="H98" i="3" s="1"/>
  <c r="E91" i="3"/>
  <c r="G91" i="3" s="1"/>
  <c r="H91" i="3" s="1"/>
  <c r="E82" i="3"/>
  <c r="G82" i="3" s="1"/>
  <c r="H82" i="3" s="1"/>
  <c r="E75" i="3"/>
  <c r="G75" i="3" s="1"/>
  <c r="H75" i="3" s="1"/>
  <c r="E66" i="3"/>
  <c r="G66" i="3" s="1"/>
  <c r="H66" i="3" s="1"/>
  <c r="E59" i="3"/>
  <c r="G59" i="3" s="1"/>
  <c r="H59" i="3" s="1"/>
  <c r="E50" i="3"/>
  <c r="G50" i="3" s="1"/>
  <c r="H50" i="3" s="1"/>
  <c r="E42" i="3"/>
  <c r="G42" i="3" s="1"/>
  <c r="H42" i="3" s="1"/>
  <c r="E13" i="3"/>
  <c r="F22" i="3"/>
  <c r="F38" i="3"/>
  <c r="F86" i="3"/>
  <c r="F96" i="3"/>
  <c r="E112" i="3"/>
  <c r="E128" i="3"/>
  <c r="G128" i="3" s="1"/>
  <c r="H128" i="3" s="1"/>
  <c r="E143" i="3"/>
  <c r="E200" i="3"/>
  <c r="G200" i="3" s="1"/>
  <c r="H200" i="3" s="1"/>
  <c r="E210" i="3"/>
  <c r="G210" i="3" s="1"/>
  <c r="H210" i="3" s="1"/>
  <c r="E223" i="3"/>
  <c r="G223" i="3" s="1"/>
  <c r="H223" i="3" s="1"/>
  <c r="E233" i="3"/>
  <c r="G233" i="3" s="1"/>
  <c r="H233" i="3" s="1"/>
  <c r="F259" i="3"/>
  <c r="E282" i="3"/>
  <c r="G282" i="3" s="1"/>
  <c r="H282" i="3" s="1"/>
  <c r="F305" i="3"/>
  <c r="F8" i="3"/>
  <c r="F13" i="3"/>
  <c r="E19" i="3"/>
  <c r="F25" i="3"/>
  <c r="E35" i="3"/>
  <c r="F102" i="3"/>
  <c r="F112" i="3"/>
  <c r="E135" i="3"/>
  <c r="G135" i="3" s="1"/>
  <c r="H135" i="3" s="1"/>
  <c r="F153" i="3"/>
  <c r="E178" i="3"/>
  <c r="G178" i="3" s="1"/>
  <c r="H178" i="3" s="1"/>
  <c r="E201" i="3"/>
  <c r="G201" i="3" s="1"/>
  <c r="H201" i="3" s="1"/>
  <c r="F19" i="3"/>
  <c r="E29" i="3"/>
  <c r="F35" i="3"/>
  <c r="E56" i="3"/>
  <c r="G56" i="3" s="1"/>
  <c r="H56" i="3" s="1"/>
  <c r="E61" i="3"/>
  <c r="G61" i="3" s="1"/>
  <c r="H61" i="3" s="1"/>
  <c r="E71" i="3"/>
  <c r="G71" i="3" s="1"/>
  <c r="H71" i="3" s="1"/>
  <c r="E81" i="3"/>
  <c r="G81" i="3" s="1"/>
  <c r="H81" i="3" s="1"/>
  <c r="E249" i="3"/>
  <c r="G249" i="3" s="1"/>
  <c r="H249" i="3" s="1"/>
  <c r="F283" i="3"/>
  <c r="E9" i="3"/>
  <c r="E17" i="3"/>
  <c r="G17" i="3" s="1"/>
  <c r="H17" i="3" s="1"/>
  <c r="F23" i="3"/>
  <c r="E33" i="3"/>
  <c r="E48" i="3"/>
  <c r="E58" i="3"/>
  <c r="G58" i="3" s="1"/>
  <c r="H58" i="3" s="1"/>
  <c r="F9" i="3"/>
  <c r="F12" i="3"/>
  <c r="F17" i="3"/>
  <c r="F24" i="3"/>
  <c r="E27" i="3"/>
  <c r="G27" i="3" s="1"/>
  <c r="H27" i="3" s="1"/>
  <c r="F33" i="3"/>
  <c r="F48" i="3"/>
  <c r="F58" i="3"/>
  <c r="E64" i="3"/>
  <c r="G64" i="3" s="1"/>
  <c r="H64" i="3" s="1"/>
  <c r="F68" i="3"/>
  <c r="E74" i="3"/>
  <c r="G74" i="3" s="1"/>
  <c r="H74" i="3" s="1"/>
  <c r="F78" i="3"/>
  <c r="E84" i="3"/>
  <c r="G84" i="3" s="1"/>
  <c r="H84" i="3" s="1"/>
  <c r="E89" i="3"/>
  <c r="E94" i="3"/>
  <c r="G94" i="3" s="1"/>
  <c r="H94" i="3" s="1"/>
  <c r="E99" i="3"/>
  <c r="G99" i="3" s="1"/>
  <c r="H99" i="3" s="1"/>
  <c r="E104" i="3"/>
  <c r="G104" i="3" s="1"/>
  <c r="H104" i="3" s="1"/>
  <c r="E109" i="3"/>
  <c r="G109" i="3" s="1"/>
  <c r="H109" i="3" s="1"/>
  <c r="F126" i="3"/>
  <c r="E131" i="3"/>
  <c r="G131" i="3" s="1"/>
  <c r="H131" i="3" s="1"/>
  <c r="E139" i="3"/>
  <c r="G139" i="3" s="1"/>
  <c r="H139" i="3" s="1"/>
  <c r="E159" i="3"/>
  <c r="G159" i="3" s="1"/>
  <c r="H159" i="3" s="1"/>
  <c r="F172" i="3"/>
  <c r="F195" i="3"/>
  <c r="E208" i="3"/>
  <c r="G208" i="3" s="1"/>
  <c r="H208" i="3" s="1"/>
  <c r="E218" i="3"/>
  <c r="G218" i="3" s="1"/>
  <c r="H218" i="3" s="1"/>
  <c r="E231" i="3"/>
  <c r="G231" i="3" s="1"/>
  <c r="H231" i="3" s="1"/>
  <c r="E241" i="3"/>
  <c r="G241" i="3" s="1"/>
  <c r="H241" i="3" s="1"/>
  <c r="F267" i="3"/>
  <c r="E290" i="3"/>
  <c r="G290" i="3" s="1"/>
  <c r="H290" i="3" s="1"/>
  <c r="E105" i="3"/>
  <c r="G13" i="3" l="1"/>
  <c r="H13" i="3" s="1"/>
  <c r="G105" i="3"/>
  <c r="H105" i="3" s="1"/>
  <c r="G48" i="3"/>
  <c r="H48" i="3" s="1"/>
  <c r="G143" i="3"/>
  <c r="H143" i="3" s="1"/>
  <c r="G176" i="3"/>
  <c r="H176" i="3" s="1"/>
  <c r="G70" i="3"/>
  <c r="H70" i="3" s="1"/>
  <c r="G41" i="3"/>
  <c r="H41" i="3" s="1"/>
  <c r="G62" i="3"/>
  <c r="H62" i="3" s="1"/>
  <c r="G145" i="3"/>
  <c r="H145" i="3" s="1"/>
  <c r="G49" i="3"/>
  <c r="H49" i="3" s="1"/>
  <c r="G89" i="3"/>
  <c r="H89" i="3" s="1"/>
  <c r="G177" i="3"/>
  <c r="H177" i="3" s="1"/>
  <c r="G173" i="3"/>
  <c r="H173" i="3" s="1"/>
  <c r="G237" i="3"/>
  <c r="H237" i="3" s="1"/>
  <c r="G301" i="3"/>
  <c r="H301" i="3" s="1"/>
  <c r="G40" i="3"/>
  <c r="H40" i="3" s="1"/>
  <c r="G271" i="3"/>
  <c r="H271" i="3" s="1"/>
  <c r="G29" i="3"/>
  <c r="H29" i="3" s="1"/>
  <c r="G120" i="3"/>
  <c r="H120" i="3" s="1"/>
  <c r="G8" i="3"/>
  <c r="H8" i="3" s="1"/>
  <c r="G24" i="3"/>
  <c r="H24" i="3" s="1"/>
  <c r="G129" i="3"/>
  <c r="H129" i="3" s="1"/>
  <c r="G141" i="3"/>
  <c r="H141" i="3" s="1"/>
  <c r="G180" i="3"/>
  <c r="H180" i="3" s="1"/>
  <c r="G227" i="3"/>
  <c r="H227" i="3" s="1"/>
  <c r="G240" i="3"/>
  <c r="H240" i="3" s="1"/>
  <c r="G193" i="3"/>
  <c r="H193" i="3" s="1"/>
  <c r="G207" i="3"/>
  <c r="H207" i="3" s="1"/>
  <c r="G11" i="3"/>
  <c r="H11" i="3" s="1"/>
  <c r="G123" i="3"/>
  <c r="H123" i="3" s="1"/>
  <c r="G33" i="3"/>
  <c r="H33" i="3" s="1"/>
  <c r="G281" i="3"/>
  <c r="H281" i="3" s="1"/>
  <c r="G212" i="3"/>
  <c r="H212" i="3" s="1"/>
  <c r="G195" i="3"/>
  <c r="H195" i="3" s="1"/>
  <c r="G259" i="3"/>
  <c r="H259" i="3" s="1"/>
  <c r="G146" i="3"/>
  <c r="H146" i="3" s="1"/>
  <c r="G73" i="3"/>
  <c r="H73" i="3" s="1"/>
  <c r="G209" i="3"/>
  <c r="H209" i="3" s="1"/>
  <c r="G7" i="3"/>
  <c r="H7" i="3" s="1"/>
  <c r="G57" i="3"/>
  <c r="H57" i="3" s="1"/>
  <c r="G167" i="3"/>
  <c r="H167" i="3" s="1"/>
  <c r="G106" i="3"/>
  <c r="H106" i="3" s="1"/>
  <c r="G112" i="3"/>
  <c r="H112" i="3" s="1"/>
  <c r="G86" i="3"/>
  <c r="H86" i="3" s="1"/>
  <c r="G219" i="3"/>
  <c r="H219" i="3" s="1"/>
  <c r="G283" i="3"/>
  <c r="H283" i="3" s="1"/>
  <c r="G181" i="3"/>
  <c r="H181" i="3" s="1"/>
  <c r="G245" i="3"/>
  <c r="H245" i="3" s="1"/>
  <c r="G204" i="3"/>
  <c r="H204" i="3" s="1"/>
  <c r="G44" i="3"/>
  <c r="H44" i="3" s="1"/>
  <c r="G126" i="3"/>
  <c r="H126" i="3" s="1"/>
  <c r="G68" i="3"/>
  <c r="H68" i="3" s="1"/>
  <c r="G186" i="3"/>
  <c r="H186" i="3" s="1"/>
  <c r="G297" i="3"/>
  <c r="H297" i="3" s="1"/>
  <c r="G52" i="3"/>
  <c r="H52" i="3" s="1"/>
  <c r="G65" i="3"/>
  <c r="H65" i="3" s="1"/>
  <c r="G304" i="3"/>
  <c r="H304" i="3" s="1"/>
  <c r="G153" i="3"/>
  <c r="H153" i="3" s="1"/>
  <c r="G274" i="3"/>
  <c r="H274" i="3" s="1"/>
  <c r="G55" i="3"/>
  <c r="H55" i="3" s="1"/>
  <c r="G115" i="3"/>
  <c r="H115" i="3" s="1"/>
  <c r="G9" i="3"/>
  <c r="H9" i="3" s="1"/>
  <c r="G35" i="3"/>
  <c r="H35" i="3" s="1"/>
  <c r="G22" i="3"/>
  <c r="H22" i="3" s="1"/>
  <c r="G38" i="3"/>
  <c r="H38" i="3" s="1"/>
  <c r="G102" i="3"/>
  <c r="H102" i="3" s="1"/>
  <c r="G171" i="3"/>
  <c r="H171" i="3" s="1"/>
  <c r="G235" i="3"/>
  <c r="H235" i="3" s="1"/>
  <c r="G299" i="3"/>
  <c r="H299" i="3" s="1"/>
  <c r="G197" i="3"/>
  <c r="H197" i="3" s="1"/>
  <c r="G261" i="3"/>
  <c r="H261" i="3" s="1"/>
  <c r="G220" i="3"/>
  <c r="H220" i="3" s="1"/>
  <c r="G103" i="3"/>
  <c r="H103" i="3" s="1"/>
  <c r="G25" i="3"/>
  <c r="H25" i="3" s="1"/>
  <c r="G110" i="3"/>
  <c r="H110" i="3" s="1"/>
  <c r="G87" i="3"/>
  <c r="H87" i="3" s="1"/>
  <c r="G43" i="3"/>
  <c r="H43" i="3" s="1"/>
  <c r="G255" i="3"/>
  <c r="H255" i="3" s="1"/>
  <c r="G96" i="3"/>
  <c r="H96" i="3" s="1"/>
  <c r="G19" i="3"/>
  <c r="H19" i="3" s="1"/>
  <c r="G172" i="3"/>
  <c r="H172" i="3" s="1"/>
  <c r="G217" i="3"/>
  <c r="H217" i="3" s="1"/>
  <c r="G72" i="3"/>
  <c r="H72" i="3" s="1"/>
  <c r="G15" i="3"/>
  <c r="H15" i="3" s="1"/>
  <c r="G12" i="3"/>
  <c r="H12" i="3" s="1"/>
  <c r="G305" i="3"/>
  <c r="H305" i="3" s="1"/>
  <c r="G226" i="3"/>
  <c r="H226" i="3" s="1"/>
  <c r="G267" i="3"/>
  <c r="H267" i="3" s="1"/>
  <c r="G78" i="3"/>
  <c r="H78" i="3" s="1"/>
  <c r="H4" i="3" s="1"/>
  <c r="G21" i="3"/>
  <c r="H21" i="3" s="1"/>
  <c r="G23" i="3"/>
  <c r="H23" i="3" s="1"/>
</calcChain>
</file>

<file path=xl/sharedStrings.xml><?xml version="1.0" encoding="utf-8"?>
<sst xmlns="http://schemas.openxmlformats.org/spreadsheetml/2006/main" count="316" uniqueCount="316">
  <si>
    <t>Bijlage x: trekkingsrecht per gemeente voor LEKP 2.1, in euro als vermeld in artikel x</t>
  </si>
  <si>
    <t>Totaal</t>
  </si>
  <si>
    <t>NIS</t>
  </si>
  <si>
    <t>gemeente</t>
  </si>
  <si>
    <t>inwoners op 1 januari 2021</t>
  </si>
  <si>
    <t>definitief aandeel gemeente en OCMW in GF 2021</t>
  </si>
  <si>
    <t>verdeling o.b.v.  inwoners</t>
  </si>
  <si>
    <t>verdeling o.b.v. definitieve aandelen in GF 2021</t>
  </si>
  <si>
    <t>trekkingsrecht in euro</t>
  </si>
  <si>
    <t>trekkingsrecht in euro afgerond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</si>
  <si>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</si>
  <si>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</si>
  <si>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</si>
  <si>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</si>
  <si>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</si>
  <si>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</si>
  <si>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</si>
  <si>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</si>
  <si>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</si>
  <si>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</si>
  <si>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</si>
  <si>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</si>
  <si>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</si>
  <si>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</si>
  <si>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</si>
  <si>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</si>
  <si>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</si>
  <si>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</si>
  <si>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</si>
  <si>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</si>
  <si>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</si>
  <si>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</si>
  <si>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</si>
  <si>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</si>
  <si>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</si>
  <si>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</si>
  <si>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</si>
  <si>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</si>
  <si>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</si>
  <si>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</si>
  <si>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</si>
  <si>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</si>
  <si>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</si>
  <si>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</si>
  <si>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</si>
  <si>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</si>
  <si>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</si>
  <si>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</si>
  <si>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</si>
  <si>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SINT-KATELIJNE-WAVER</t>
  </si>
  <si>
    <t>WILLEBROEK</t>
  </si>
  <si>
    <t>PUURS-SINT-AMANDS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</si>
  <si>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</si>
  <si>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</si>
  <si>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</si>
  <si>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</si>
  <si>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</si>
  <si>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</si>
  <si>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</si>
  <si>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</si>
  <si>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</si>
  <si>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</si>
  <si>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</si>
  <si>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</si>
  <si>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</si>
  <si>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</si>
  <si>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</si>
  <si>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</si>
  <si>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</si>
  <si>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</si>
  <si>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</si>
  <si>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</si>
  <si>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</si>
  <si>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</si>
  <si>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</si>
  <si>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</si>
  <si>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</si>
  <si>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</si>
  <si>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</si>
  <si>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</si>
  <si>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</si>
  <si>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</si>
  <si>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</si>
  <si>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</si>
  <si>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</si>
  <si>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</si>
  <si>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</si>
  <si>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</si>
  <si>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</si>
  <si>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</si>
  <si>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</si>
  <si>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</si>
  <si>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</si>
  <si>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</si>
  <si>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</si>
  <si>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</si>
  <si>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</si>
  <si>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</si>
  <si>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</si>
  <si>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</si>
  <si>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</si>
  <si>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</si>
  <si>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</si>
  <si>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</si>
  <si>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</si>
  <si>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</si>
  <si>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</si>
  <si>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</si>
  <si>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</si>
  <si>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</si>
  <si>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</si>
  <si>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</si>
  <si>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</si>
  <si>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</si>
  <si>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</si>
  <si>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</si>
  <si>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</si>
  <si>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</si>
  <si>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</si>
  <si>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</si>
  <si>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</si>
  <si>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</si>
  <si>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</si>
  <si>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</si>
  <si>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</si>
  <si>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</si>
  <si>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</si>
  <si>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</si>
  <si>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</si>
  <si>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</si>
  <si>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</si>
  <si>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</si>
  <si>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</si>
  <si>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</si>
  <si>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</si>
  <si>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</si>
  <si>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</si>
  <si>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</si>
  <si>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</si>
  <si>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</si>
  <si>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</si>
  <si>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</si>
  <si>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</si>
  <si>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</si>
  <si>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</si>
  <si>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</si>
  <si>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</si>
  <si>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</si>
  <si>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</si>
  <si>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</si>
  <si>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</si>
  <si>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</si>
  <si>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</si>
  <si>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</si>
  <si>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</si>
  <si>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</si>
  <si>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</si>
  <si>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</si>
  <si>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</si>
  <si>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</si>
  <si>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</si>
  <si>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</si>
  <si>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</si>
  <si>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</si>
  <si>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</si>
  <si>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</si>
  <si>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</si>
  <si>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</si>
  <si>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</si>
  <si>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</si>
  <si>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</si>
  <si>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</si>
  <si>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</si>
  <si>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</si>
  <si>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</si>
  <si>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</si>
  <si>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</si>
  <si>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</si>
  <si>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</si>
  <si>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</si>
  <si>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</si>
  <si>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</si>
  <si>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</si>
  <si>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</si>
  <si>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</si>
  <si>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</si>
  <si>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</si>
  <si>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</si>
  <si>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</si>
  <si>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</si>
  <si>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</si>
  <si>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</si>
  <si>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</si>
  <si>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</si>
  <si>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</si>
  <si>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</si>
  <si>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</si>
  <si>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</si>
  <si>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</si>
  <si>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</si>
  <si>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</si>
  <si>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</si>
  <si>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</si>
  <si>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</si>
  <si>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</si>
  <si>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</si>
  <si>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</si>
  <si>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</si>
  <si>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</si>
  <si>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</si>
  <si>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</si>
  <si>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</si>
  <si>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</si>
  <si>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</si>
  <si>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</si>
  <si>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</si>
  <si>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</si>
  <si>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</si>
  <si>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</si>
  <si>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</si>
  <si>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</si>
  <si>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</si>
  <si>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</si>
  <si>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</si>
  <si>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</si>
  <si>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</si>
  <si>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</si>
  <si>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</si>
  <si>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</si>
  <si>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</si>
  <si>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</si>
  <si>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</si>
  <si>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</si>
  <si>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</si>
  <si>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DE PINTE</t>
  </si>
  <si>
    <t>DESTELBERGEN</t>
  </si>
  <si>
    <t>EVERGEM</t>
  </si>
  <si>
    <t>GAVERE</t>
  </si>
  <si>
    <t>GENT</t>
  </si>
  <si>
    <t>LOCHRISTI</t>
  </si>
  <si>
    <t>MELLE</t>
  </si>
  <si>
    <t>MERELBEKE</t>
  </si>
  <si>
    <t>MOERBEKE</t>
  </si>
  <si>
    <t>NAZARETH</t>
  </si>
  <si>
    <t>OOSTERZELE</t>
  </si>
  <si>
    <t>SINT-MARTENS-LATEM</t>
  </si>
  <si>
    <t>WACHTEBEKE</t>
  </si>
  <si>
    <t>ZULTE</t>
  </si>
  <si>
    <t>DEINZE</t>
  </si>
  <si>
    <t>AALTER</t>
  </si>
  <si>
    <t>LIEVEGEM</t>
  </si>
  <si>
    <t>OUDENAARDE</t>
  </si>
  <si>
    <t>RONSE</t>
  </si>
  <si>
    <t>BRAKEL</t>
  </si>
  <si>
    <t>KLUISBERGEN</t>
  </si>
  <si>
    <t>WORTEGEM-PETEGEM</t>
  </si>
  <si>
    <t>HOREBEKE</t>
  </si>
  <si>
    <t>LIERDE</t>
  </si>
  <si>
    <t>MAARKEDAL</t>
  </si>
  <si>
    <t>ZWALM</t>
  </si>
  <si>
    <t>KRUISEM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</si>
  <si>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</si>
  <si>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</si>
  <si>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</si>
  <si>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</si>
  <si>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</si>
  <si>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</si>
  <si>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</si>
  <si>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</si>
  <si>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</si>
  <si>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</si>
  <si>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</si>
  <si>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</si>
  <si>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</si>
  <si>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</si>
  <si>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</si>
  <si>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</si>
  <si>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</si>
  <si>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</si>
  <si>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</si>
  <si>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</si>
  <si>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</si>
  <si>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</si>
  <si>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</si>
  <si>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</si>
  <si>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</si>
  <si>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</si>
  <si>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</si>
  <si>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</si>
  <si>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</si>
  <si>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</si>
  <si>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</si>
  <si>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</si>
  <si>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</si>
  <si>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</si>
  <si>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OUDSBERGEN</t>
  </si>
  <si>
    <t>PELT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</si>
  <si>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</si>
  <si>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</si>
  <si>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</si>
  <si>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</si>
  <si>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</si>
  <si>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</si>
  <si>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</si>
  <si>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</si>
  <si>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</si>
  <si>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</si>
  <si>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</si>
  <si>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</si>
  <si>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</si>
  <si>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Gezien om gevoegd te worden bij het besluit van de Vlaamse Regering van</t>
  </si>
  <si>
    <t>tot toekenning van een subsidie aan de Vlaamse gemeenten voor klimaatacties ter uitvoering van het Lokaal Energie- en Klimaatpact</t>
  </si>
  <si>
    <t>De minister-president van de Vlaamse Regering,</t>
  </si>
  <si>
    <t>Jan JAMBON</t>
  </si>
  <si>
    <t>De Vlaamse minister van Binnenlands Bestuur, Bestuurszaken, Inburgering en Gelijke Kansen,</t>
  </si>
  <si>
    <t>Bart SOMERS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</si>
</sst>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" fontId="1" fillId="0" borderId="0" xfId="0" applyNumberFormat="1" applyFont="1" applyAlignment="1">
      <alignment horizontal="left"/>
    </xf>
    <xf numFmtId="4" fontId="2" fillId="0" borderId="0" xfId="0" applyNumberFormat="1" applyFont="1"/>
    <xf numFmtId="4" fontId="1" fillId="0" borderId="0" xfId="0" applyNumberFormat="1" applyFont="1"/>
    <xf numFmtId="4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2" fillId="0" borderId="2" xfId="0" applyNumberFormat="1" applyFont="1" applyBorder="1"/>
    <xf numFmtId="3" fontId="1" fillId="0" borderId="3" xfId="0" applyNumberFormat="1" applyFont="1" applyBorder="1"/>
    <xf numFmtId="3" fontId="2" fillId="0" borderId="0" xfId="0" applyNumberFormat="1" applyFont="1"/>
    <xf numFmtId="1" fontId="2" fillId="0" borderId="4" xfId="0" applyNumberFormat="1" applyFont="1" applyBorder="1" applyAlignment="1">
      <alignment vertical="top" wrapText="1"/>
    </xf>
    <xf numFmtId="1" fontId="2" fillId="0" borderId="5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>
      <alignment horizontal="left"/>
    </xf>
    <xf numFmtId="9" fontId="2" fillId="0" borderId="0" xfId="0" applyNumberFormat="1" applyFont="1"/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" fontId="1" fillId="0" borderId="8" xfId="0" applyNumberFormat="1" applyFont="1" applyBorder="1"/>
    <xf numFmtId="0" fontId="2" fillId="0" borderId="0" xfId="0" applyFont="1"/>
    <xf numFmtId="0" fontId="2" fillId="0" borderId="9" xfId="0" applyFont="1" applyBorder="1" applyAlignment="1">
      <alignment horizontal="left"/>
    </xf>
    <xf numFmtId="9" fontId="2" fillId="0" borderId="10" xfId="0" applyNumberFormat="1" applyFont="1" applyBorder="1"/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/>
    <xf numFmtId="4" fontId="1" fillId="0" borderId="10" xfId="0" applyNumberFormat="1" applyFont="1" applyBorder="1"/>
    <xf numFmtId="3" fontId="1" fillId="0" borderId="11" xfId="0" applyNumberFormat="1" applyFont="1" applyBorder="1"/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3" fontId="1" fillId="0" borderId="0" xfId="0" applyNumberFormat="1" applyFont="1"/>
    <xf numFmtId="0" fontId="1" fillId="0" borderId="0" xfId="0" applyFont="1"/>
    <xf numFmtId="4" fontId="1" fillId="0" borderId="2" xfId="0" applyNumberFormat="1" applyFont="1" applyBorder="1"/>
    <xf numFmtId="1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7F4E6-AE2A-49D6-8ECD-8BB99AD8A0DD}">
  <sheetPr>
    <pageSetUpPr fitToPage="1"/>
  </sheetPr>
  <dimension ref="A1:H351"/>
  <sheetViews>
    <sheetView tabSelected="1" view="pageBreakPreview" zoomScaleNormal="100" zoomScaleSheetLayoutView="100" workbookViewId="0">
      <selection activeCell="C5" sqref="C5"/>
    </sheetView>
  </sheetViews>
  <sheetFormatPr defaultColWidth="9.26953125" defaultRowHeight="14.5" x14ac:dyDescent="0.35"/>
  <cols>
    <col min="1" max="1" width="8.54296875" style="28" bestFit="1" customWidth="1"/>
    <col min="2" max="2" width="25.453125" style="29" customWidth="1"/>
    <col min="3" max="4" width="20.54296875" style="29" customWidth="1"/>
    <col min="5" max="5" width="20.54296875" style="2" customWidth="1"/>
    <col min="6" max="6" width="20.54296875" style="20" customWidth="1"/>
    <col min="7" max="8" width="20.54296875" style="31" customWidth="1"/>
    <col min="9" max="16384" width="9.26953125" style="20"/>
  </cols>
  <sheetData>
    <row r="1" spans="1:8" x14ac:dyDescent="0.35">
      <c r="G1" s="30"/>
      <c r="H1" s="30"/>
    </row>
    <row r="2" spans="1:8" s="2" customFormat="1" x14ac:dyDescent="0.35">
      <c r="A2" s="1" t="s">
        <v>0</v>
      </c>
      <c r="G2" s="3"/>
      <c r="H2" s="3"/>
    </row>
    <row r="3" spans="1:8" s="2" customFormat="1" ht="15" thickBot="1" x14ac:dyDescent="0.4">
      <c r="A3" s="4"/>
      <c r="G3" s="3"/>
      <c r="H3" s="3"/>
    </row>
    <row r="4" spans="1:8" s="8" customFormat="1" x14ac:dyDescent="0.35">
      <c r="A4" s="5" t="s">
        <v>1</v>
      </c>
      <c r="B4" s="6"/>
      <c r="C4" s="6">
        <f>SUM(C6:C305)</f>
        <v>6653062</v>
      </c>
      <c r="D4" s="6">
        <f>SUM(D6:D305)</f>
        <v>2864554000</v>
      </c>
      <c r="E4" s="6">
        <f>G4*0.8</f>
        <v>7200000</v>
      </c>
      <c r="F4" s="6">
        <f>G4*0.2</f>
        <v>1800000</v>
      </c>
      <c r="G4" s="32">
        <v>9000000</v>
      </c>
      <c r="H4" s="7">
        <f>SUM(H6:H305)</f>
        <v>8999997</v>
      </c>
    </row>
    <row r="5" spans="1:8" s="14" customFormat="1" ht="43.5" x14ac:dyDescent="0.35">
      <c r="A5" s="9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3" t="s">
        <v>9</v>
      </c>
    </row>
    <row r="6" spans="1:8" x14ac:dyDescent="0.35">
      <c r="A6" s="15">
        <v>11001</v>
      </c>
      <c r="B6" s="16" t="s">
        <v>10</v>
      </c>
      <c r="C6" s="17">
        <v>14455</v>
      </c>
      <c r="D6" s="17">
        <v>2215742</v>
      </c>
      <c r="E6" s="18">
        <f t="shared" ref="E6:E69" si="0">$E$4*$C6/$C$4</f>
        <v>15643.323329919367</v>
      </c>
      <c r="F6" s="2">
        <f t="shared" ref="F6:F69" si="1">$F$4*$D6/$D$4</f>
        <v>1392.305957576642</v>
      </c>
      <c r="G6" s="3">
        <f t="shared" ref="G6:G69" si="2">E6+F6</f>
        <v>17035.629287496009</v>
      </c>
      <c r="H6" s="19">
        <f>ROUND(G6,0)</f>
        <v>17036</v>
      </c>
    </row>
    <row r="7" spans="1:8" x14ac:dyDescent="0.35">
      <c r="A7" s="15">
        <v>11002</v>
      </c>
      <c r="B7" s="16" t="s">
        <v>11</v>
      </c>
      <c r="C7" s="17">
        <v>529417</v>
      </c>
      <c r="D7" s="17">
        <v>756136079</v>
      </c>
      <c r="E7" s="18">
        <f t="shared" si="0"/>
        <v>572939.55775551172</v>
      </c>
      <c r="F7" s="2">
        <f t="shared" si="1"/>
        <v>475133.28155098489</v>
      </c>
      <c r="G7" s="3">
        <f t="shared" si="2"/>
        <v>1048072.8393064965</v>
      </c>
      <c r="H7" s="19">
        <f t="shared" ref="H7:H70" si="3">ROUND(G7,0)</f>
        <v>1048073</v>
      </c>
    </row>
    <row r="8" spans="1:8" x14ac:dyDescent="0.35">
      <c r="A8" s="15">
        <v>11004</v>
      </c>
      <c r="B8" s="16" t="s">
        <v>12</v>
      </c>
      <c r="C8" s="17">
        <v>13527</v>
      </c>
      <c r="D8" s="17">
        <v>2795627</v>
      </c>
      <c r="E8" s="18">
        <f t="shared" si="0"/>
        <v>14639.033876431635</v>
      </c>
      <c r="F8" s="2">
        <f t="shared" si="1"/>
        <v>1756.6883361249256</v>
      </c>
      <c r="G8" s="3">
        <f t="shared" si="2"/>
        <v>16395.72221255656</v>
      </c>
      <c r="H8" s="19">
        <f t="shared" si="3"/>
        <v>16396</v>
      </c>
    </row>
    <row r="9" spans="1:8" x14ac:dyDescent="0.35">
      <c r="A9" s="15">
        <v>11005</v>
      </c>
      <c r="B9" s="16" t="s">
        <v>13</v>
      </c>
      <c r="C9" s="17">
        <v>18799</v>
      </c>
      <c r="D9" s="17">
        <v>5929704</v>
      </c>
      <c r="E9" s="18">
        <f t="shared" si="0"/>
        <v>20344.436892366251</v>
      </c>
      <c r="F9" s="2">
        <f t="shared" si="1"/>
        <v>3726.0485227368727</v>
      </c>
      <c r="G9" s="3">
        <f t="shared" si="2"/>
        <v>24070.485415103125</v>
      </c>
      <c r="H9" s="19">
        <f t="shared" si="3"/>
        <v>24070</v>
      </c>
    </row>
    <row r="10" spans="1:8" x14ac:dyDescent="0.35">
      <c r="A10" s="15">
        <v>11007</v>
      </c>
      <c r="B10" s="16" t="s">
        <v>14</v>
      </c>
      <c r="C10" s="17">
        <v>11077</v>
      </c>
      <c r="D10" s="17">
        <v>2884421</v>
      </c>
      <c r="E10" s="18">
        <f t="shared" si="0"/>
        <v>11987.623142546996</v>
      </c>
      <c r="F10" s="2">
        <f t="shared" si="1"/>
        <v>1812.4838281980371</v>
      </c>
      <c r="G10" s="3">
        <f t="shared" si="2"/>
        <v>13800.106970745033</v>
      </c>
      <c r="H10" s="19">
        <f t="shared" si="3"/>
        <v>13800</v>
      </c>
    </row>
    <row r="11" spans="1:8" x14ac:dyDescent="0.35">
      <c r="A11" s="15">
        <v>11008</v>
      </c>
      <c r="B11" s="16" t="s">
        <v>15</v>
      </c>
      <c r="C11" s="17">
        <v>38211</v>
      </c>
      <c r="D11" s="17">
        <v>6814942</v>
      </c>
      <c r="E11" s="18">
        <f t="shared" si="0"/>
        <v>41352.26757243507</v>
      </c>
      <c r="F11" s="2">
        <f t="shared" si="1"/>
        <v>4282.3055875364889</v>
      </c>
      <c r="G11" s="3">
        <f t="shared" si="2"/>
        <v>45634.573159971558</v>
      </c>
      <c r="H11" s="19">
        <f t="shared" si="3"/>
        <v>45635</v>
      </c>
    </row>
    <row r="12" spans="1:8" x14ac:dyDescent="0.35">
      <c r="A12" s="15">
        <v>11009</v>
      </c>
      <c r="B12" s="16" t="s">
        <v>16</v>
      </c>
      <c r="C12" s="17">
        <v>29809</v>
      </c>
      <c r="D12" s="17">
        <v>6350355</v>
      </c>
      <c r="E12" s="18">
        <f t="shared" si="0"/>
        <v>32259.552067904973</v>
      </c>
      <c r="F12" s="2">
        <f t="shared" si="1"/>
        <v>3990.3730214197394</v>
      </c>
      <c r="G12" s="3">
        <f t="shared" si="2"/>
        <v>36249.925089324715</v>
      </c>
      <c r="H12" s="19">
        <f t="shared" si="3"/>
        <v>36250</v>
      </c>
    </row>
    <row r="13" spans="1:8" x14ac:dyDescent="0.35">
      <c r="A13" s="15">
        <v>11013</v>
      </c>
      <c r="B13" s="16" t="s">
        <v>17</v>
      </c>
      <c r="C13" s="17">
        <v>22244</v>
      </c>
      <c r="D13" s="17">
        <v>4128754</v>
      </c>
      <c r="E13" s="18">
        <f t="shared" si="0"/>
        <v>24072.645046746897</v>
      </c>
      <c r="F13" s="2">
        <f t="shared" si="1"/>
        <v>2594.3854435978515</v>
      </c>
      <c r="G13" s="3">
        <f t="shared" si="2"/>
        <v>26667.030490344747</v>
      </c>
      <c r="H13" s="19">
        <f t="shared" si="3"/>
        <v>26667</v>
      </c>
    </row>
    <row r="14" spans="1:8" x14ac:dyDescent="0.35">
      <c r="A14" s="15">
        <v>11016</v>
      </c>
      <c r="B14" s="16" t="s">
        <v>18</v>
      </c>
      <c r="C14" s="17">
        <v>19196</v>
      </c>
      <c r="D14" s="17">
        <v>4591476</v>
      </c>
      <c r="E14" s="18">
        <f t="shared" si="0"/>
        <v>20774.073652101844</v>
      </c>
      <c r="F14" s="2">
        <f t="shared" si="1"/>
        <v>2885.1460995324228</v>
      </c>
      <c r="G14" s="3">
        <f t="shared" si="2"/>
        <v>23659.219751634268</v>
      </c>
      <c r="H14" s="19">
        <f t="shared" si="3"/>
        <v>23659</v>
      </c>
    </row>
    <row r="15" spans="1:8" x14ac:dyDescent="0.35">
      <c r="A15" s="15">
        <v>11018</v>
      </c>
      <c r="B15" s="16" t="s">
        <v>19</v>
      </c>
      <c r="C15" s="17">
        <v>11722</v>
      </c>
      <c r="D15" s="17">
        <v>2536674</v>
      </c>
      <c r="E15" s="18">
        <f t="shared" si="0"/>
        <v>12685.647601059482</v>
      </c>
      <c r="F15" s="2">
        <f t="shared" si="1"/>
        <v>1593.9700211621075</v>
      </c>
      <c r="G15" s="3">
        <f t="shared" si="2"/>
        <v>14279.617622221589</v>
      </c>
      <c r="H15" s="19">
        <f t="shared" si="3"/>
        <v>14280</v>
      </c>
    </row>
    <row r="16" spans="1:8" x14ac:dyDescent="0.35">
      <c r="A16" s="15">
        <v>11021</v>
      </c>
      <c r="B16" s="16" t="s">
        <v>20</v>
      </c>
      <c r="C16" s="17">
        <v>8287</v>
      </c>
      <c r="D16" s="17">
        <v>1232491</v>
      </c>
      <c r="E16" s="18">
        <f t="shared" si="0"/>
        <v>8968.2615313069382</v>
      </c>
      <c r="F16" s="2">
        <f t="shared" si="1"/>
        <v>774.46045702053448</v>
      </c>
      <c r="G16" s="3">
        <f t="shared" si="2"/>
        <v>9742.721988327472</v>
      </c>
      <c r="H16" s="19">
        <f t="shared" si="3"/>
        <v>9743</v>
      </c>
    </row>
    <row r="17" spans="1:8" x14ac:dyDescent="0.35">
      <c r="A17" s="15">
        <v>11022</v>
      </c>
      <c r="B17" s="16" t="s">
        <v>21</v>
      </c>
      <c r="C17" s="17">
        <v>19020</v>
      </c>
      <c r="D17" s="17">
        <v>3917836</v>
      </c>
      <c r="E17" s="18">
        <f t="shared" si="0"/>
        <v>20583.604962647274</v>
      </c>
      <c r="F17" s="2">
        <f t="shared" si="1"/>
        <v>2461.850884989426</v>
      </c>
      <c r="G17" s="3">
        <f t="shared" si="2"/>
        <v>23045.455847636702</v>
      </c>
      <c r="H17" s="19">
        <f t="shared" si="3"/>
        <v>23045</v>
      </c>
    </row>
    <row r="18" spans="1:8" x14ac:dyDescent="0.35">
      <c r="A18" s="15">
        <v>11023</v>
      </c>
      <c r="B18" s="16" t="s">
        <v>22</v>
      </c>
      <c r="C18" s="17">
        <v>27157</v>
      </c>
      <c r="D18" s="17">
        <v>4509258</v>
      </c>
      <c r="E18" s="18">
        <f t="shared" si="0"/>
        <v>29389.535224532705</v>
      </c>
      <c r="F18" s="2">
        <f t="shared" si="1"/>
        <v>2833.4827690453731</v>
      </c>
      <c r="G18" s="3">
        <f t="shared" si="2"/>
        <v>32223.017993578076</v>
      </c>
      <c r="H18" s="19">
        <f t="shared" si="3"/>
        <v>32223</v>
      </c>
    </row>
    <row r="19" spans="1:8" x14ac:dyDescent="0.35">
      <c r="A19" s="15">
        <v>11024</v>
      </c>
      <c r="B19" s="16" t="s">
        <v>23</v>
      </c>
      <c r="C19" s="17">
        <v>21260</v>
      </c>
      <c r="D19" s="17">
        <v>4157192</v>
      </c>
      <c r="E19" s="18">
        <f t="shared" si="0"/>
        <v>23007.751919341801</v>
      </c>
      <c r="F19" s="2">
        <f t="shared" si="1"/>
        <v>2612.2550316733427</v>
      </c>
      <c r="G19" s="3">
        <f t="shared" si="2"/>
        <v>25620.006951015144</v>
      </c>
      <c r="H19" s="19">
        <f t="shared" si="3"/>
        <v>25620</v>
      </c>
    </row>
    <row r="20" spans="1:8" x14ac:dyDescent="0.35">
      <c r="A20" s="15">
        <v>11025</v>
      </c>
      <c r="B20" s="16" t="s">
        <v>24</v>
      </c>
      <c r="C20" s="17">
        <v>8575</v>
      </c>
      <c r="D20" s="17">
        <v>1479326</v>
      </c>
      <c r="E20" s="18">
        <f t="shared" si="0"/>
        <v>9279.937568596235</v>
      </c>
      <c r="F20" s="2">
        <f t="shared" si="1"/>
        <v>929.56418346451142</v>
      </c>
      <c r="G20" s="3">
        <f t="shared" si="2"/>
        <v>10209.501752060747</v>
      </c>
      <c r="H20" s="19">
        <f t="shared" si="3"/>
        <v>10210</v>
      </c>
    </row>
    <row r="21" spans="1:8" x14ac:dyDescent="0.35">
      <c r="A21" s="15">
        <v>11029</v>
      </c>
      <c r="B21" s="16" t="s">
        <v>25</v>
      </c>
      <c r="C21" s="17">
        <v>26170</v>
      </c>
      <c r="D21" s="17">
        <v>5192933</v>
      </c>
      <c r="E21" s="18">
        <f t="shared" si="0"/>
        <v>28321.395471739179</v>
      </c>
      <c r="F21" s="2">
        <f t="shared" si="1"/>
        <v>3263.0836772495823</v>
      </c>
      <c r="G21" s="3">
        <f t="shared" si="2"/>
        <v>31584.479148988761</v>
      </c>
      <c r="H21" s="19">
        <f t="shared" si="3"/>
        <v>31584</v>
      </c>
    </row>
    <row r="22" spans="1:8" x14ac:dyDescent="0.35">
      <c r="A22" s="15">
        <v>11030</v>
      </c>
      <c r="B22" s="16" t="s">
        <v>26</v>
      </c>
      <c r="C22" s="17">
        <v>10493</v>
      </c>
      <c r="D22" s="17">
        <v>2493141</v>
      </c>
      <c r="E22" s="18">
        <f t="shared" si="0"/>
        <v>11355.613400265922</v>
      </c>
      <c r="F22" s="2">
        <f t="shared" si="1"/>
        <v>1566.6151868667862</v>
      </c>
      <c r="G22" s="3">
        <f t="shared" si="2"/>
        <v>12922.228587132708</v>
      </c>
      <c r="H22" s="19">
        <f t="shared" si="3"/>
        <v>12922</v>
      </c>
    </row>
    <row r="23" spans="1:8" x14ac:dyDescent="0.35">
      <c r="A23" s="15">
        <v>11035</v>
      </c>
      <c r="B23" s="16" t="s">
        <v>27</v>
      </c>
      <c r="C23" s="17">
        <v>19249</v>
      </c>
      <c r="D23" s="17">
        <v>3559716</v>
      </c>
      <c r="E23" s="18">
        <f t="shared" si="0"/>
        <v>20831.430700630779</v>
      </c>
      <c r="F23" s="2">
        <f t="shared" si="1"/>
        <v>2236.8189952083289</v>
      </c>
      <c r="G23" s="3">
        <f t="shared" si="2"/>
        <v>23068.249695839109</v>
      </c>
      <c r="H23" s="19">
        <f t="shared" si="3"/>
        <v>23068</v>
      </c>
    </row>
    <row r="24" spans="1:8" x14ac:dyDescent="0.35">
      <c r="A24" s="15">
        <v>11037</v>
      </c>
      <c r="B24" s="16" t="s">
        <v>28</v>
      </c>
      <c r="C24" s="17">
        <v>15146</v>
      </c>
      <c r="D24" s="17">
        <v>2916259</v>
      </c>
      <c r="E24" s="18">
        <f t="shared" si="0"/>
        <v>16391.129377721114</v>
      </c>
      <c r="F24" s="2">
        <f t="shared" si="1"/>
        <v>1832.4898745144969</v>
      </c>
      <c r="G24" s="3">
        <f t="shared" si="2"/>
        <v>18223.61925223561</v>
      </c>
      <c r="H24" s="19">
        <f t="shared" si="3"/>
        <v>18224</v>
      </c>
    </row>
    <row r="25" spans="1:8" x14ac:dyDescent="0.35">
      <c r="A25" s="15">
        <v>11038</v>
      </c>
      <c r="B25" s="16" t="s">
        <v>29</v>
      </c>
      <c r="C25" s="17">
        <v>8559</v>
      </c>
      <c r="D25" s="17">
        <v>1616935</v>
      </c>
      <c r="E25" s="18">
        <f t="shared" si="0"/>
        <v>9262.6222331912741</v>
      </c>
      <c r="F25" s="2">
        <f t="shared" si="1"/>
        <v>1016.0335605472964</v>
      </c>
      <c r="G25" s="3">
        <f t="shared" si="2"/>
        <v>10278.65579373857</v>
      </c>
      <c r="H25" s="19">
        <f t="shared" si="3"/>
        <v>10279</v>
      </c>
    </row>
    <row r="26" spans="1:8" x14ac:dyDescent="0.35">
      <c r="A26" s="15">
        <v>11039</v>
      </c>
      <c r="B26" s="16" t="s">
        <v>30</v>
      </c>
      <c r="C26" s="17">
        <v>19925</v>
      </c>
      <c r="D26" s="17">
        <v>2671369</v>
      </c>
      <c r="E26" s="18">
        <f t="shared" si="0"/>
        <v>21563.003621490374</v>
      </c>
      <c r="F26" s="2">
        <f t="shared" si="1"/>
        <v>1678.6083278583683</v>
      </c>
      <c r="G26" s="3">
        <f t="shared" si="2"/>
        <v>23241.611949348742</v>
      </c>
      <c r="H26" s="19">
        <f t="shared" si="3"/>
        <v>23242</v>
      </c>
    </row>
    <row r="27" spans="1:8" x14ac:dyDescent="0.35">
      <c r="A27" s="15">
        <v>11040</v>
      </c>
      <c r="B27" s="16" t="s">
        <v>31</v>
      </c>
      <c r="C27" s="17">
        <v>34291</v>
      </c>
      <c r="D27" s="17">
        <v>6389851</v>
      </c>
      <c r="E27" s="18">
        <f t="shared" si="0"/>
        <v>37110.010398219645</v>
      </c>
      <c r="F27" s="2">
        <f t="shared" si="1"/>
        <v>4015.1911257389456</v>
      </c>
      <c r="G27" s="3">
        <f t="shared" si="2"/>
        <v>41125.201523958589</v>
      </c>
      <c r="H27" s="19">
        <f t="shared" si="3"/>
        <v>41125</v>
      </c>
    </row>
    <row r="28" spans="1:8" x14ac:dyDescent="0.35">
      <c r="A28" s="15">
        <v>11044</v>
      </c>
      <c r="B28" s="16" t="s">
        <v>32</v>
      </c>
      <c r="C28" s="17">
        <v>18680</v>
      </c>
      <c r="D28" s="17">
        <v>3616189</v>
      </c>
      <c r="E28" s="18">
        <f t="shared" si="0"/>
        <v>20215.654085291855</v>
      </c>
      <c r="F28" s="2">
        <f t="shared" si="1"/>
        <v>2272.3049382207491</v>
      </c>
      <c r="G28" s="3">
        <f t="shared" si="2"/>
        <v>22487.959023512605</v>
      </c>
      <c r="H28" s="19">
        <f t="shared" si="3"/>
        <v>22488</v>
      </c>
    </row>
    <row r="29" spans="1:8" x14ac:dyDescent="0.35">
      <c r="A29" s="15">
        <v>11050</v>
      </c>
      <c r="B29" s="16" t="s">
        <v>33</v>
      </c>
      <c r="C29" s="17">
        <v>10084</v>
      </c>
      <c r="D29" s="17">
        <v>1863704</v>
      </c>
      <c r="E29" s="18">
        <f t="shared" si="0"/>
        <v>10912.990138976609</v>
      </c>
      <c r="F29" s="2">
        <f t="shared" si="1"/>
        <v>1171.0958145665957</v>
      </c>
      <c r="G29" s="3">
        <f t="shared" si="2"/>
        <v>12084.085953543205</v>
      </c>
      <c r="H29" s="19">
        <f t="shared" si="3"/>
        <v>12084</v>
      </c>
    </row>
    <row r="30" spans="1:8" x14ac:dyDescent="0.35">
      <c r="A30" s="15">
        <v>11052</v>
      </c>
      <c r="B30" s="16" t="s">
        <v>34</v>
      </c>
      <c r="C30" s="17">
        <v>12991</v>
      </c>
      <c r="D30" s="17">
        <v>2384446</v>
      </c>
      <c r="E30" s="18">
        <f t="shared" si="0"/>
        <v>14058.970140365444</v>
      </c>
      <c r="F30" s="2">
        <f t="shared" si="1"/>
        <v>1498.3145020132279</v>
      </c>
      <c r="G30" s="3">
        <f t="shared" si="2"/>
        <v>15557.284642378672</v>
      </c>
      <c r="H30" s="19">
        <f t="shared" si="3"/>
        <v>15557</v>
      </c>
    </row>
    <row r="31" spans="1:8" x14ac:dyDescent="0.35">
      <c r="A31" s="15">
        <v>11053</v>
      </c>
      <c r="B31" s="16" t="s">
        <v>35</v>
      </c>
      <c r="C31" s="17">
        <v>21346</v>
      </c>
      <c r="D31" s="17">
        <v>5334924</v>
      </c>
      <c r="E31" s="18">
        <f t="shared" si="0"/>
        <v>23100.821847143467</v>
      </c>
      <c r="F31" s="2">
        <f t="shared" si="1"/>
        <v>3352.3065719829333</v>
      </c>
      <c r="G31" s="3">
        <f t="shared" si="2"/>
        <v>26453.128419126399</v>
      </c>
      <c r="H31" s="19">
        <f t="shared" si="3"/>
        <v>26453</v>
      </c>
    </row>
    <row r="32" spans="1:8" x14ac:dyDescent="0.35">
      <c r="A32" s="15">
        <v>11054</v>
      </c>
      <c r="B32" s="16" t="s">
        <v>36</v>
      </c>
      <c r="C32" s="17">
        <v>13124</v>
      </c>
      <c r="D32" s="17">
        <v>2755574</v>
      </c>
      <c r="E32" s="18">
        <f t="shared" si="0"/>
        <v>14202.903865919181</v>
      </c>
      <c r="F32" s="2">
        <f t="shared" si="1"/>
        <v>1731.5202296762427</v>
      </c>
      <c r="G32" s="3">
        <f t="shared" si="2"/>
        <v>15934.424095595423</v>
      </c>
      <c r="H32" s="19">
        <f t="shared" si="3"/>
        <v>15934</v>
      </c>
    </row>
    <row r="33" spans="1:8" x14ac:dyDescent="0.35">
      <c r="A33" s="15">
        <v>11055</v>
      </c>
      <c r="B33" s="16" t="s">
        <v>37</v>
      </c>
      <c r="C33" s="17">
        <v>22142</v>
      </c>
      <c r="D33" s="17">
        <v>3683307</v>
      </c>
      <c r="E33" s="18">
        <f t="shared" si="0"/>
        <v>23962.25978354027</v>
      </c>
      <c r="F33" s="2">
        <f t="shared" si="1"/>
        <v>2314.4798806376143</v>
      </c>
      <c r="G33" s="3">
        <f t="shared" si="2"/>
        <v>26276.739664177883</v>
      </c>
      <c r="H33" s="19">
        <f t="shared" si="3"/>
        <v>26277</v>
      </c>
    </row>
    <row r="34" spans="1:8" x14ac:dyDescent="0.35">
      <c r="A34" s="15">
        <v>11056</v>
      </c>
      <c r="B34" s="16" t="s">
        <v>38</v>
      </c>
      <c r="C34" s="17">
        <v>19263</v>
      </c>
      <c r="D34" s="17">
        <v>3556681</v>
      </c>
      <c r="E34" s="18">
        <f t="shared" si="0"/>
        <v>20846.581619110118</v>
      </c>
      <c r="F34" s="2">
        <f t="shared" si="1"/>
        <v>2234.9118920432293</v>
      </c>
      <c r="G34" s="3">
        <f t="shared" si="2"/>
        <v>23081.493511153349</v>
      </c>
      <c r="H34" s="19">
        <f t="shared" si="3"/>
        <v>23081</v>
      </c>
    </row>
    <row r="35" spans="1:8" x14ac:dyDescent="0.35">
      <c r="A35" s="15">
        <v>11057</v>
      </c>
      <c r="B35" s="16" t="s">
        <v>39</v>
      </c>
      <c r="C35" s="17">
        <v>15620</v>
      </c>
      <c r="D35" s="17">
        <v>4016159</v>
      </c>
      <c r="E35" s="18">
        <f t="shared" si="0"/>
        <v>16904.096189093081</v>
      </c>
      <c r="F35" s="2">
        <f t="shared" si="1"/>
        <v>2523.634115467888</v>
      </c>
      <c r="G35" s="3">
        <f t="shared" si="2"/>
        <v>19427.73030456097</v>
      </c>
      <c r="H35" s="19">
        <f t="shared" si="3"/>
        <v>19428</v>
      </c>
    </row>
    <row r="36" spans="1:8" x14ac:dyDescent="0.35">
      <c r="A36" s="15">
        <v>12002</v>
      </c>
      <c r="B36" s="16" t="s">
        <v>40</v>
      </c>
      <c r="C36" s="17">
        <v>11710</v>
      </c>
      <c r="D36" s="17">
        <v>2714556</v>
      </c>
      <c r="E36" s="18">
        <f t="shared" si="0"/>
        <v>12672.661099505762</v>
      </c>
      <c r="F36" s="2">
        <f t="shared" si="1"/>
        <v>1705.7457461091674</v>
      </c>
      <c r="G36" s="3">
        <f t="shared" si="2"/>
        <v>14378.406845614929</v>
      </c>
      <c r="H36" s="19">
        <f t="shared" si="3"/>
        <v>14378</v>
      </c>
    </row>
    <row r="37" spans="1:8" x14ac:dyDescent="0.35">
      <c r="A37" s="15">
        <v>12005</v>
      </c>
      <c r="B37" s="16" t="s">
        <v>41</v>
      </c>
      <c r="C37" s="17">
        <v>15177</v>
      </c>
      <c r="D37" s="17">
        <v>2537419</v>
      </c>
      <c r="E37" s="18">
        <f t="shared" si="0"/>
        <v>16424.677840068227</v>
      </c>
      <c r="F37" s="2">
        <f t="shared" si="1"/>
        <v>1594.438156864908</v>
      </c>
      <c r="G37" s="3">
        <f t="shared" si="2"/>
        <v>18019.115996933135</v>
      </c>
      <c r="H37" s="19">
        <f t="shared" si="3"/>
        <v>18019</v>
      </c>
    </row>
    <row r="38" spans="1:8" x14ac:dyDescent="0.35">
      <c r="A38" s="15">
        <v>12007</v>
      </c>
      <c r="B38" s="16" t="s">
        <v>42</v>
      </c>
      <c r="C38" s="17">
        <v>21428</v>
      </c>
      <c r="D38" s="17">
        <v>4659927</v>
      </c>
      <c r="E38" s="18">
        <f t="shared" si="0"/>
        <v>23189.562941093889</v>
      </c>
      <c r="F38" s="2">
        <f t="shared" si="1"/>
        <v>2928.1586592537615</v>
      </c>
      <c r="G38" s="3">
        <f t="shared" si="2"/>
        <v>26117.72160034765</v>
      </c>
      <c r="H38" s="19">
        <f t="shared" si="3"/>
        <v>26118</v>
      </c>
    </row>
    <row r="39" spans="1:8" x14ac:dyDescent="0.35">
      <c r="A39" s="15">
        <v>12009</v>
      </c>
      <c r="B39" s="16" t="s">
        <v>43</v>
      </c>
      <c r="C39" s="17">
        <v>17714</v>
      </c>
      <c r="D39" s="17">
        <v>3526917</v>
      </c>
      <c r="E39" s="18">
        <f t="shared" si="0"/>
        <v>19170.240710217342</v>
      </c>
      <c r="F39" s="2">
        <f t="shared" si="1"/>
        <v>2216.2090852537603</v>
      </c>
      <c r="G39" s="3">
        <f t="shared" si="2"/>
        <v>21386.449795471104</v>
      </c>
      <c r="H39" s="19">
        <f t="shared" si="3"/>
        <v>21386</v>
      </c>
    </row>
    <row r="40" spans="1:8" x14ac:dyDescent="0.35">
      <c r="A40" s="15">
        <v>12014</v>
      </c>
      <c r="B40" s="16" t="s">
        <v>44</v>
      </c>
      <c r="C40" s="17">
        <v>43096</v>
      </c>
      <c r="D40" s="17">
        <v>9658118</v>
      </c>
      <c r="E40" s="18">
        <f t="shared" si="0"/>
        <v>46638.855913262196</v>
      </c>
      <c r="F40" s="2">
        <f t="shared" si="1"/>
        <v>6068.8722921613626</v>
      </c>
      <c r="G40" s="3">
        <f t="shared" si="2"/>
        <v>52707.728205423555</v>
      </c>
      <c r="H40" s="19">
        <f t="shared" si="3"/>
        <v>52708</v>
      </c>
    </row>
    <row r="41" spans="1:8" x14ac:dyDescent="0.35">
      <c r="A41" s="15">
        <v>12021</v>
      </c>
      <c r="B41" s="16" t="s">
        <v>45</v>
      </c>
      <c r="C41" s="17">
        <v>36923</v>
      </c>
      <c r="D41" s="17">
        <v>12739963</v>
      </c>
      <c r="E41" s="18">
        <f t="shared" si="0"/>
        <v>39958.383072335717</v>
      </c>
      <c r="F41" s="2">
        <f t="shared" si="1"/>
        <v>8005.4114532314625</v>
      </c>
      <c r="G41" s="3">
        <f t="shared" si="2"/>
        <v>47963.79452556718</v>
      </c>
      <c r="H41" s="19">
        <f t="shared" si="3"/>
        <v>47964</v>
      </c>
    </row>
    <row r="42" spans="1:8" x14ac:dyDescent="0.35">
      <c r="A42" s="15">
        <v>12025</v>
      </c>
      <c r="B42" s="16" t="s">
        <v>46</v>
      </c>
      <c r="C42" s="17">
        <v>86911</v>
      </c>
      <c r="D42" s="17">
        <v>45791597</v>
      </c>
      <c r="E42" s="18">
        <f t="shared" si="0"/>
        <v>94055.819711284814</v>
      </c>
      <c r="F42" s="2">
        <f t="shared" si="1"/>
        <v>28774.069052285278</v>
      </c>
      <c r="G42" s="3">
        <f t="shared" si="2"/>
        <v>122829.8887635701</v>
      </c>
      <c r="H42" s="19">
        <f t="shared" si="3"/>
        <v>122830</v>
      </c>
    </row>
    <row r="43" spans="1:8" x14ac:dyDescent="0.35">
      <c r="A43" s="15">
        <v>12026</v>
      </c>
      <c r="B43" s="16" t="s">
        <v>47</v>
      </c>
      <c r="C43" s="17">
        <v>22985</v>
      </c>
      <c r="D43" s="17">
        <v>5116261</v>
      </c>
      <c r="E43" s="18">
        <f t="shared" si="0"/>
        <v>24874.561517689148</v>
      </c>
      <c r="F43" s="2">
        <f t="shared" si="1"/>
        <v>3214.9052871755953</v>
      </c>
      <c r="G43" s="3">
        <f t="shared" si="2"/>
        <v>28089.466804864744</v>
      </c>
      <c r="H43" s="19">
        <f t="shared" si="3"/>
        <v>28089</v>
      </c>
    </row>
    <row r="44" spans="1:8" x14ac:dyDescent="0.35">
      <c r="A44" s="15">
        <v>12029</v>
      </c>
      <c r="B44" s="16" t="s">
        <v>48</v>
      </c>
      <c r="C44" s="17">
        <v>18109</v>
      </c>
      <c r="D44" s="17">
        <v>3614914</v>
      </c>
      <c r="E44" s="18">
        <f t="shared" si="0"/>
        <v>19597.713053027313</v>
      </c>
      <c r="F44" s="2">
        <f t="shared" si="1"/>
        <v>2271.503766380386</v>
      </c>
      <c r="G44" s="3">
        <f t="shared" si="2"/>
        <v>21869.216819407698</v>
      </c>
      <c r="H44" s="19">
        <f t="shared" si="3"/>
        <v>21869</v>
      </c>
    </row>
    <row r="45" spans="1:8" x14ac:dyDescent="0.35">
      <c r="A45" s="15">
        <v>12035</v>
      </c>
      <c r="B45" s="16" t="s">
        <v>49</v>
      </c>
      <c r="C45" s="17">
        <v>21197</v>
      </c>
      <c r="D45" s="17">
        <v>4344610</v>
      </c>
      <c r="E45" s="18">
        <f t="shared" si="0"/>
        <v>22939.572786184766</v>
      </c>
      <c r="F45" s="2">
        <f t="shared" si="1"/>
        <v>2730.0228936162489</v>
      </c>
      <c r="G45" s="3">
        <f t="shared" si="2"/>
        <v>25669.595679801016</v>
      </c>
      <c r="H45" s="19">
        <f t="shared" si="3"/>
        <v>25670</v>
      </c>
    </row>
    <row r="46" spans="1:8" x14ac:dyDescent="0.35">
      <c r="A46" s="15">
        <v>12040</v>
      </c>
      <c r="B46" s="16" t="s">
        <v>50</v>
      </c>
      <c r="C46" s="17">
        <v>27081</v>
      </c>
      <c r="D46" s="17">
        <v>7416410</v>
      </c>
      <c r="E46" s="18">
        <f t="shared" si="0"/>
        <v>29307.28738135914</v>
      </c>
      <c r="F46" s="2">
        <f t="shared" si="1"/>
        <v>4660.2500773244283</v>
      </c>
      <c r="G46" s="3">
        <f t="shared" si="2"/>
        <v>33967.537458683568</v>
      </c>
      <c r="H46" s="19">
        <f t="shared" si="3"/>
        <v>33968</v>
      </c>
    </row>
    <row r="47" spans="1:8" x14ac:dyDescent="0.35">
      <c r="A47" s="15">
        <v>12041</v>
      </c>
      <c r="B47" s="16" t="s">
        <v>51</v>
      </c>
      <c r="C47" s="17">
        <v>26208</v>
      </c>
      <c r="D47" s="17">
        <v>5613160</v>
      </c>
      <c r="E47" s="18">
        <f t="shared" si="0"/>
        <v>28362.519393325962</v>
      </c>
      <c r="F47" s="2">
        <f t="shared" si="1"/>
        <v>3527.1417470223987</v>
      </c>
      <c r="G47" s="3">
        <f t="shared" si="2"/>
        <v>31889.661140348362</v>
      </c>
      <c r="H47" s="19">
        <f t="shared" si="3"/>
        <v>31890</v>
      </c>
    </row>
    <row r="48" spans="1:8" x14ac:dyDescent="0.35">
      <c r="A48" s="15">
        <v>13001</v>
      </c>
      <c r="B48" s="16" t="s">
        <v>52</v>
      </c>
      <c r="C48" s="17">
        <v>13207</v>
      </c>
      <c r="D48" s="17">
        <v>3840265</v>
      </c>
      <c r="E48" s="18">
        <f t="shared" si="0"/>
        <v>14292.727168332416</v>
      </c>
      <c r="F48" s="2">
        <f t="shared" si="1"/>
        <v>2413.107590221724</v>
      </c>
      <c r="G48" s="3">
        <f t="shared" si="2"/>
        <v>16705.834758554141</v>
      </c>
      <c r="H48" s="19">
        <f t="shared" si="3"/>
        <v>16706</v>
      </c>
    </row>
    <row r="49" spans="1:8" x14ac:dyDescent="0.35">
      <c r="A49" s="15">
        <v>13002</v>
      </c>
      <c r="B49" s="16" t="s">
        <v>53</v>
      </c>
      <c r="C49" s="17">
        <v>2935</v>
      </c>
      <c r="D49" s="17">
        <v>862965</v>
      </c>
      <c r="E49" s="18">
        <f t="shared" si="0"/>
        <v>3176.281838347516</v>
      </c>
      <c r="F49" s="2">
        <f t="shared" si="1"/>
        <v>542.26137821105829</v>
      </c>
      <c r="G49" s="3">
        <f t="shared" si="2"/>
        <v>3718.5432165585744</v>
      </c>
      <c r="H49" s="19">
        <f t="shared" si="3"/>
        <v>3719</v>
      </c>
    </row>
    <row r="50" spans="1:8" x14ac:dyDescent="0.35">
      <c r="A50" s="15">
        <v>13003</v>
      </c>
      <c r="B50" s="16" t="s">
        <v>54</v>
      </c>
      <c r="C50" s="17">
        <v>22853</v>
      </c>
      <c r="D50" s="17">
        <v>5413967</v>
      </c>
      <c r="E50" s="18">
        <f t="shared" si="0"/>
        <v>24731.710000598221</v>
      </c>
      <c r="F50" s="2">
        <f t="shared" si="1"/>
        <v>3401.9748274949607</v>
      </c>
      <c r="G50" s="3">
        <f t="shared" si="2"/>
        <v>28133.684828093181</v>
      </c>
      <c r="H50" s="19">
        <f t="shared" si="3"/>
        <v>28134</v>
      </c>
    </row>
    <row r="51" spans="1:8" x14ac:dyDescent="0.35">
      <c r="A51" s="15">
        <v>13004</v>
      </c>
      <c r="B51" s="16" t="s">
        <v>55</v>
      </c>
      <c r="C51" s="17">
        <v>18194</v>
      </c>
      <c r="D51" s="17">
        <v>3722228</v>
      </c>
      <c r="E51" s="18">
        <f t="shared" si="0"/>
        <v>19689.700772366166</v>
      </c>
      <c r="F51" s="2">
        <f t="shared" si="1"/>
        <v>2338.9366721660685</v>
      </c>
      <c r="G51" s="3">
        <f t="shared" si="2"/>
        <v>22028.637444532236</v>
      </c>
      <c r="H51" s="19">
        <f t="shared" si="3"/>
        <v>22029</v>
      </c>
    </row>
    <row r="52" spans="1:8" x14ac:dyDescent="0.35">
      <c r="A52" s="15">
        <v>13006</v>
      </c>
      <c r="B52" s="16" t="s">
        <v>56</v>
      </c>
      <c r="C52" s="17">
        <v>9659</v>
      </c>
      <c r="D52" s="17">
        <v>2248280</v>
      </c>
      <c r="E52" s="18">
        <f t="shared" si="0"/>
        <v>10453.051542282336</v>
      </c>
      <c r="F52" s="2">
        <f t="shared" si="1"/>
        <v>1412.7518629427129</v>
      </c>
      <c r="G52" s="3">
        <f t="shared" si="2"/>
        <v>11865.803405225048</v>
      </c>
      <c r="H52" s="19">
        <f t="shared" si="3"/>
        <v>11866</v>
      </c>
    </row>
    <row r="53" spans="1:8" x14ac:dyDescent="0.35">
      <c r="A53" s="15">
        <v>13008</v>
      </c>
      <c r="B53" s="16" t="s">
        <v>57</v>
      </c>
      <c r="C53" s="17">
        <v>40781</v>
      </c>
      <c r="D53" s="17">
        <v>14916788</v>
      </c>
      <c r="E53" s="18">
        <f t="shared" si="0"/>
        <v>44133.543321856916</v>
      </c>
      <c r="F53" s="2">
        <f t="shared" si="1"/>
        <v>9373.2631327599338</v>
      </c>
      <c r="G53" s="3">
        <f t="shared" si="2"/>
        <v>53506.806454616846</v>
      </c>
      <c r="H53" s="19">
        <f t="shared" si="3"/>
        <v>53507</v>
      </c>
    </row>
    <row r="54" spans="1:8" x14ac:dyDescent="0.35">
      <c r="A54" s="15">
        <v>13010</v>
      </c>
      <c r="B54" s="16" t="s">
        <v>58</v>
      </c>
      <c r="C54" s="17">
        <v>11249</v>
      </c>
      <c r="D54" s="17">
        <v>2208364</v>
      </c>
      <c r="E54" s="18">
        <f t="shared" si="0"/>
        <v>12173.762998150325</v>
      </c>
      <c r="F54" s="2">
        <f t="shared" si="1"/>
        <v>1387.6698431937398</v>
      </c>
      <c r="G54" s="3">
        <f t="shared" si="2"/>
        <v>13561.432841344065</v>
      </c>
      <c r="H54" s="19">
        <f t="shared" si="3"/>
        <v>13561</v>
      </c>
    </row>
    <row r="55" spans="1:8" x14ac:dyDescent="0.35">
      <c r="A55" s="15">
        <v>13011</v>
      </c>
      <c r="B55" s="16" t="s">
        <v>59</v>
      </c>
      <c r="C55" s="17">
        <v>28194</v>
      </c>
      <c r="D55" s="17">
        <v>9340980</v>
      </c>
      <c r="E55" s="18">
        <f t="shared" si="0"/>
        <v>30511.785400466732</v>
      </c>
      <c r="F55" s="2">
        <f t="shared" si="1"/>
        <v>5869.59226462479</v>
      </c>
      <c r="G55" s="3">
        <f t="shared" si="2"/>
        <v>36381.377665091524</v>
      </c>
      <c r="H55" s="19">
        <f t="shared" si="3"/>
        <v>36381</v>
      </c>
    </row>
    <row r="56" spans="1:8" x14ac:dyDescent="0.35">
      <c r="A56" s="15">
        <v>13012</v>
      </c>
      <c r="B56" s="16" t="s">
        <v>60</v>
      </c>
      <c r="C56" s="17">
        <v>9185</v>
      </c>
      <c r="D56" s="17">
        <v>2263754</v>
      </c>
      <c r="E56" s="18">
        <f t="shared" si="0"/>
        <v>9940.0847309103683</v>
      </c>
      <c r="F56" s="2">
        <f t="shared" si="1"/>
        <v>1422.4752614194042</v>
      </c>
      <c r="G56" s="3">
        <f t="shared" si="2"/>
        <v>11362.559992329772</v>
      </c>
      <c r="H56" s="19">
        <f t="shared" si="3"/>
        <v>11363</v>
      </c>
    </row>
    <row r="57" spans="1:8" x14ac:dyDescent="0.35">
      <c r="A57" s="15">
        <v>13013</v>
      </c>
      <c r="B57" s="16" t="s">
        <v>61</v>
      </c>
      <c r="C57" s="17">
        <v>14649</v>
      </c>
      <c r="D57" s="17">
        <v>3531480</v>
      </c>
      <c r="E57" s="18">
        <f t="shared" si="0"/>
        <v>15853.271771704518</v>
      </c>
      <c r="F57" s="2">
        <f t="shared" si="1"/>
        <v>2219.0763378871543</v>
      </c>
      <c r="G57" s="3">
        <f t="shared" si="2"/>
        <v>18072.348109591672</v>
      </c>
      <c r="H57" s="19">
        <f t="shared" si="3"/>
        <v>18072</v>
      </c>
    </row>
    <row r="58" spans="1:8" x14ac:dyDescent="0.35">
      <c r="A58" s="15">
        <v>13014</v>
      </c>
      <c r="B58" s="16" t="s">
        <v>62</v>
      </c>
      <c r="C58" s="17">
        <v>21560</v>
      </c>
      <c r="D58" s="17">
        <v>6348466</v>
      </c>
      <c r="E58" s="18">
        <f t="shared" si="0"/>
        <v>23332.41445818482</v>
      </c>
      <c r="F58" s="2">
        <f t="shared" si="1"/>
        <v>3989.1860303558601</v>
      </c>
      <c r="G58" s="3">
        <f t="shared" si="2"/>
        <v>27321.60048854068</v>
      </c>
      <c r="H58" s="19">
        <f t="shared" si="3"/>
        <v>27322</v>
      </c>
    </row>
    <row r="59" spans="1:8" x14ac:dyDescent="0.35">
      <c r="A59" s="15">
        <v>13016</v>
      </c>
      <c r="B59" s="16" t="s">
        <v>63</v>
      </c>
      <c r="C59" s="17">
        <v>10553</v>
      </c>
      <c r="D59" s="17">
        <v>2164637</v>
      </c>
      <c r="E59" s="18">
        <f t="shared" si="0"/>
        <v>11420.545908034526</v>
      </c>
      <c r="F59" s="2">
        <f t="shared" si="1"/>
        <v>1360.193105104669</v>
      </c>
      <c r="G59" s="3">
        <f t="shared" si="2"/>
        <v>12780.739013139195</v>
      </c>
      <c r="H59" s="19">
        <f t="shared" si="3"/>
        <v>12781</v>
      </c>
    </row>
    <row r="60" spans="1:8" x14ac:dyDescent="0.35">
      <c r="A60" s="15">
        <v>13017</v>
      </c>
      <c r="B60" s="16" t="s">
        <v>64</v>
      </c>
      <c r="C60" s="17">
        <v>19052</v>
      </c>
      <c r="D60" s="17">
        <v>4534373</v>
      </c>
      <c r="E60" s="18">
        <f t="shared" si="0"/>
        <v>20618.235633457196</v>
      </c>
      <c r="F60" s="2">
        <f t="shared" si="1"/>
        <v>2849.2642833753525</v>
      </c>
      <c r="G60" s="3">
        <f t="shared" si="2"/>
        <v>23467.499916832548</v>
      </c>
      <c r="H60" s="19">
        <f t="shared" si="3"/>
        <v>23467</v>
      </c>
    </row>
    <row r="61" spans="1:8" x14ac:dyDescent="0.35">
      <c r="A61" s="15">
        <v>13019</v>
      </c>
      <c r="B61" s="16" t="s">
        <v>65</v>
      </c>
      <c r="C61" s="17">
        <v>16517</v>
      </c>
      <c r="D61" s="17">
        <v>3890438</v>
      </c>
      <c r="E61" s="18">
        <f t="shared" si="0"/>
        <v>17874.837180233702</v>
      </c>
      <c r="F61" s="2">
        <f t="shared" si="1"/>
        <v>2444.634801787643</v>
      </c>
      <c r="G61" s="3">
        <f t="shared" si="2"/>
        <v>20319.471982021347</v>
      </c>
      <c r="H61" s="19">
        <f t="shared" si="3"/>
        <v>20319</v>
      </c>
    </row>
    <row r="62" spans="1:8" x14ac:dyDescent="0.35">
      <c r="A62" s="15">
        <v>13021</v>
      </c>
      <c r="B62" s="16" t="s">
        <v>66</v>
      </c>
      <c r="C62" s="17">
        <v>10279</v>
      </c>
      <c r="D62" s="17">
        <v>2298381</v>
      </c>
      <c r="E62" s="18">
        <f t="shared" si="0"/>
        <v>11124.020789224571</v>
      </c>
      <c r="F62" s="2">
        <f t="shared" si="1"/>
        <v>1444.2338318635293</v>
      </c>
      <c r="G62" s="3">
        <f t="shared" si="2"/>
        <v>12568.254621088101</v>
      </c>
      <c r="H62" s="19">
        <f t="shared" si="3"/>
        <v>12568</v>
      </c>
    </row>
    <row r="63" spans="1:8" x14ac:dyDescent="0.35">
      <c r="A63" s="15">
        <v>13023</v>
      </c>
      <c r="B63" s="16" t="s">
        <v>67</v>
      </c>
      <c r="C63" s="17">
        <v>8616</v>
      </c>
      <c r="D63" s="17">
        <v>2235780</v>
      </c>
      <c r="E63" s="18">
        <f t="shared" si="0"/>
        <v>9324.3081155714463</v>
      </c>
      <c r="F63" s="2">
        <f t="shared" si="1"/>
        <v>1404.8972370567983</v>
      </c>
      <c r="G63" s="3">
        <f t="shared" si="2"/>
        <v>10729.205352628245</v>
      </c>
      <c r="H63" s="19">
        <f t="shared" si="3"/>
        <v>10729</v>
      </c>
    </row>
    <row r="64" spans="1:8" x14ac:dyDescent="0.35">
      <c r="A64" s="15">
        <v>13025</v>
      </c>
      <c r="B64" s="16" t="s">
        <v>68</v>
      </c>
      <c r="C64" s="17">
        <v>37021</v>
      </c>
      <c r="D64" s="17">
        <v>12729859</v>
      </c>
      <c r="E64" s="18">
        <f t="shared" si="0"/>
        <v>40064.4395016911</v>
      </c>
      <c r="F64" s="2">
        <f t="shared" si="1"/>
        <v>7999.0624020353607</v>
      </c>
      <c r="G64" s="3">
        <f t="shared" si="2"/>
        <v>48063.501903726457</v>
      </c>
      <c r="H64" s="19">
        <f t="shared" si="3"/>
        <v>48064</v>
      </c>
    </row>
    <row r="65" spans="1:8" x14ac:dyDescent="0.35">
      <c r="A65" s="15">
        <v>13029</v>
      </c>
      <c r="B65" s="16" t="s">
        <v>69</v>
      </c>
      <c r="C65" s="17">
        <v>12600</v>
      </c>
      <c r="D65" s="17">
        <v>2555974</v>
      </c>
      <c r="E65" s="18">
        <f t="shared" si="0"/>
        <v>13635.826631406711</v>
      </c>
      <c r="F65" s="2">
        <f t="shared" si="1"/>
        <v>1606.0975635299596</v>
      </c>
      <c r="G65" s="3">
        <f t="shared" si="2"/>
        <v>15241.924194936671</v>
      </c>
      <c r="H65" s="19">
        <f t="shared" si="3"/>
        <v>15242</v>
      </c>
    </row>
    <row r="66" spans="1:8" x14ac:dyDescent="0.35">
      <c r="A66" s="15">
        <v>13031</v>
      </c>
      <c r="B66" s="16" t="s">
        <v>70</v>
      </c>
      <c r="C66" s="17">
        <v>14201</v>
      </c>
      <c r="D66" s="17">
        <v>2996074</v>
      </c>
      <c r="E66" s="18">
        <f t="shared" si="0"/>
        <v>15368.442380365612</v>
      </c>
      <c r="F66" s="2">
        <f t="shared" si="1"/>
        <v>1882.6432317212382</v>
      </c>
      <c r="G66" s="3">
        <f t="shared" si="2"/>
        <v>17251.085612086848</v>
      </c>
      <c r="H66" s="19">
        <f t="shared" si="3"/>
        <v>17251</v>
      </c>
    </row>
    <row r="67" spans="1:8" x14ac:dyDescent="0.35">
      <c r="A67" s="15">
        <v>13035</v>
      </c>
      <c r="B67" s="16" t="s">
        <v>71</v>
      </c>
      <c r="C67" s="17">
        <v>15104</v>
      </c>
      <c r="D67" s="17">
        <v>4656668</v>
      </c>
      <c r="E67" s="18">
        <f t="shared" si="0"/>
        <v>16345.676622283094</v>
      </c>
      <c r="F67" s="2">
        <f t="shared" si="1"/>
        <v>2926.1108011927859</v>
      </c>
      <c r="G67" s="3">
        <f t="shared" si="2"/>
        <v>19271.787423475878</v>
      </c>
      <c r="H67" s="19">
        <f t="shared" si="3"/>
        <v>19272</v>
      </c>
    </row>
    <row r="68" spans="1:8" x14ac:dyDescent="0.35">
      <c r="A68" s="15">
        <v>13036</v>
      </c>
      <c r="B68" s="16" t="s">
        <v>72</v>
      </c>
      <c r="C68" s="17">
        <v>11582</v>
      </c>
      <c r="D68" s="17">
        <v>2976242</v>
      </c>
      <c r="E68" s="18">
        <f t="shared" si="0"/>
        <v>12534.138416266074</v>
      </c>
      <c r="F68" s="2">
        <f t="shared" si="1"/>
        <v>1870.1813964756818</v>
      </c>
      <c r="G68" s="3">
        <f t="shared" si="2"/>
        <v>14404.319812741756</v>
      </c>
      <c r="H68" s="19">
        <f t="shared" si="3"/>
        <v>14404</v>
      </c>
    </row>
    <row r="69" spans="1:8" x14ac:dyDescent="0.35">
      <c r="A69" s="15">
        <v>13037</v>
      </c>
      <c r="B69" s="16" t="s">
        <v>73</v>
      </c>
      <c r="C69" s="17">
        <v>12262</v>
      </c>
      <c r="D69" s="17">
        <v>3073106</v>
      </c>
      <c r="E69" s="18">
        <f t="shared" si="0"/>
        <v>13270.040170976912</v>
      </c>
      <c r="F69" s="2">
        <f t="shared" si="1"/>
        <v>1931.0478350207397</v>
      </c>
      <c r="G69" s="3">
        <f t="shared" si="2"/>
        <v>15201.088005997652</v>
      </c>
      <c r="H69" s="19">
        <f t="shared" si="3"/>
        <v>15201</v>
      </c>
    </row>
    <row r="70" spans="1:8" x14ac:dyDescent="0.35">
      <c r="A70" s="15">
        <v>13040</v>
      </c>
      <c r="B70" s="16" t="s">
        <v>74</v>
      </c>
      <c r="C70" s="17">
        <v>45874</v>
      </c>
      <c r="D70" s="17">
        <v>26584338</v>
      </c>
      <c r="E70" s="18">
        <f t="shared" ref="E70:E133" si="4">$E$4*$C70/$C$4</f>
        <v>49645.23102294853</v>
      </c>
      <c r="F70" s="2">
        <f t="shared" ref="F70:F133" si="5">$F$4*$D70/$D$4</f>
        <v>16704.802353176095</v>
      </c>
      <c r="G70" s="3">
        <f t="shared" ref="G70:G133" si="6">E70+F70</f>
        <v>66350.033376124629</v>
      </c>
      <c r="H70" s="19">
        <f t="shared" si="3"/>
        <v>66350</v>
      </c>
    </row>
    <row r="71" spans="1:8" x14ac:dyDescent="0.35">
      <c r="A71" s="15">
        <v>13044</v>
      </c>
      <c r="B71" s="16" t="s">
        <v>75</v>
      </c>
      <c r="C71" s="17">
        <v>7995</v>
      </c>
      <c r="D71" s="17">
        <v>2306465</v>
      </c>
      <c r="E71" s="18">
        <f t="shared" si="4"/>
        <v>8652.2566601664021</v>
      </c>
      <c r="F71" s="2">
        <f t="shared" si="5"/>
        <v>1449.3135755164678</v>
      </c>
      <c r="G71" s="3">
        <f t="shared" si="6"/>
        <v>10101.57023568287</v>
      </c>
      <c r="H71" s="19">
        <f t="shared" ref="H71:H134" si="7">ROUND(G71,0)</f>
        <v>10102</v>
      </c>
    </row>
    <row r="72" spans="1:8" x14ac:dyDescent="0.35">
      <c r="A72" s="15">
        <v>13046</v>
      </c>
      <c r="B72" s="16" t="s">
        <v>76</v>
      </c>
      <c r="C72" s="17">
        <v>11443</v>
      </c>
      <c r="D72" s="17">
        <v>1981970</v>
      </c>
      <c r="E72" s="18">
        <f t="shared" si="4"/>
        <v>12383.711439935476</v>
      </c>
      <c r="F72" s="2">
        <f t="shared" si="5"/>
        <v>1245.4106293684811</v>
      </c>
      <c r="G72" s="3">
        <f t="shared" si="6"/>
        <v>13629.122069303958</v>
      </c>
      <c r="H72" s="19">
        <f t="shared" si="7"/>
        <v>13629</v>
      </c>
    </row>
    <row r="73" spans="1:8" x14ac:dyDescent="0.35">
      <c r="A73" s="15">
        <v>13049</v>
      </c>
      <c r="B73" s="16" t="s">
        <v>77</v>
      </c>
      <c r="C73" s="17">
        <v>25288</v>
      </c>
      <c r="D73" s="17">
        <v>5806360</v>
      </c>
      <c r="E73" s="18">
        <f t="shared" si="4"/>
        <v>27366.88760754071</v>
      </c>
      <c r="F73" s="2">
        <f t="shared" si="5"/>
        <v>3648.5428447150935</v>
      </c>
      <c r="G73" s="3">
        <f t="shared" si="6"/>
        <v>31015.430452255801</v>
      </c>
      <c r="H73" s="19">
        <f t="shared" si="7"/>
        <v>31015</v>
      </c>
    </row>
    <row r="74" spans="1:8" x14ac:dyDescent="0.35">
      <c r="A74" s="15">
        <v>13053</v>
      </c>
      <c r="B74" s="16" t="s">
        <v>78</v>
      </c>
      <c r="C74" s="17">
        <v>16293</v>
      </c>
      <c r="D74" s="17">
        <v>3894162</v>
      </c>
      <c r="E74" s="18">
        <f t="shared" si="4"/>
        <v>17632.422484564249</v>
      </c>
      <c r="F74" s="2">
        <f t="shared" si="5"/>
        <v>2446.9748519315749</v>
      </c>
      <c r="G74" s="3">
        <f t="shared" si="6"/>
        <v>20079.397336495826</v>
      </c>
      <c r="H74" s="19">
        <f t="shared" si="7"/>
        <v>20079</v>
      </c>
    </row>
    <row r="75" spans="1:8" x14ac:dyDescent="0.35">
      <c r="A75" s="15">
        <v>23002</v>
      </c>
      <c r="B75" s="16" t="s">
        <v>79</v>
      </c>
      <c r="C75" s="17">
        <v>33827</v>
      </c>
      <c r="D75" s="17">
        <v>7354187</v>
      </c>
      <c r="E75" s="18">
        <f t="shared" si="4"/>
        <v>36607.865671475782</v>
      </c>
      <c r="F75" s="2">
        <f t="shared" si="5"/>
        <v>4621.1510064044878</v>
      </c>
      <c r="G75" s="3">
        <f t="shared" si="6"/>
        <v>41229.016677880267</v>
      </c>
      <c r="H75" s="19">
        <f t="shared" si="7"/>
        <v>41229</v>
      </c>
    </row>
    <row r="76" spans="1:8" x14ac:dyDescent="0.35">
      <c r="A76" s="15">
        <v>23003</v>
      </c>
      <c r="B76" s="16" t="s">
        <v>80</v>
      </c>
      <c r="C76" s="17">
        <v>25756</v>
      </c>
      <c r="D76" s="17">
        <v>4110269</v>
      </c>
      <c r="E76" s="18">
        <f t="shared" si="4"/>
        <v>27873.361168135816</v>
      </c>
      <c r="F76" s="2">
        <f t="shared" si="5"/>
        <v>2582.7700228377612</v>
      </c>
      <c r="G76" s="3">
        <f t="shared" si="6"/>
        <v>30456.131190973578</v>
      </c>
      <c r="H76" s="19">
        <f t="shared" si="7"/>
        <v>30456</v>
      </c>
    </row>
    <row r="77" spans="1:8" x14ac:dyDescent="0.35">
      <c r="A77" s="15">
        <v>23009</v>
      </c>
      <c r="B77" s="16" t="s">
        <v>81</v>
      </c>
      <c r="C77" s="17">
        <v>2201</v>
      </c>
      <c r="D77" s="17">
        <v>687169</v>
      </c>
      <c r="E77" s="18">
        <f t="shared" si="4"/>
        <v>2381.9408266449345</v>
      </c>
      <c r="F77" s="2">
        <f t="shared" si="5"/>
        <v>431.79643323183996</v>
      </c>
      <c r="G77" s="3">
        <f t="shared" si="6"/>
        <v>2813.7372598767743</v>
      </c>
      <c r="H77" s="19">
        <f t="shared" si="7"/>
        <v>2814</v>
      </c>
    </row>
    <row r="78" spans="1:8" x14ac:dyDescent="0.35">
      <c r="A78" s="15">
        <v>23016</v>
      </c>
      <c r="B78" s="16" t="s">
        <v>82</v>
      </c>
      <c r="C78" s="17">
        <v>43732</v>
      </c>
      <c r="D78" s="17">
        <v>7923778</v>
      </c>
      <c r="E78" s="18">
        <f t="shared" si="4"/>
        <v>47327.14049560939</v>
      </c>
      <c r="F78" s="2">
        <f t="shared" si="5"/>
        <v>4979.0649434432025</v>
      </c>
      <c r="G78" s="3">
        <f t="shared" si="6"/>
        <v>52306.205439052595</v>
      </c>
      <c r="H78" s="19">
        <f t="shared" si="7"/>
        <v>52306</v>
      </c>
    </row>
    <row r="79" spans="1:8" x14ac:dyDescent="0.35">
      <c r="A79" s="15">
        <v>23023</v>
      </c>
      <c r="B79" s="16" t="s">
        <v>83</v>
      </c>
      <c r="C79" s="17">
        <v>8814</v>
      </c>
      <c r="D79" s="17">
        <v>1960171</v>
      </c>
      <c r="E79" s="18">
        <f t="shared" si="4"/>
        <v>9538.5853912078383</v>
      </c>
      <c r="F79" s="2">
        <f t="shared" si="5"/>
        <v>1231.7127901935171</v>
      </c>
      <c r="G79" s="3">
        <f t="shared" si="6"/>
        <v>10770.298181401355</v>
      </c>
      <c r="H79" s="19">
        <f t="shared" si="7"/>
        <v>10770</v>
      </c>
    </row>
    <row r="80" spans="1:8" x14ac:dyDescent="0.35">
      <c r="A80" s="15">
        <v>23024</v>
      </c>
      <c r="B80" s="16" t="s">
        <v>84</v>
      </c>
      <c r="C80" s="17">
        <v>9230</v>
      </c>
      <c r="D80" s="17">
        <v>2029881</v>
      </c>
      <c r="E80" s="18">
        <f t="shared" si="4"/>
        <v>9988.7841117368207</v>
      </c>
      <c r="F80" s="2">
        <f t="shared" si="5"/>
        <v>1275.5164678340852</v>
      </c>
      <c r="G80" s="3">
        <f t="shared" si="6"/>
        <v>11264.300579570907</v>
      </c>
      <c r="H80" s="19">
        <f t="shared" si="7"/>
        <v>11264</v>
      </c>
    </row>
    <row r="81" spans="1:8" x14ac:dyDescent="0.35">
      <c r="A81" s="15">
        <v>23025</v>
      </c>
      <c r="B81" s="16" t="s">
        <v>85</v>
      </c>
      <c r="C81" s="17">
        <v>38314</v>
      </c>
      <c r="D81" s="17">
        <v>6942881</v>
      </c>
      <c r="E81" s="18">
        <f t="shared" si="4"/>
        <v>41463.735044104506</v>
      </c>
      <c r="F81" s="2">
        <f t="shared" si="5"/>
        <v>4362.6986260339309</v>
      </c>
      <c r="G81" s="3">
        <f t="shared" si="6"/>
        <v>45826.433670138438</v>
      </c>
      <c r="H81" s="19">
        <f t="shared" si="7"/>
        <v>45826</v>
      </c>
    </row>
    <row r="82" spans="1:8" x14ac:dyDescent="0.35">
      <c r="A82" s="15">
        <v>23027</v>
      </c>
      <c r="B82" s="16" t="s">
        <v>86</v>
      </c>
      <c r="C82" s="17">
        <v>40656</v>
      </c>
      <c r="D82" s="17">
        <v>12715804</v>
      </c>
      <c r="E82" s="18">
        <f t="shared" si="4"/>
        <v>43998.267264005655</v>
      </c>
      <c r="F82" s="2">
        <f t="shared" si="5"/>
        <v>7990.230660689238</v>
      </c>
      <c r="G82" s="3">
        <f t="shared" si="6"/>
        <v>51988.497924694893</v>
      </c>
      <c r="H82" s="19">
        <f t="shared" si="7"/>
        <v>51988</v>
      </c>
    </row>
    <row r="83" spans="1:8" x14ac:dyDescent="0.35">
      <c r="A83" s="15">
        <v>23032</v>
      </c>
      <c r="B83" s="16" t="s">
        <v>87</v>
      </c>
      <c r="C83" s="17">
        <v>6706</v>
      </c>
      <c r="D83" s="17">
        <v>1728125</v>
      </c>
      <c r="E83" s="18">
        <f t="shared" si="4"/>
        <v>7257.2899516042389</v>
      </c>
      <c r="F83" s="2">
        <f t="shared" si="5"/>
        <v>1085.9020287276833</v>
      </c>
      <c r="G83" s="3">
        <f t="shared" si="6"/>
        <v>8343.1919803319215</v>
      </c>
      <c r="H83" s="19">
        <f t="shared" si="7"/>
        <v>8343</v>
      </c>
    </row>
    <row r="84" spans="1:8" x14ac:dyDescent="0.35">
      <c r="A84" s="15">
        <v>23033</v>
      </c>
      <c r="B84" s="16" t="s">
        <v>88</v>
      </c>
      <c r="C84" s="17">
        <v>11509</v>
      </c>
      <c r="D84" s="17">
        <v>1792070</v>
      </c>
      <c r="E84" s="18">
        <f t="shared" si="4"/>
        <v>12455.137198480939</v>
      </c>
      <c r="F84" s="2">
        <f t="shared" si="5"/>
        <v>1126.0831529096677</v>
      </c>
      <c r="G84" s="3">
        <f t="shared" si="6"/>
        <v>13581.220351390606</v>
      </c>
      <c r="H84" s="19">
        <f t="shared" si="7"/>
        <v>13581</v>
      </c>
    </row>
    <row r="85" spans="1:8" x14ac:dyDescent="0.35">
      <c r="A85" s="15">
        <v>23038</v>
      </c>
      <c r="B85" s="16" t="s">
        <v>89</v>
      </c>
      <c r="C85" s="17">
        <v>12280</v>
      </c>
      <c r="D85" s="17">
        <v>2203791</v>
      </c>
      <c r="E85" s="18">
        <f t="shared" si="4"/>
        <v>13289.519923307493</v>
      </c>
      <c r="F85" s="2">
        <f t="shared" si="5"/>
        <v>1384.7963068596368</v>
      </c>
      <c r="G85" s="3">
        <f t="shared" si="6"/>
        <v>14674.316230167129</v>
      </c>
      <c r="H85" s="19">
        <f t="shared" si="7"/>
        <v>14674</v>
      </c>
    </row>
    <row r="86" spans="1:8" x14ac:dyDescent="0.35">
      <c r="A86" s="15">
        <v>23039</v>
      </c>
      <c r="B86" s="16" t="s">
        <v>90</v>
      </c>
      <c r="C86" s="17">
        <v>9524</v>
      </c>
      <c r="D86" s="17">
        <v>2001000</v>
      </c>
      <c r="E86" s="18">
        <f t="shared" si="4"/>
        <v>10306.953399802978</v>
      </c>
      <c r="F86" s="2">
        <f t="shared" si="5"/>
        <v>1257.3685118171973</v>
      </c>
      <c r="G86" s="3">
        <f t="shared" si="6"/>
        <v>11564.321911620176</v>
      </c>
      <c r="H86" s="19">
        <f t="shared" si="7"/>
        <v>11564</v>
      </c>
    </row>
    <row r="87" spans="1:8" x14ac:dyDescent="0.35">
      <c r="A87" s="15">
        <v>23044</v>
      </c>
      <c r="B87" s="16" t="s">
        <v>91</v>
      </c>
      <c r="C87" s="17">
        <v>13482</v>
      </c>
      <c r="D87" s="17">
        <v>2971641</v>
      </c>
      <c r="E87" s="18">
        <f t="shared" si="4"/>
        <v>14590.334495605182</v>
      </c>
      <c r="F87" s="2">
        <f t="shared" si="5"/>
        <v>1867.2902657795944</v>
      </c>
      <c r="G87" s="3">
        <f t="shared" si="6"/>
        <v>16457.624761384777</v>
      </c>
      <c r="H87" s="19">
        <f t="shared" si="7"/>
        <v>16458</v>
      </c>
    </row>
    <row r="88" spans="1:8" x14ac:dyDescent="0.35">
      <c r="A88" s="15">
        <v>23045</v>
      </c>
      <c r="B88" s="16" t="s">
        <v>92</v>
      </c>
      <c r="C88" s="17">
        <v>19016</v>
      </c>
      <c r="D88" s="17">
        <v>3675136</v>
      </c>
      <c r="E88" s="18">
        <f t="shared" si="4"/>
        <v>20579.276128796035</v>
      </c>
      <c r="F88" s="2">
        <f t="shared" si="5"/>
        <v>2309.3454687885096</v>
      </c>
      <c r="G88" s="3">
        <f t="shared" si="6"/>
        <v>22888.621597584544</v>
      </c>
      <c r="H88" s="19">
        <f t="shared" si="7"/>
        <v>22889</v>
      </c>
    </row>
    <row r="89" spans="1:8" x14ac:dyDescent="0.35">
      <c r="A89" s="15">
        <v>23047</v>
      </c>
      <c r="B89" s="16" t="s">
        <v>93</v>
      </c>
      <c r="C89" s="17">
        <v>15895</v>
      </c>
      <c r="D89" s="17">
        <v>4265933</v>
      </c>
      <c r="E89" s="18">
        <f t="shared" si="4"/>
        <v>17201.703516365847</v>
      </c>
      <c r="F89" s="2">
        <f t="shared" si="5"/>
        <v>2680.584621550161</v>
      </c>
      <c r="G89" s="3">
        <f t="shared" si="6"/>
        <v>19882.28813791601</v>
      </c>
      <c r="H89" s="19">
        <f t="shared" si="7"/>
        <v>19882</v>
      </c>
    </row>
    <row r="90" spans="1:8" x14ac:dyDescent="0.35">
      <c r="A90" s="15">
        <v>23050</v>
      </c>
      <c r="B90" s="16" t="s">
        <v>94</v>
      </c>
      <c r="C90" s="17">
        <v>19790</v>
      </c>
      <c r="D90" s="17">
        <v>3203197</v>
      </c>
      <c r="E90" s="18">
        <f t="shared" si="4"/>
        <v>21416.905479011017</v>
      </c>
      <c r="F90" s="2">
        <f t="shared" si="5"/>
        <v>2012.7931259107002</v>
      </c>
      <c r="G90" s="3">
        <f t="shared" si="6"/>
        <v>23429.698604921716</v>
      </c>
      <c r="H90" s="19">
        <f t="shared" si="7"/>
        <v>23430</v>
      </c>
    </row>
    <row r="91" spans="1:8" x14ac:dyDescent="0.35">
      <c r="A91" s="15">
        <v>23052</v>
      </c>
      <c r="B91" s="16" t="s">
        <v>95</v>
      </c>
      <c r="C91" s="17">
        <v>17154</v>
      </c>
      <c r="D91" s="17">
        <v>3577671</v>
      </c>
      <c r="E91" s="18">
        <f t="shared" si="4"/>
        <v>18564.203971043709</v>
      </c>
      <c r="F91" s="2">
        <f t="shared" si="5"/>
        <v>2248.1013798308568</v>
      </c>
      <c r="G91" s="3">
        <f t="shared" si="6"/>
        <v>20812.305350874565</v>
      </c>
      <c r="H91" s="19">
        <f t="shared" si="7"/>
        <v>20812</v>
      </c>
    </row>
    <row r="92" spans="1:8" x14ac:dyDescent="0.35">
      <c r="A92" s="15">
        <v>23060</v>
      </c>
      <c r="B92" s="16" t="s">
        <v>96</v>
      </c>
      <c r="C92" s="17">
        <v>14793</v>
      </c>
      <c r="D92" s="17">
        <v>2864350</v>
      </c>
      <c r="E92" s="18">
        <f t="shared" si="4"/>
        <v>16009.109790349166</v>
      </c>
      <c r="F92" s="2">
        <f t="shared" si="5"/>
        <v>1799.8718125055418</v>
      </c>
      <c r="G92" s="3">
        <f t="shared" si="6"/>
        <v>17808.981602854707</v>
      </c>
      <c r="H92" s="19">
        <f t="shared" si="7"/>
        <v>17809</v>
      </c>
    </row>
    <row r="93" spans="1:8" x14ac:dyDescent="0.35">
      <c r="A93" s="15">
        <v>23062</v>
      </c>
      <c r="B93" s="16" t="s">
        <v>97</v>
      </c>
      <c r="C93" s="17">
        <v>25655</v>
      </c>
      <c r="D93" s="17">
        <v>3582801</v>
      </c>
      <c r="E93" s="18">
        <f t="shared" si="4"/>
        <v>27764.058113391999</v>
      </c>
      <c r="F93" s="2">
        <f t="shared" si="5"/>
        <v>2251.324918294436</v>
      </c>
      <c r="G93" s="3">
        <f t="shared" si="6"/>
        <v>30015.383031686433</v>
      </c>
      <c r="H93" s="19">
        <f t="shared" si="7"/>
        <v>30015</v>
      </c>
    </row>
    <row r="94" spans="1:8" x14ac:dyDescent="0.35">
      <c r="A94" s="15">
        <v>23064</v>
      </c>
      <c r="B94" s="16" t="s">
        <v>98</v>
      </c>
      <c r="C94" s="17">
        <v>4499</v>
      </c>
      <c r="D94" s="17">
        <v>1233179</v>
      </c>
      <c r="E94" s="18">
        <f t="shared" si="4"/>
        <v>4868.8558741824445</v>
      </c>
      <c r="F94" s="2">
        <f t="shared" si="5"/>
        <v>774.89277562929522</v>
      </c>
      <c r="G94" s="3">
        <f t="shared" si="6"/>
        <v>5643.7486498117396</v>
      </c>
      <c r="H94" s="19">
        <f t="shared" si="7"/>
        <v>5644</v>
      </c>
    </row>
    <row r="95" spans="1:8" x14ac:dyDescent="0.35">
      <c r="A95" s="15">
        <v>23077</v>
      </c>
      <c r="B95" s="16" t="s">
        <v>99</v>
      </c>
      <c r="C95" s="17">
        <v>35061</v>
      </c>
      <c r="D95" s="17">
        <v>7068686</v>
      </c>
      <c r="E95" s="18">
        <f t="shared" si="4"/>
        <v>37943.310914583388</v>
      </c>
      <c r="F95" s="2">
        <f t="shared" si="5"/>
        <v>4441.7507228001286</v>
      </c>
      <c r="G95" s="3">
        <f t="shared" si="6"/>
        <v>42385.061637383515</v>
      </c>
      <c r="H95" s="19">
        <f t="shared" si="7"/>
        <v>42385</v>
      </c>
    </row>
    <row r="96" spans="1:8" x14ac:dyDescent="0.35">
      <c r="A96" s="15">
        <v>23081</v>
      </c>
      <c r="B96" s="16" t="s">
        <v>100</v>
      </c>
      <c r="C96" s="17">
        <v>12372</v>
      </c>
      <c r="D96" s="17">
        <v>2032828</v>
      </c>
      <c r="E96" s="18">
        <f t="shared" si="4"/>
        <v>13389.083101886019</v>
      </c>
      <c r="F96" s="2">
        <f t="shared" si="5"/>
        <v>1277.3682744329483</v>
      </c>
      <c r="G96" s="3">
        <f t="shared" si="6"/>
        <v>14666.451376318968</v>
      </c>
      <c r="H96" s="19">
        <f t="shared" si="7"/>
        <v>14666</v>
      </c>
    </row>
    <row r="97" spans="1:8" x14ac:dyDescent="0.35">
      <c r="A97" s="15">
        <v>23086</v>
      </c>
      <c r="B97" s="16" t="s">
        <v>101</v>
      </c>
      <c r="C97" s="17">
        <v>16144</v>
      </c>
      <c r="D97" s="17">
        <v>3165689</v>
      </c>
      <c r="E97" s="18">
        <f t="shared" si="4"/>
        <v>17471.173423605553</v>
      </c>
      <c r="F97" s="2">
        <f t="shared" si="5"/>
        <v>1989.2242212923898</v>
      </c>
      <c r="G97" s="3">
        <f t="shared" si="6"/>
        <v>19460.397644897941</v>
      </c>
      <c r="H97" s="19">
        <f t="shared" si="7"/>
        <v>19460</v>
      </c>
    </row>
    <row r="98" spans="1:8" x14ac:dyDescent="0.35">
      <c r="A98" s="15">
        <v>23088</v>
      </c>
      <c r="B98" s="16" t="s">
        <v>102</v>
      </c>
      <c r="C98" s="17">
        <v>45715</v>
      </c>
      <c r="D98" s="17">
        <v>15566802</v>
      </c>
      <c r="E98" s="18">
        <f t="shared" si="4"/>
        <v>49473.15987736173</v>
      </c>
      <c r="F98" s="2">
        <f t="shared" si="5"/>
        <v>9781.7124760084807</v>
      </c>
      <c r="G98" s="3">
        <f t="shared" si="6"/>
        <v>59254.872353370214</v>
      </c>
      <c r="H98" s="19">
        <f t="shared" si="7"/>
        <v>59255</v>
      </c>
    </row>
    <row r="99" spans="1:8" x14ac:dyDescent="0.35">
      <c r="A99" s="15">
        <v>23094</v>
      </c>
      <c r="B99" s="16" t="s">
        <v>103</v>
      </c>
      <c r="C99" s="17">
        <v>35184</v>
      </c>
      <c r="D99" s="17">
        <v>7305407</v>
      </c>
      <c r="E99" s="18">
        <f t="shared" si="4"/>
        <v>38076.422555509031</v>
      </c>
      <c r="F99" s="2">
        <f t="shared" si="5"/>
        <v>4590.4991143472944</v>
      </c>
      <c r="G99" s="3">
        <f t="shared" si="6"/>
        <v>42666.921669856325</v>
      </c>
      <c r="H99" s="19">
        <f t="shared" si="7"/>
        <v>42667</v>
      </c>
    </row>
    <row r="100" spans="1:8" x14ac:dyDescent="0.35">
      <c r="A100" s="15">
        <v>23096</v>
      </c>
      <c r="B100" s="16" t="s">
        <v>104</v>
      </c>
      <c r="C100" s="17">
        <v>23314</v>
      </c>
      <c r="D100" s="17">
        <v>3824602</v>
      </c>
      <c r="E100" s="18">
        <f t="shared" si="4"/>
        <v>25230.608101953658</v>
      </c>
      <c r="F100" s="2">
        <f t="shared" si="5"/>
        <v>2403.2654298016373</v>
      </c>
      <c r="G100" s="3">
        <f t="shared" si="6"/>
        <v>27633.873531755296</v>
      </c>
      <c r="H100" s="19">
        <f t="shared" si="7"/>
        <v>27634</v>
      </c>
    </row>
    <row r="101" spans="1:8" x14ac:dyDescent="0.35">
      <c r="A101" s="15">
        <v>23097</v>
      </c>
      <c r="B101" s="16" t="s">
        <v>105</v>
      </c>
      <c r="C101" s="17">
        <v>11688</v>
      </c>
      <c r="D101" s="17">
        <v>2263479</v>
      </c>
      <c r="E101" s="18">
        <f t="shared" si="4"/>
        <v>12648.85251332394</v>
      </c>
      <c r="F101" s="2">
        <f t="shared" si="5"/>
        <v>1422.302459649914</v>
      </c>
      <c r="G101" s="3">
        <f t="shared" si="6"/>
        <v>14071.154972973854</v>
      </c>
      <c r="H101" s="19">
        <f t="shared" si="7"/>
        <v>14071</v>
      </c>
    </row>
    <row r="102" spans="1:8" x14ac:dyDescent="0.35">
      <c r="A102" s="15">
        <v>23098</v>
      </c>
      <c r="B102" s="16" t="s">
        <v>106</v>
      </c>
      <c r="C102" s="17">
        <v>5699</v>
      </c>
      <c r="D102" s="17">
        <v>1255307</v>
      </c>
      <c r="E102" s="18">
        <f t="shared" si="4"/>
        <v>6167.5060295545118</v>
      </c>
      <c r="F102" s="2">
        <f t="shared" si="5"/>
        <v>788.79734855757647</v>
      </c>
      <c r="G102" s="3">
        <f t="shared" si="6"/>
        <v>6956.3033781120885</v>
      </c>
      <c r="H102" s="19">
        <f t="shared" si="7"/>
        <v>6956</v>
      </c>
    </row>
    <row r="103" spans="1:8" x14ac:dyDescent="0.35">
      <c r="A103" s="15">
        <v>23099</v>
      </c>
      <c r="B103" s="16" t="s">
        <v>107</v>
      </c>
      <c r="C103" s="17">
        <v>13847</v>
      </c>
      <c r="D103" s="17">
        <v>1788711</v>
      </c>
      <c r="E103" s="18">
        <f t="shared" si="4"/>
        <v>14985.340584530852</v>
      </c>
      <c r="F103" s="2">
        <f t="shared" si="5"/>
        <v>1123.9724578416046</v>
      </c>
      <c r="G103" s="3">
        <f t="shared" si="6"/>
        <v>16109.313042372456</v>
      </c>
      <c r="H103" s="19">
        <f t="shared" si="7"/>
        <v>16109</v>
      </c>
    </row>
    <row r="104" spans="1:8" x14ac:dyDescent="0.35">
      <c r="A104" s="15">
        <v>23100</v>
      </c>
      <c r="B104" s="16" t="s">
        <v>108</v>
      </c>
      <c r="C104" s="17">
        <v>4739</v>
      </c>
      <c r="D104" s="17">
        <v>702861</v>
      </c>
      <c r="E104" s="18">
        <f t="shared" si="4"/>
        <v>5128.5859052568576</v>
      </c>
      <c r="F104" s="2">
        <f t="shared" si="5"/>
        <v>441.65681638398161</v>
      </c>
      <c r="G104" s="3">
        <f t="shared" si="6"/>
        <v>5570.2427216408396</v>
      </c>
      <c r="H104" s="19">
        <f t="shared" si="7"/>
        <v>5570</v>
      </c>
    </row>
    <row r="105" spans="1:8" x14ac:dyDescent="0.35">
      <c r="A105" s="15">
        <v>23101</v>
      </c>
      <c r="B105" s="16" t="s">
        <v>109</v>
      </c>
      <c r="C105" s="17">
        <v>18626</v>
      </c>
      <c r="D105" s="17">
        <v>2428217</v>
      </c>
      <c r="E105" s="18">
        <f t="shared" si="4"/>
        <v>20157.214828300112</v>
      </c>
      <c r="F105" s="2">
        <f t="shared" si="5"/>
        <v>1525.818888385417</v>
      </c>
      <c r="G105" s="3">
        <f t="shared" si="6"/>
        <v>21683.033716685528</v>
      </c>
      <c r="H105" s="19">
        <f t="shared" si="7"/>
        <v>21683</v>
      </c>
    </row>
    <row r="106" spans="1:8" x14ac:dyDescent="0.35">
      <c r="A106" s="15">
        <v>23102</v>
      </c>
      <c r="B106" s="16" t="s">
        <v>110</v>
      </c>
      <c r="C106" s="17">
        <v>17013</v>
      </c>
      <c r="D106" s="17">
        <v>2963672</v>
      </c>
      <c r="E106" s="18">
        <f t="shared" si="4"/>
        <v>18411.612577787491</v>
      </c>
      <c r="F106" s="2">
        <f t="shared" si="5"/>
        <v>1862.2827846848061</v>
      </c>
      <c r="G106" s="3">
        <f t="shared" si="6"/>
        <v>20273.895362472296</v>
      </c>
      <c r="H106" s="19">
        <f t="shared" si="7"/>
        <v>20274</v>
      </c>
    </row>
    <row r="107" spans="1:8" x14ac:dyDescent="0.35">
      <c r="A107" s="15">
        <v>23103</v>
      </c>
      <c r="B107" s="16" t="s">
        <v>111</v>
      </c>
      <c r="C107" s="17">
        <v>14254</v>
      </c>
      <c r="D107" s="17">
        <v>2133564</v>
      </c>
      <c r="E107" s="18">
        <f t="shared" si="4"/>
        <v>15425.799428894545</v>
      </c>
      <c r="F107" s="2">
        <f t="shared" si="5"/>
        <v>1340.6677618924273</v>
      </c>
      <c r="G107" s="3">
        <f t="shared" si="6"/>
        <v>16766.467190786971</v>
      </c>
      <c r="H107" s="19">
        <f t="shared" si="7"/>
        <v>16766</v>
      </c>
    </row>
    <row r="108" spans="1:8" x14ac:dyDescent="0.35">
      <c r="A108" s="15">
        <v>23104</v>
      </c>
      <c r="B108" s="16" t="s">
        <v>112</v>
      </c>
      <c r="C108" s="17">
        <v>9190</v>
      </c>
      <c r="D108" s="17">
        <v>2002128</v>
      </c>
      <c r="E108" s="18">
        <f t="shared" si="4"/>
        <v>9945.4957732244184</v>
      </c>
      <c r="F108" s="2">
        <f t="shared" si="5"/>
        <v>1258.0773132571424</v>
      </c>
      <c r="G108" s="3">
        <f t="shared" si="6"/>
        <v>11203.573086481561</v>
      </c>
      <c r="H108" s="19">
        <f t="shared" si="7"/>
        <v>11204</v>
      </c>
    </row>
    <row r="109" spans="1:8" x14ac:dyDescent="0.35">
      <c r="A109" s="15">
        <v>23105</v>
      </c>
      <c r="B109" s="16" t="s">
        <v>113</v>
      </c>
      <c r="C109" s="17">
        <v>13407</v>
      </c>
      <c r="D109" s="17">
        <v>2313061</v>
      </c>
      <c r="E109" s="18">
        <f t="shared" si="4"/>
        <v>14509.168860894428</v>
      </c>
      <c r="F109" s="2">
        <f t="shared" si="5"/>
        <v>1453.4583045039471</v>
      </c>
      <c r="G109" s="3">
        <f t="shared" si="6"/>
        <v>15962.627165398375</v>
      </c>
      <c r="H109" s="19">
        <f t="shared" si="7"/>
        <v>15963</v>
      </c>
    </row>
    <row r="110" spans="1:8" x14ac:dyDescent="0.35">
      <c r="A110" s="15">
        <v>24001</v>
      </c>
      <c r="B110" s="16" t="s">
        <v>114</v>
      </c>
      <c r="C110" s="17">
        <v>30281</v>
      </c>
      <c r="D110" s="17">
        <v>9387000</v>
      </c>
      <c r="E110" s="18">
        <f t="shared" si="4"/>
        <v>32770.354462351323</v>
      </c>
      <c r="F110" s="2">
        <f t="shared" si="5"/>
        <v>5898.5098552863728</v>
      </c>
      <c r="G110" s="3">
        <f t="shared" si="6"/>
        <v>38668.864317637694</v>
      </c>
      <c r="H110" s="19">
        <f t="shared" si="7"/>
        <v>38669</v>
      </c>
    </row>
    <row r="111" spans="1:8" x14ac:dyDescent="0.35">
      <c r="A111" s="15">
        <v>24007</v>
      </c>
      <c r="B111" s="16" t="s">
        <v>115</v>
      </c>
      <c r="C111" s="17">
        <v>10322</v>
      </c>
      <c r="D111" s="17">
        <v>2046824</v>
      </c>
      <c r="E111" s="18">
        <f t="shared" si="4"/>
        <v>11170.555753125403</v>
      </c>
      <c r="F111" s="2">
        <f t="shared" si="5"/>
        <v>1286.1629419448891</v>
      </c>
      <c r="G111" s="3">
        <f t="shared" si="6"/>
        <v>12456.718695070293</v>
      </c>
      <c r="H111" s="19">
        <f t="shared" si="7"/>
        <v>12457</v>
      </c>
    </row>
    <row r="112" spans="1:8" x14ac:dyDescent="0.35">
      <c r="A112" s="15">
        <v>24008</v>
      </c>
      <c r="B112" s="16" t="s">
        <v>116</v>
      </c>
      <c r="C112" s="17">
        <v>6348</v>
      </c>
      <c r="D112" s="17">
        <v>1699737</v>
      </c>
      <c r="E112" s="18">
        <f t="shared" si="4"/>
        <v>6869.8593219182385</v>
      </c>
      <c r="F112" s="2">
        <f t="shared" si="5"/>
        <v>1068.0638591557358</v>
      </c>
      <c r="G112" s="3">
        <f t="shared" si="6"/>
        <v>7937.9231810739748</v>
      </c>
      <c r="H112" s="19">
        <f t="shared" si="7"/>
        <v>7938</v>
      </c>
    </row>
    <row r="113" spans="1:8" x14ac:dyDescent="0.35">
      <c r="A113" s="15">
        <v>24009</v>
      </c>
      <c r="B113" s="16" t="s">
        <v>117</v>
      </c>
      <c r="C113" s="17">
        <v>10190</v>
      </c>
      <c r="D113" s="17">
        <v>1791565</v>
      </c>
      <c r="E113" s="18">
        <f t="shared" si="4"/>
        <v>11027.704236034475</v>
      </c>
      <c r="F113" s="2">
        <f t="shared" si="5"/>
        <v>1125.7658260238766</v>
      </c>
      <c r="G113" s="3">
        <f t="shared" si="6"/>
        <v>12153.470062058352</v>
      </c>
      <c r="H113" s="19">
        <f t="shared" si="7"/>
        <v>12153</v>
      </c>
    </row>
    <row r="114" spans="1:8" x14ac:dyDescent="0.35">
      <c r="A114" s="15">
        <v>24011</v>
      </c>
      <c r="B114" s="16" t="s">
        <v>118</v>
      </c>
      <c r="C114" s="17">
        <v>10194</v>
      </c>
      <c r="D114" s="17">
        <v>1992424</v>
      </c>
      <c r="E114" s="18">
        <f t="shared" si="4"/>
        <v>11032.033069885716</v>
      </c>
      <c r="F114" s="2">
        <f t="shared" si="5"/>
        <v>1251.9796100893891</v>
      </c>
      <c r="G114" s="3">
        <f t="shared" si="6"/>
        <v>12284.012679975105</v>
      </c>
      <c r="H114" s="19">
        <f t="shared" si="7"/>
        <v>12284</v>
      </c>
    </row>
    <row r="115" spans="1:8" x14ac:dyDescent="0.35">
      <c r="A115" s="15">
        <v>24014</v>
      </c>
      <c r="B115" s="16" t="s">
        <v>119</v>
      </c>
      <c r="C115" s="17">
        <v>12711</v>
      </c>
      <c r="D115" s="17">
        <v>1860683</v>
      </c>
      <c r="E115" s="18">
        <f t="shared" si="4"/>
        <v>13755.951770778627</v>
      </c>
      <c r="F115" s="2">
        <f t="shared" si="5"/>
        <v>1169.1975085824879</v>
      </c>
      <c r="G115" s="3">
        <f t="shared" si="6"/>
        <v>14925.149279361114</v>
      </c>
      <c r="H115" s="19">
        <f t="shared" si="7"/>
        <v>14925</v>
      </c>
    </row>
    <row r="116" spans="1:8" x14ac:dyDescent="0.35">
      <c r="A116" s="15">
        <v>24016</v>
      </c>
      <c r="B116" s="16" t="s">
        <v>120</v>
      </c>
      <c r="C116" s="17">
        <v>8249</v>
      </c>
      <c r="D116" s="17">
        <v>1663350</v>
      </c>
      <c r="E116" s="18">
        <f t="shared" si="4"/>
        <v>8927.1376097201555</v>
      </c>
      <c r="F116" s="2">
        <f t="shared" si="5"/>
        <v>1045.1993573868742</v>
      </c>
      <c r="G116" s="3">
        <f t="shared" si="6"/>
        <v>9972.3369671070304</v>
      </c>
      <c r="H116" s="19">
        <f t="shared" si="7"/>
        <v>9972</v>
      </c>
    </row>
    <row r="117" spans="1:8" x14ac:dyDescent="0.35">
      <c r="A117" s="15">
        <v>24020</v>
      </c>
      <c r="B117" s="16" t="s">
        <v>121</v>
      </c>
      <c r="C117" s="17">
        <v>24370</v>
      </c>
      <c r="D117" s="17">
        <v>8217654</v>
      </c>
      <c r="E117" s="18">
        <f t="shared" si="4"/>
        <v>26373.420238681076</v>
      </c>
      <c r="F117" s="2">
        <f t="shared" si="5"/>
        <v>5163.7278263911239</v>
      </c>
      <c r="G117" s="3">
        <f t="shared" si="6"/>
        <v>31537.148065072201</v>
      </c>
      <c r="H117" s="19">
        <f t="shared" si="7"/>
        <v>31537</v>
      </c>
    </row>
    <row r="118" spans="1:8" x14ac:dyDescent="0.35">
      <c r="A118" s="15">
        <v>24028</v>
      </c>
      <c r="B118" s="16" t="s">
        <v>122</v>
      </c>
      <c r="C118" s="17">
        <v>6188</v>
      </c>
      <c r="D118" s="17">
        <v>1695146</v>
      </c>
      <c r="E118" s="18">
        <f t="shared" si="4"/>
        <v>6696.7059678686292</v>
      </c>
      <c r="F118" s="2">
        <f t="shared" si="5"/>
        <v>1065.1790121603572</v>
      </c>
      <c r="G118" s="3">
        <f t="shared" si="6"/>
        <v>7761.8849800289863</v>
      </c>
      <c r="H118" s="19">
        <f t="shared" si="7"/>
        <v>7762</v>
      </c>
    </row>
    <row r="119" spans="1:8" x14ac:dyDescent="0.35">
      <c r="A119" s="15">
        <v>24033</v>
      </c>
      <c r="B119" s="16" t="s">
        <v>123</v>
      </c>
      <c r="C119" s="17">
        <v>15080</v>
      </c>
      <c r="D119" s="17">
        <v>3030856</v>
      </c>
      <c r="E119" s="18">
        <f t="shared" si="4"/>
        <v>16319.703619175652</v>
      </c>
      <c r="F119" s="2">
        <f t="shared" si="5"/>
        <v>1904.4991995263485</v>
      </c>
      <c r="G119" s="3">
        <f t="shared" si="6"/>
        <v>18224.202818702001</v>
      </c>
      <c r="H119" s="19">
        <f t="shared" si="7"/>
        <v>18224</v>
      </c>
    </row>
    <row r="120" spans="1:8" x14ac:dyDescent="0.35">
      <c r="A120" s="15">
        <v>24038</v>
      </c>
      <c r="B120" s="16" t="s">
        <v>124</v>
      </c>
      <c r="C120" s="17">
        <v>22046</v>
      </c>
      <c r="D120" s="17">
        <v>3574563</v>
      </c>
      <c r="E120" s="18">
        <f t="shared" si="4"/>
        <v>23858.367771110505</v>
      </c>
      <c r="F120" s="2">
        <f t="shared" si="5"/>
        <v>2246.1484056505828</v>
      </c>
      <c r="G120" s="3">
        <f t="shared" si="6"/>
        <v>26104.516176761088</v>
      </c>
      <c r="H120" s="19">
        <f t="shared" si="7"/>
        <v>26105</v>
      </c>
    </row>
    <row r="121" spans="1:8" x14ac:dyDescent="0.35">
      <c r="A121" s="15">
        <v>24041</v>
      </c>
      <c r="B121" s="16" t="s">
        <v>125</v>
      </c>
      <c r="C121" s="17">
        <v>6843</v>
      </c>
      <c r="D121" s="17">
        <v>1732029</v>
      </c>
      <c r="E121" s="18">
        <f t="shared" si="4"/>
        <v>7405.5525110092167</v>
      </c>
      <c r="F121" s="2">
        <f t="shared" si="5"/>
        <v>1088.355185484372</v>
      </c>
      <c r="G121" s="3">
        <f t="shared" si="6"/>
        <v>8493.9076964935884</v>
      </c>
      <c r="H121" s="19">
        <f t="shared" si="7"/>
        <v>8494</v>
      </c>
    </row>
    <row r="122" spans="1:8" x14ac:dyDescent="0.35">
      <c r="A122" s="15">
        <v>24043</v>
      </c>
      <c r="B122" s="16" t="s">
        <v>126</v>
      </c>
      <c r="C122" s="17">
        <v>10148</v>
      </c>
      <c r="D122" s="17">
        <v>1997897</v>
      </c>
      <c r="E122" s="18">
        <f t="shared" si="4"/>
        <v>10982.251480596453</v>
      </c>
      <c r="F122" s="2">
        <f t="shared" si="5"/>
        <v>1255.418679487278</v>
      </c>
      <c r="G122" s="3">
        <f t="shared" si="6"/>
        <v>12237.670160083731</v>
      </c>
      <c r="H122" s="19">
        <f t="shared" si="7"/>
        <v>12238</v>
      </c>
    </row>
    <row r="123" spans="1:8" x14ac:dyDescent="0.35">
      <c r="A123" s="15">
        <v>24045</v>
      </c>
      <c r="B123" s="16" t="s">
        <v>127</v>
      </c>
      <c r="C123" s="17">
        <v>9981</v>
      </c>
      <c r="D123" s="17">
        <v>1908375</v>
      </c>
      <c r="E123" s="18">
        <f t="shared" si="4"/>
        <v>10801.522667307174</v>
      </c>
      <c r="F123" s="2">
        <f t="shared" si="5"/>
        <v>1199.1657340025708</v>
      </c>
      <c r="G123" s="3">
        <f t="shared" si="6"/>
        <v>12000.688401309744</v>
      </c>
      <c r="H123" s="19">
        <f t="shared" si="7"/>
        <v>12001</v>
      </c>
    </row>
    <row r="124" spans="1:8" x14ac:dyDescent="0.35">
      <c r="A124" s="15">
        <v>24048</v>
      </c>
      <c r="B124" s="16" t="s">
        <v>128</v>
      </c>
      <c r="C124" s="17">
        <v>13073</v>
      </c>
      <c r="D124" s="17">
        <v>1789055</v>
      </c>
      <c r="E124" s="18">
        <f t="shared" si="4"/>
        <v>14147.711234315868</v>
      </c>
      <c r="F124" s="2">
        <f t="shared" si="5"/>
        <v>1124.1886171459851</v>
      </c>
      <c r="G124" s="3">
        <f t="shared" si="6"/>
        <v>15271.899851461852</v>
      </c>
      <c r="H124" s="19">
        <f t="shared" si="7"/>
        <v>15272</v>
      </c>
    </row>
    <row r="125" spans="1:8" x14ac:dyDescent="0.35">
      <c r="A125" s="15">
        <v>24054</v>
      </c>
      <c r="B125" s="16" t="s">
        <v>129</v>
      </c>
      <c r="C125" s="17">
        <v>7898</v>
      </c>
      <c r="D125" s="17">
        <v>2142392</v>
      </c>
      <c r="E125" s="18">
        <f t="shared" si="4"/>
        <v>8547.2824392738257</v>
      </c>
      <c r="F125" s="2">
        <f t="shared" si="5"/>
        <v>1346.2150128780954</v>
      </c>
      <c r="G125" s="3">
        <f t="shared" si="6"/>
        <v>9893.4974521519216</v>
      </c>
      <c r="H125" s="19">
        <f t="shared" si="7"/>
        <v>9893</v>
      </c>
    </row>
    <row r="126" spans="1:8" x14ac:dyDescent="0.35">
      <c r="A126" s="15">
        <v>24055</v>
      </c>
      <c r="B126" s="16" t="s">
        <v>130</v>
      </c>
      <c r="C126" s="17">
        <v>20425</v>
      </c>
      <c r="D126" s="17">
        <v>3414959</v>
      </c>
      <c r="E126" s="18">
        <f t="shared" si="4"/>
        <v>22104.107852895402</v>
      </c>
      <c r="F126" s="2">
        <f t="shared" si="5"/>
        <v>2145.8580288589428</v>
      </c>
      <c r="G126" s="3">
        <f t="shared" si="6"/>
        <v>24249.965881754346</v>
      </c>
      <c r="H126" s="19">
        <f t="shared" si="7"/>
        <v>24250</v>
      </c>
    </row>
    <row r="127" spans="1:8" x14ac:dyDescent="0.35">
      <c r="A127" s="15">
        <v>24059</v>
      </c>
      <c r="B127" s="16" t="s">
        <v>131</v>
      </c>
      <c r="C127" s="17">
        <v>16051</v>
      </c>
      <c r="D127" s="17">
        <v>4179908</v>
      </c>
      <c r="E127" s="18">
        <f t="shared" si="4"/>
        <v>17370.528036564217</v>
      </c>
      <c r="F127" s="2">
        <f t="shared" si="5"/>
        <v>2626.5290862032971</v>
      </c>
      <c r="G127" s="3">
        <f t="shared" si="6"/>
        <v>19997.057122767514</v>
      </c>
      <c r="H127" s="19">
        <f t="shared" si="7"/>
        <v>19997</v>
      </c>
    </row>
    <row r="128" spans="1:8" x14ac:dyDescent="0.35">
      <c r="A128" s="15">
        <v>24062</v>
      </c>
      <c r="B128" s="16" t="s">
        <v>132</v>
      </c>
      <c r="C128" s="17">
        <v>101032</v>
      </c>
      <c r="D128" s="17">
        <v>65666097</v>
      </c>
      <c r="E128" s="18">
        <f t="shared" si="4"/>
        <v>109337.68541462562</v>
      </c>
      <c r="F128" s="2">
        <f t="shared" si="5"/>
        <v>41262.610025853937</v>
      </c>
      <c r="G128" s="3">
        <f t="shared" si="6"/>
        <v>150600.29544047956</v>
      </c>
      <c r="H128" s="19">
        <f t="shared" si="7"/>
        <v>150600</v>
      </c>
    </row>
    <row r="129" spans="1:8" x14ac:dyDescent="0.35">
      <c r="A129" s="15">
        <v>24066</v>
      </c>
      <c r="B129" s="16" t="s">
        <v>133</v>
      </c>
      <c r="C129" s="17">
        <v>14728</v>
      </c>
      <c r="D129" s="17">
        <v>2607905</v>
      </c>
      <c r="E129" s="18">
        <f t="shared" si="4"/>
        <v>15938.766240266512</v>
      </c>
      <c r="F129" s="2">
        <f t="shared" si="5"/>
        <v>1638.7294496804739</v>
      </c>
      <c r="G129" s="3">
        <f t="shared" si="6"/>
        <v>17577.495689946987</v>
      </c>
      <c r="H129" s="19">
        <f t="shared" si="7"/>
        <v>17577</v>
      </c>
    </row>
    <row r="130" spans="1:8" x14ac:dyDescent="0.35">
      <c r="A130" s="15">
        <v>24086</v>
      </c>
      <c r="B130" s="16" t="s">
        <v>134</v>
      </c>
      <c r="C130" s="17">
        <v>11209</v>
      </c>
      <c r="D130" s="17">
        <v>1754993</v>
      </c>
      <c r="E130" s="18">
        <f t="shared" si="4"/>
        <v>12130.474659637923</v>
      </c>
      <c r="F130" s="2">
        <f t="shared" si="5"/>
        <v>1102.7850757919034</v>
      </c>
      <c r="G130" s="3">
        <f t="shared" si="6"/>
        <v>13233.259735429827</v>
      </c>
      <c r="H130" s="19">
        <f t="shared" si="7"/>
        <v>13233</v>
      </c>
    </row>
    <row r="131" spans="1:8" x14ac:dyDescent="0.35">
      <c r="A131" s="15">
        <v>24094</v>
      </c>
      <c r="B131" s="16" t="s">
        <v>135</v>
      </c>
      <c r="C131" s="17">
        <v>17081</v>
      </c>
      <c r="D131" s="17">
        <v>3039537</v>
      </c>
      <c r="E131" s="18">
        <f t="shared" si="4"/>
        <v>18485.202753258574</v>
      </c>
      <c r="F131" s="2">
        <f t="shared" si="5"/>
        <v>1909.9540801115986</v>
      </c>
      <c r="G131" s="3">
        <f t="shared" si="6"/>
        <v>20395.156833370173</v>
      </c>
      <c r="H131" s="19">
        <f t="shared" si="7"/>
        <v>20395</v>
      </c>
    </row>
    <row r="132" spans="1:8" x14ac:dyDescent="0.35">
      <c r="A132" s="15">
        <v>24104</v>
      </c>
      <c r="B132" s="16" t="s">
        <v>136</v>
      </c>
      <c r="C132" s="17">
        <v>22861</v>
      </c>
      <c r="D132" s="17">
        <v>3465406</v>
      </c>
      <c r="E132" s="18">
        <f t="shared" si="4"/>
        <v>24740.3676683007</v>
      </c>
      <c r="F132" s="2">
        <f t="shared" si="5"/>
        <v>2177.5574138242814</v>
      </c>
      <c r="G132" s="3">
        <f t="shared" si="6"/>
        <v>26917.925082124981</v>
      </c>
      <c r="H132" s="19">
        <f t="shared" si="7"/>
        <v>26918</v>
      </c>
    </row>
    <row r="133" spans="1:8" x14ac:dyDescent="0.35">
      <c r="A133" s="15">
        <v>24107</v>
      </c>
      <c r="B133" s="16" t="s">
        <v>137</v>
      </c>
      <c r="C133" s="17">
        <v>35545</v>
      </c>
      <c r="D133" s="17">
        <v>12269925</v>
      </c>
      <c r="E133" s="18">
        <f t="shared" si="4"/>
        <v>38467.099810583459</v>
      </c>
      <c r="F133" s="2">
        <f t="shared" si="5"/>
        <v>7710.0536418583833</v>
      </c>
      <c r="G133" s="3">
        <f t="shared" si="6"/>
        <v>46177.153452441838</v>
      </c>
      <c r="H133" s="19">
        <f t="shared" si="7"/>
        <v>46177</v>
      </c>
    </row>
    <row r="134" spans="1:8" x14ac:dyDescent="0.35">
      <c r="A134" s="15">
        <v>24109</v>
      </c>
      <c r="B134" s="16" t="s">
        <v>138</v>
      </c>
      <c r="C134" s="17">
        <v>15008</v>
      </c>
      <c r="D134" s="17">
        <v>2398008</v>
      </c>
      <c r="E134" s="18">
        <f t="shared" ref="E134:E197" si="8">$E$4*$C134/$C$4</f>
        <v>16241.784609853328</v>
      </c>
      <c r="F134" s="2">
        <f t="shared" ref="F134:F197" si="9">$F$4*$D134/$D$4</f>
        <v>1506.8364569144096</v>
      </c>
      <c r="G134" s="3">
        <f t="shared" ref="G134:G197" si="10">E134+F134</f>
        <v>17748.621066767737</v>
      </c>
      <c r="H134" s="19">
        <f t="shared" si="7"/>
        <v>17749</v>
      </c>
    </row>
    <row r="135" spans="1:8" x14ac:dyDescent="0.35">
      <c r="A135" s="15">
        <v>24130</v>
      </c>
      <c r="B135" s="16" t="s">
        <v>139</v>
      </c>
      <c r="C135" s="17">
        <v>8531</v>
      </c>
      <c r="D135" s="17">
        <v>2362609</v>
      </c>
      <c r="E135" s="18">
        <f t="shared" si="8"/>
        <v>9232.3203962325915</v>
      </c>
      <c r="F135" s="2">
        <f t="shared" si="9"/>
        <v>1484.5927847755706</v>
      </c>
      <c r="G135" s="3">
        <f t="shared" si="10"/>
        <v>10716.913181008162</v>
      </c>
      <c r="H135" s="19">
        <f t="shared" ref="H135:H198" si="11">ROUND(G135,0)</f>
        <v>10717</v>
      </c>
    </row>
    <row r="136" spans="1:8" x14ac:dyDescent="0.35">
      <c r="A136" s="15">
        <v>24133</v>
      </c>
      <c r="B136" s="16" t="s">
        <v>140</v>
      </c>
      <c r="C136" s="17">
        <v>7253</v>
      </c>
      <c r="D136" s="17">
        <v>1829259</v>
      </c>
      <c r="E136" s="18">
        <f t="shared" si="8"/>
        <v>7849.2579807613392</v>
      </c>
      <c r="F136" s="2">
        <f t="shared" si="9"/>
        <v>1149.4516074753697</v>
      </c>
      <c r="G136" s="3">
        <f t="shared" si="10"/>
        <v>8998.7095882367084</v>
      </c>
      <c r="H136" s="19">
        <f t="shared" si="11"/>
        <v>8999</v>
      </c>
    </row>
    <row r="137" spans="1:8" x14ac:dyDescent="0.35">
      <c r="A137" s="15">
        <v>24134</v>
      </c>
      <c r="B137" s="16" t="s">
        <v>141</v>
      </c>
      <c r="C137" s="17">
        <v>23135</v>
      </c>
      <c r="D137" s="17">
        <v>4988964</v>
      </c>
      <c r="E137" s="18">
        <f t="shared" si="8"/>
        <v>25036.892787110657</v>
      </c>
      <c r="F137" s="2">
        <f t="shared" si="9"/>
        <v>3134.9156622636542</v>
      </c>
      <c r="G137" s="3">
        <f t="shared" si="10"/>
        <v>28171.808449374312</v>
      </c>
      <c r="H137" s="19">
        <f t="shared" si="11"/>
        <v>28172</v>
      </c>
    </row>
    <row r="138" spans="1:8" x14ac:dyDescent="0.35">
      <c r="A138" s="15">
        <v>24135</v>
      </c>
      <c r="B138" s="16" t="s">
        <v>142</v>
      </c>
      <c r="C138" s="17">
        <v>10877</v>
      </c>
      <c r="D138" s="17">
        <v>2481590</v>
      </c>
      <c r="E138" s="18">
        <f t="shared" si="8"/>
        <v>11771.181449984984</v>
      </c>
      <c r="F138" s="2">
        <f t="shared" si="9"/>
        <v>1559.3568841781303</v>
      </c>
      <c r="G138" s="3">
        <f t="shared" si="10"/>
        <v>13330.538334163115</v>
      </c>
      <c r="H138" s="19">
        <f t="shared" si="11"/>
        <v>13331</v>
      </c>
    </row>
    <row r="139" spans="1:8" x14ac:dyDescent="0.35">
      <c r="A139" s="15">
        <v>24137</v>
      </c>
      <c r="B139" s="16" t="s">
        <v>143</v>
      </c>
      <c r="C139" s="17">
        <v>5340</v>
      </c>
      <c r="D139" s="17">
        <v>1200485</v>
      </c>
      <c r="E139" s="18">
        <f t="shared" si="8"/>
        <v>5778.9931914057015</v>
      </c>
      <c r="F139" s="2">
        <f t="shared" si="9"/>
        <v>754.34884453216796</v>
      </c>
      <c r="G139" s="3">
        <f t="shared" si="10"/>
        <v>6533.3420359378697</v>
      </c>
      <c r="H139" s="19">
        <f t="shared" si="11"/>
        <v>6533</v>
      </c>
    </row>
    <row r="140" spans="1:8" x14ac:dyDescent="0.35">
      <c r="A140" s="15">
        <v>31003</v>
      </c>
      <c r="B140" s="16" t="s">
        <v>144</v>
      </c>
      <c r="C140" s="17">
        <v>15845</v>
      </c>
      <c r="D140" s="17">
        <v>3955740</v>
      </c>
      <c r="E140" s="18">
        <f t="shared" si="8"/>
        <v>17147.593093225343</v>
      </c>
      <c r="F140" s="2">
        <f t="shared" si="9"/>
        <v>2485.6686241558023</v>
      </c>
      <c r="G140" s="3">
        <f t="shared" si="10"/>
        <v>19633.261717381145</v>
      </c>
      <c r="H140" s="19">
        <f t="shared" si="11"/>
        <v>19633</v>
      </c>
    </row>
    <row r="141" spans="1:8" x14ac:dyDescent="0.35">
      <c r="A141" s="15">
        <v>31004</v>
      </c>
      <c r="B141" s="16" t="s">
        <v>145</v>
      </c>
      <c r="C141" s="17">
        <v>20479</v>
      </c>
      <c r="D141" s="17">
        <v>7055640</v>
      </c>
      <c r="E141" s="18">
        <f t="shared" si="8"/>
        <v>22162.547109887146</v>
      </c>
      <c r="F141" s="2">
        <f t="shared" si="9"/>
        <v>4433.5530068555172</v>
      </c>
      <c r="G141" s="3">
        <f t="shared" si="10"/>
        <v>26596.100116742662</v>
      </c>
      <c r="H141" s="19">
        <f t="shared" si="11"/>
        <v>26596</v>
      </c>
    </row>
    <row r="142" spans="1:8" x14ac:dyDescent="0.35">
      <c r="A142" s="15">
        <v>31005</v>
      </c>
      <c r="B142" s="16" t="s">
        <v>146</v>
      </c>
      <c r="C142" s="17">
        <v>118467</v>
      </c>
      <c r="D142" s="17">
        <v>84850395</v>
      </c>
      <c r="E142" s="18">
        <f t="shared" si="8"/>
        <v>128205.98996371897</v>
      </c>
      <c r="F142" s="2">
        <f t="shared" si="9"/>
        <v>53317.448719765802</v>
      </c>
      <c r="G142" s="3">
        <f t="shared" si="10"/>
        <v>181523.43868348477</v>
      </c>
      <c r="H142" s="19">
        <f t="shared" si="11"/>
        <v>181523</v>
      </c>
    </row>
    <row r="143" spans="1:8" x14ac:dyDescent="0.35">
      <c r="A143" s="15">
        <v>31006</v>
      </c>
      <c r="B143" s="16" t="s">
        <v>147</v>
      </c>
      <c r="C143" s="17">
        <v>10973</v>
      </c>
      <c r="D143" s="17">
        <v>3175377</v>
      </c>
      <c r="E143" s="18">
        <f t="shared" si="8"/>
        <v>11875.07346241475</v>
      </c>
      <c r="F143" s="2">
        <f t="shared" si="9"/>
        <v>1995.3118705390089</v>
      </c>
      <c r="G143" s="3">
        <f t="shared" si="10"/>
        <v>13870.38533295376</v>
      </c>
      <c r="H143" s="19">
        <f t="shared" si="11"/>
        <v>13870</v>
      </c>
    </row>
    <row r="144" spans="1:8" x14ac:dyDescent="0.35">
      <c r="A144" s="15">
        <v>31012</v>
      </c>
      <c r="B144" s="16" t="s">
        <v>148</v>
      </c>
      <c r="C144" s="17">
        <v>14081</v>
      </c>
      <c r="D144" s="17">
        <v>2940426</v>
      </c>
      <c r="E144" s="18">
        <f t="shared" si="8"/>
        <v>15238.577364828405</v>
      </c>
      <c r="F144" s="2">
        <f t="shared" si="9"/>
        <v>1847.6756940172886</v>
      </c>
      <c r="G144" s="3">
        <f t="shared" si="10"/>
        <v>17086.253058845694</v>
      </c>
      <c r="H144" s="19">
        <f t="shared" si="11"/>
        <v>17086</v>
      </c>
    </row>
    <row r="145" spans="1:8" x14ac:dyDescent="0.35">
      <c r="A145" s="15">
        <v>31022</v>
      </c>
      <c r="B145" s="16" t="s">
        <v>149</v>
      </c>
      <c r="C145" s="17">
        <v>23832</v>
      </c>
      <c r="D145" s="17">
        <v>5146057</v>
      </c>
      <c r="E145" s="18">
        <f t="shared" si="8"/>
        <v>25791.192085689265</v>
      </c>
      <c r="F145" s="2">
        <f t="shared" si="9"/>
        <v>3233.6282018073321</v>
      </c>
      <c r="G145" s="3">
        <f t="shared" si="10"/>
        <v>29024.820287496597</v>
      </c>
      <c r="H145" s="19">
        <f t="shared" si="11"/>
        <v>29025</v>
      </c>
    </row>
    <row r="146" spans="1:8" x14ac:dyDescent="0.35">
      <c r="A146" s="15">
        <v>31033</v>
      </c>
      <c r="B146" s="16" t="s">
        <v>150</v>
      </c>
      <c r="C146" s="17">
        <v>20490</v>
      </c>
      <c r="D146" s="17">
        <v>5767566</v>
      </c>
      <c r="E146" s="18">
        <f t="shared" si="8"/>
        <v>22174.451402978058</v>
      </c>
      <c r="F146" s="2">
        <f t="shared" si="9"/>
        <v>3624.1658561856402</v>
      </c>
      <c r="G146" s="3">
        <f t="shared" si="10"/>
        <v>25798.617259163701</v>
      </c>
      <c r="H146" s="19">
        <f t="shared" si="11"/>
        <v>25799</v>
      </c>
    </row>
    <row r="147" spans="1:8" x14ac:dyDescent="0.35">
      <c r="A147" s="15">
        <v>31040</v>
      </c>
      <c r="B147" s="16" t="s">
        <v>151</v>
      </c>
      <c r="C147" s="17">
        <v>22901</v>
      </c>
      <c r="D147" s="17">
        <v>4740040</v>
      </c>
      <c r="E147" s="18">
        <f t="shared" si="8"/>
        <v>24783.656006813104</v>
      </c>
      <c r="F147" s="2">
        <f t="shared" si="9"/>
        <v>2978.4992707416231</v>
      </c>
      <c r="G147" s="3">
        <f t="shared" si="10"/>
        <v>27762.155277554728</v>
      </c>
      <c r="H147" s="19">
        <f t="shared" si="11"/>
        <v>27762</v>
      </c>
    </row>
    <row r="148" spans="1:8" x14ac:dyDescent="0.35">
      <c r="A148" s="15">
        <v>31042</v>
      </c>
      <c r="B148" s="16" t="s">
        <v>152</v>
      </c>
      <c r="C148" s="17">
        <v>2750</v>
      </c>
      <c r="D148" s="17">
        <v>1238557</v>
      </c>
      <c r="E148" s="18">
        <f t="shared" si="8"/>
        <v>2976.0732727276554</v>
      </c>
      <c r="F148" s="2">
        <f t="shared" si="9"/>
        <v>778.27214987045102</v>
      </c>
      <c r="G148" s="3">
        <f t="shared" si="10"/>
        <v>3754.3454225981063</v>
      </c>
      <c r="H148" s="19">
        <f t="shared" si="11"/>
        <v>3754</v>
      </c>
    </row>
    <row r="149" spans="1:8" x14ac:dyDescent="0.35">
      <c r="A149" s="15">
        <v>31043</v>
      </c>
      <c r="B149" s="16" t="s">
        <v>153</v>
      </c>
      <c r="C149" s="17">
        <v>33086</v>
      </c>
      <c r="D149" s="17">
        <v>8126460</v>
      </c>
      <c r="E149" s="18">
        <f t="shared" si="8"/>
        <v>35805.949200533527</v>
      </c>
      <c r="F149" s="2">
        <f t="shared" si="9"/>
        <v>5106.4242461479171</v>
      </c>
      <c r="G149" s="3">
        <f t="shared" si="10"/>
        <v>40912.373446681442</v>
      </c>
      <c r="H149" s="19">
        <f t="shared" si="11"/>
        <v>40912</v>
      </c>
    </row>
    <row r="150" spans="1:8" x14ac:dyDescent="0.35">
      <c r="A150" s="15">
        <v>32003</v>
      </c>
      <c r="B150" s="16" t="s">
        <v>154</v>
      </c>
      <c r="C150" s="17">
        <v>16815</v>
      </c>
      <c r="D150" s="17">
        <v>6359082</v>
      </c>
      <c r="E150" s="18">
        <f t="shared" si="8"/>
        <v>18197.335302151099</v>
      </c>
      <c r="F150" s="2">
        <f t="shared" si="9"/>
        <v>3995.8568070282495</v>
      </c>
      <c r="G150" s="3">
        <f t="shared" si="10"/>
        <v>22193.192109179348</v>
      </c>
      <c r="H150" s="19">
        <f t="shared" si="11"/>
        <v>22193</v>
      </c>
    </row>
    <row r="151" spans="1:8" x14ac:dyDescent="0.35">
      <c r="A151" s="15">
        <v>32006</v>
      </c>
      <c r="B151" s="16" t="s">
        <v>155</v>
      </c>
      <c r="C151" s="17">
        <v>10214</v>
      </c>
      <c r="D151" s="17">
        <v>3293276</v>
      </c>
      <c r="E151" s="18">
        <f t="shared" si="8"/>
        <v>11053.677239141916</v>
      </c>
      <c r="F151" s="2">
        <f t="shared" si="9"/>
        <v>2069.3960735248838</v>
      </c>
      <c r="G151" s="3">
        <f t="shared" si="10"/>
        <v>13123.0733126668</v>
      </c>
      <c r="H151" s="19">
        <f t="shared" si="11"/>
        <v>13123</v>
      </c>
    </row>
    <row r="152" spans="1:8" x14ac:dyDescent="0.35">
      <c r="A152" s="15">
        <v>32010</v>
      </c>
      <c r="B152" s="16" t="s">
        <v>156</v>
      </c>
      <c r="C152" s="17">
        <v>8745</v>
      </c>
      <c r="D152" s="17">
        <v>2552646</v>
      </c>
      <c r="E152" s="18">
        <f t="shared" si="8"/>
        <v>9463.9130072739445</v>
      </c>
      <c r="F152" s="2">
        <f t="shared" si="9"/>
        <v>1604.0063479340938</v>
      </c>
      <c r="G152" s="3">
        <f t="shared" si="10"/>
        <v>11067.919355208038</v>
      </c>
      <c r="H152" s="19">
        <f t="shared" si="11"/>
        <v>11068</v>
      </c>
    </row>
    <row r="153" spans="1:8" x14ac:dyDescent="0.35">
      <c r="A153" s="15">
        <v>32011</v>
      </c>
      <c r="B153" s="16" t="s">
        <v>157</v>
      </c>
      <c r="C153" s="17">
        <v>12743</v>
      </c>
      <c r="D153" s="17">
        <v>3671543</v>
      </c>
      <c r="E153" s="18">
        <f t="shared" si="8"/>
        <v>13790.582441588549</v>
      </c>
      <c r="F153" s="2">
        <f t="shared" si="9"/>
        <v>2307.0877351238623</v>
      </c>
      <c r="G153" s="3">
        <f t="shared" si="10"/>
        <v>16097.67017671241</v>
      </c>
      <c r="H153" s="19">
        <f t="shared" si="11"/>
        <v>16098</v>
      </c>
    </row>
    <row r="154" spans="1:8" x14ac:dyDescent="0.35">
      <c r="A154" s="15">
        <v>32030</v>
      </c>
      <c r="B154" s="16" t="s">
        <v>158</v>
      </c>
      <c r="C154" s="17">
        <v>3257</v>
      </c>
      <c r="D154" s="17">
        <v>1674762</v>
      </c>
      <c r="E154" s="18">
        <f t="shared" si="8"/>
        <v>3524.7529633723539</v>
      </c>
      <c r="F154" s="2">
        <f t="shared" si="9"/>
        <v>1052.3703166356788</v>
      </c>
      <c r="G154" s="3">
        <f t="shared" si="10"/>
        <v>4577.1232800080325</v>
      </c>
      <c r="H154" s="19">
        <f t="shared" si="11"/>
        <v>4577</v>
      </c>
    </row>
    <row r="155" spans="1:8" x14ac:dyDescent="0.35">
      <c r="A155" s="15">
        <v>33011</v>
      </c>
      <c r="B155" s="16" t="s">
        <v>159</v>
      </c>
      <c r="C155" s="17">
        <v>34954</v>
      </c>
      <c r="D155" s="17">
        <v>13484563</v>
      </c>
      <c r="E155" s="18">
        <f t="shared" si="8"/>
        <v>37827.514609062717</v>
      </c>
      <c r="F155" s="2">
        <f t="shared" si="9"/>
        <v>8473.2958080036187</v>
      </c>
      <c r="G155" s="3">
        <f t="shared" si="10"/>
        <v>46300.810417066336</v>
      </c>
      <c r="H155" s="19">
        <f t="shared" si="11"/>
        <v>46301</v>
      </c>
    </row>
    <row r="156" spans="1:8" x14ac:dyDescent="0.35">
      <c r="A156" s="15">
        <v>33016</v>
      </c>
      <c r="B156" s="16" t="s">
        <v>160</v>
      </c>
      <c r="C156" s="17">
        <v>1051</v>
      </c>
      <c r="D156" s="17">
        <v>459084</v>
      </c>
      <c r="E156" s="18">
        <f t="shared" si="8"/>
        <v>1137.4010944133693</v>
      </c>
      <c r="F156" s="2">
        <f t="shared" si="9"/>
        <v>288.47464561673473</v>
      </c>
      <c r="G156" s="3">
        <f t="shared" si="10"/>
        <v>1425.875740030104</v>
      </c>
      <c r="H156" s="19">
        <f t="shared" si="11"/>
        <v>1426</v>
      </c>
    </row>
    <row r="157" spans="1:8" x14ac:dyDescent="0.35">
      <c r="A157" s="15">
        <v>33021</v>
      </c>
      <c r="B157" s="16" t="s">
        <v>161</v>
      </c>
      <c r="C157" s="17">
        <v>19686</v>
      </c>
      <c r="D157" s="17">
        <v>6739175</v>
      </c>
      <c r="E157" s="18">
        <f t="shared" si="8"/>
        <v>21304.355798878772</v>
      </c>
      <c r="F157" s="2">
        <f t="shared" si="9"/>
        <v>4234.695872376642</v>
      </c>
      <c r="G157" s="3">
        <f t="shared" si="10"/>
        <v>25539.051671255416</v>
      </c>
      <c r="H157" s="19">
        <f t="shared" si="11"/>
        <v>25539</v>
      </c>
    </row>
    <row r="158" spans="1:8" x14ac:dyDescent="0.35">
      <c r="A158" s="15">
        <v>33029</v>
      </c>
      <c r="B158" s="16" t="s">
        <v>162</v>
      </c>
      <c r="C158" s="17">
        <v>18864</v>
      </c>
      <c r="D158" s="17">
        <v>5511228</v>
      </c>
      <c r="E158" s="18">
        <f t="shared" si="8"/>
        <v>20414.780442448904</v>
      </c>
      <c r="F158" s="2">
        <f t="shared" si="9"/>
        <v>3463.0907289581555</v>
      </c>
      <c r="G158" s="3">
        <f t="shared" si="10"/>
        <v>23877.87117140706</v>
      </c>
      <c r="H158" s="19">
        <f t="shared" si="11"/>
        <v>23878</v>
      </c>
    </row>
    <row r="159" spans="1:8" x14ac:dyDescent="0.35">
      <c r="A159" s="15">
        <v>33037</v>
      </c>
      <c r="B159" s="16" t="s">
        <v>163</v>
      </c>
      <c r="C159" s="17">
        <v>12511</v>
      </c>
      <c r="D159" s="17">
        <v>3571125</v>
      </c>
      <c r="E159" s="18">
        <f t="shared" si="8"/>
        <v>13539.510078216617</v>
      </c>
      <c r="F159" s="2">
        <f t="shared" si="9"/>
        <v>2243.9880693469208</v>
      </c>
      <c r="G159" s="3">
        <f t="shared" si="10"/>
        <v>15783.498147563538</v>
      </c>
      <c r="H159" s="19">
        <f t="shared" si="11"/>
        <v>15783</v>
      </c>
    </row>
    <row r="160" spans="1:8" x14ac:dyDescent="0.35">
      <c r="A160" s="15">
        <v>33039</v>
      </c>
      <c r="B160" s="16" t="s">
        <v>164</v>
      </c>
      <c r="C160" s="17">
        <v>7897</v>
      </c>
      <c r="D160" s="17">
        <v>3345664</v>
      </c>
      <c r="E160" s="18">
        <f t="shared" si="8"/>
        <v>8546.2002308110168</v>
      </c>
      <c r="F160" s="2">
        <f t="shared" si="9"/>
        <v>2102.3151247977871</v>
      </c>
      <c r="G160" s="3">
        <f t="shared" si="10"/>
        <v>10648.515355608804</v>
      </c>
      <c r="H160" s="19">
        <f t="shared" si="11"/>
        <v>10649</v>
      </c>
    </row>
    <row r="161" spans="1:8" x14ac:dyDescent="0.35">
      <c r="A161" s="15">
        <v>33040</v>
      </c>
      <c r="B161" s="16" t="s">
        <v>165</v>
      </c>
      <c r="C161" s="17">
        <v>7843</v>
      </c>
      <c r="D161" s="17">
        <v>2420357</v>
      </c>
      <c r="E161" s="18">
        <f t="shared" si="8"/>
        <v>8487.7609738192732</v>
      </c>
      <c r="F161" s="2">
        <f t="shared" si="9"/>
        <v>1520.879899628354</v>
      </c>
      <c r="G161" s="3">
        <f t="shared" si="10"/>
        <v>10008.640873447628</v>
      </c>
      <c r="H161" s="19">
        <f t="shared" si="11"/>
        <v>10009</v>
      </c>
    </row>
    <row r="162" spans="1:8" x14ac:dyDescent="0.35">
      <c r="A162" s="15">
        <v>33041</v>
      </c>
      <c r="B162" s="16" t="s">
        <v>166</v>
      </c>
      <c r="C162" s="17">
        <v>3649</v>
      </c>
      <c r="D162" s="17">
        <v>1422489</v>
      </c>
      <c r="E162" s="18">
        <f t="shared" si="8"/>
        <v>3948.9786807938963</v>
      </c>
      <c r="F162" s="2">
        <f t="shared" si="9"/>
        <v>893.8495137462935</v>
      </c>
      <c r="G162" s="3">
        <f t="shared" si="10"/>
        <v>4842.8281945401895</v>
      </c>
      <c r="H162" s="19">
        <f t="shared" si="11"/>
        <v>4843</v>
      </c>
    </row>
    <row r="163" spans="1:8" x14ac:dyDescent="0.35">
      <c r="A163" s="15">
        <v>34002</v>
      </c>
      <c r="B163" s="16" t="s">
        <v>167</v>
      </c>
      <c r="C163" s="17">
        <v>14845</v>
      </c>
      <c r="D163" s="17">
        <v>3336702</v>
      </c>
      <c r="E163" s="18">
        <f t="shared" si="8"/>
        <v>16065.384630415288</v>
      </c>
      <c r="F163" s="2">
        <f t="shared" si="9"/>
        <v>2096.6836722226217</v>
      </c>
      <c r="G163" s="3">
        <f t="shared" si="10"/>
        <v>18162.068302637912</v>
      </c>
      <c r="H163" s="19">
        <f t="shared" si="11"/>
        <v>18162</v>
      </c>
    </row>
    <row r="164" spans="1:8" x14ac:dyDescent="0.35">
      <c r="A164" s="15">
        <v>34003</v>
      </c>
      <c r="B164" s="16" t="s">
        <v>168</v>
      </c>
      <c r="C164" s="17">
        <v>10249</v>
      </c>
      <c r="D164" s="17">
        <v>2671288</v>
      </c>
      <c r="E164" s="18">
        <f t="shared" si="8"/>
        <v>11091.554535340269</v>
      </c>
      <c r="F164" s="2">
        <f t="shared" si="9"/>
        <v>1678.5574298826275</v>
      </c>
      <c r="G164" s="3">
        <f t="shared" si="10"/>
        <v>12770.111965222895</v>
      </c>
      <c r="H164" s="19">
        <f t="shared" si="11"/>
        <v>12770</v>
      </c>
    </row>
    <row r="165" spans="1:8" x14ac:dyDescent="0.35">
      <c r="A165" s="15">
        <v>34009</v>
      </c>
      <c r="B165" s="16" t="s">
        <v>169</v>
      </c>
      <c r="C165" s="17">
        <v>12182</v>
      </c>
      <c r="D165" s="17">
        <v>2454225</v>
      </c>
      <c r="E165" s="18">
        <f t="shared" si="8"/>
        <v>13183.463493952107</v>
      </c>
      <c r="F165" s="2">
        <f t="shared" si="9"/>
        <v>1542.1615371886862</v>
      </c>
      <c r="G165" s="3">
        <f t="shared" si="10"/>
        <v>14725.625031140793</v>
      </c>
      <c r="H165" s="19">
        <f t="shared" si="11"/>
        <v>14726</v>
      </c>
    </row>
    <row r="166" spans="1:8" x14ac:dyDescent="0.35">
      <c r="A166" s="15">
        <v>34013</v>
      </c>
      <c r="B166" s="16" t="s">
        <v>170</v>
      </c>
      <c r="C166" s="17">
        <v>28614</v>
      </c>
      <c r="D166" s="17">
        <v>6430502</v>
      </c>
      <c r="E166" s="18">
        <f t="shared" si="8"/>
        <v>30966.312954846955</v>
      </c>
      <c r="F166" s="2">
        <f t="shared" si="9"/>
        <v>4040.7349974900108</v>
      </c>
      <c r="G166" s="3">
        <f t="shared" si="10"/>
        <v>35007.047952336965</v>
      </c>
      <c r="H166" s="19">
        <f t="shared" si="11"/>
        <v>35007</v>
      </c>
    </row>
    <row r="167" spans="1:8" x14ac:dyDescent="0.35">
      <c r="A167" s="15">
        <v>34022</v>
      </c>
      <c r="B167" s="16" t="s">
        <v>171</v>
      </c>
      <c r="C167" s="17">
        <v>77213</v>
      </c>
      <c r="D167" s="17">
        <v>40601872</v>
      </c>
      <c r="E167" s="18">
        <f t="shared" si="8"/>
        <v>83560.562038952892</v>
      </c>
      <c r="F167" s="2">
        <f t="shared" si="9"/>
        <v>25513.001186223057</v>
      </c>
      <c r="G167" s="3">
        <f t="shared" si="10"/>
        <v>109073.56322517595</v>
      </c>
      <c r="H167" s="19">
        <f t="shared" si="11"/>
        <v>109074</v>
      </c>
    </row>
    <row r="168" spans="1:8" x14ac:dyDescent="0.35">
      <c r="A168" s="15">
        <v>34023</v>
      </c>
      <c r="B168" s="16" t="s">
        <v>172</v>
      </c>
      <c r="C168" s="17">
        <v>13794</v>
      </c>
      <c r="D168" s="17">
        <v>3217839</v>
      </c>
      <c r="E168" s="18">
        <f t="shared" si="8"/>
        <v>14927.983536001919</v>
      </c>
      <c r="F168" s="2">
        <f t="shared" si="9"/>
        <v>2021.993720488425</v>
      </c>
      <c r="G168" s="3">
        <f t="shared" si="10"/>
        <v>16949.977256490343</v>
      </c>
      <c r="H168" s="19">
        <f t="shared" si="11"/>
        <v>16950</v>
      </c>
    </row>
    <row r="169" spans="1:8" x14ac:dyDescent="0.35">
      <c r="A169" s="15">
        <v>34025</v>
      </c>
      <c r="B169" s="16" t="s">
        <v>173</v>
      </c>
      <c r="C169" s="17">
        <v>5766</v>
      </c>
      <c r="D169" s="17">
        <v>1320735</v>
      </c>
      <c r="E169" s="18">
        <f t="shared" si="8"/>
        <v>6240.0139965627859</v>
      </c>
      <c r="F169" s="2">
        <f t="shared" si="9"/>
        <v>829.9103455546657</v>
      </c>
      <c r="G169" s="3">
        <f t="shared" si="10"/>
        <v>7069.9243421174515</v>
      </c>
      <c r="H169" s="19">
        <f t="shared" si="11"/>
        <v>7070</v>
      </c>
    </row>
    <row r="170" spans="1:8" x14ac:dyDescent="0.35">
      <c r="A170" s="15">
        <v>34027</v>
      </c>
      <c r="B170" s="16" t="s">
        <v>174</v>
      </c>
      <c r="C170" s="17">
        <v>33708</v>
      </c>
      <c r="D170" s="17">
        <v>9955059</v>
      </c>
      <c r="E170" s="18">
        <f t="shared" si="8"/>
        <v>36479.082864401382</v>
      </c>
      <c r="F170" s="2">
        <f t="shared" si="9"/>
        <v>6255.4611293765101</v>
      </c>
      <c r="G170" s="3">
        <f t="shared" si="10"/>
        <v>42734.543993777894</v>
      </c>
      <c r="H170" s="19">
        <f t="shared" si="11"/>
        <v>42735</v>
      </c>
    </row>
    <row r="171" spans="1:8" x14ac:dyDescent="0.35">
      <c r="A171" s="15">
        <v>34040</v>
      </c>
      <c r="B171" s="16" t="s">
        <v>175</v>
      </c>
      <c r="C171" s="17">
        <v>38535</v>
      </c>
      <c r="D171" s="17">
        <v>11718790</v>
      </c>
      <c r="E171" s="18">
        <f t="shared" si="8"/>
        <v>41702.903114385525</v>
      </c>
      <c r="F171" s="2">
        <f t="shared" si="9"/>
        <v>7363.7369028477033</v>
      </c>
      <c r="G171" s="3">
        <f t="shared" si="10"/>
        <v>49066.640017233229</v>
      </c>
      <c r="H171" s="19">
        <f t="shared" si="11"/>
        <v>49067</v>
      </c>
    </row>
    <row r="172" spans="1:8" x14ac:dyDescent="0.35">
      <c r="A172" s="15">
        <v>34041</v>
      </c>
      <c r="B172" s="16" t="s">
        <v>176</v>
      </c>
      <c r="C172" s="17">
        <v>31503</v>
      </c>
      <c r="D172" s="17">
        <v>6684852</v>
      </c>
      <c r="E172" s="18">
        <f t="shared" si="8"/>
        <v>34092.813203905207</v>
      </c>
      <c r="F172" s="2">
        <f t="shared" si="9"/>
        <v>4200.5609250165999</v>
      </c>
      <c r="G172" s="3">
        <f t="shared" si="10"/>
        <v>38293.374128921809</v>
      </c>
      <c r="H172" s="19">
        <f t="shared" si="11"/>
        <v>38293</v>
      </c>
    </row>
    <row r="173" spans="1:8" x14ac:dyDescent="0.35">
      <c r="A173" s="15">
        <v>34042</v>
      </c>
      <c r="B173" s="16" t="s">
        <v>177</v>
      </c>
      <c r="C173" s="17">
        <v>24853</v>
      </c>
      <c r="D173" s="17">
        <v>5591088</v>
      </c>
      <c r="E173" s="18">
        <f t="shared" si="8"/>
        <v>26896.126926218334</v>
      </c>
      <c r="F173" s="2">
        <f t="shared" si="9"/>
        <v>3513.2723628180861</v>
      </c>
      <c r="G173" s="3">
        <f t="shared" si="10"/>
        <v>30409.399289036421</v>
      </c>
      <c r="H173" s="19">
        <f t="shared" si="11"/>
        <v>30409</v>
      </c>
    </row>
    <row r="174" spans="1:8" x14ac:dyDescent="0.35">
      <c r="A174" s="15">
        <v>34043</v>
      </c>
      <c r="B174" s="16" t="s">
        <v>178</v>
      </c>
      <c r="C174" s="17">
        <v>2076</v>
      </c>
      <c r="D174" s="17">
        <v>624187</v>
      </c>
      <c r="E174" s="18">
        <f t="shared" si="8"/>
        <v>2246.6647687936775</v>
      </c>
      <c r="F174" s="2">
        <f t="shared" si="9"/>
        <v>392.22042942810646</v>
      </c>
      <c r="G174" s="3">
        <f t="shared" si="10"/>
        <v>2638.8851982217839</v>
      </c>
      <c r="H174" s="19">
        <f t="shared" si="11"/>
        <v>2639</v>
      </c>
    </row>
    <row r="175" spans="1:8" x14ac:dyDescent="0.35">
      <c r="A175" s="15">
        <v>35002</v>
      </c>
      <c r="B175" s="16" t="s">
        <v>179</v>
      </c>
      <c r="C175" s="17">
        <v>18086</v>
      </c>
      <c r="D175" s="17">
        <v>5364843</v>
      </c>
      <c r="E175" s="18">
        <f t="shared" si="8"/>
        <v>19572.822258382683</v>
      </c>
      <c r="F175" s="2">
        <f t="shared" si="9"/>
        <v>3371.1067761333875</v>
      </c>
      <c r="G175" s="3">
        <f t="shared" si="10"/>
        <v>22943.92903451607</v>
      </c>
      <c r="H175" s="19">
        <f t="shared" si="11"/>
        <v>22944</v>
      </c>
    </row>
    <row r="176" spans="1:8" x14ac:dyDescent="0.35">
      <c r="A176" s="15">
        <v>35005</v>
      </c>
      <c r="B176" s="16" t="s">
        <v>180</v>
      </c>
      <c r="C176" s="17">
        <v>12107</v>
      </c>
      <c r="D176" s="17">
        <v>3427424</v>
      </c>
      <c r="E176" s="18">
        <f t="shared" si="8"/>
        <v>13102.297859241355</v>
      </c>
      <c r="F176" s="2">
        <f t="shared" si="9"/>
        <v>2153.6906617923769</v>
      </c>
      <c r="G176" s="3">
        <f t="shared" si="10"/>
        <v>15255.988521033731</v>
      </c>
      <c r="H176" s="19">
        <f t="shared" si="11"/>
        <v>15256</v>
      </c>
    </row>
    <row r="177" spans="1:8" x14ac:dyDescent="0.35">
      <c r="A177" s="15">
        <v>35006</v>
      </c>
      <c r="B177" s="16" t="s">
        <v>181</v>
      </c>
      <c r="C177" s="17">
        <v>14068</v>
      </c>
      <c r="D177" s="17">
        <v>3683020</v>
      </c>
      <c r="E177" s="18">
        <f t="shared" si="8"/>
        <v>15224.508654811874</v>
      </c>
      <c r="F177" s="2">
        <f t="shared" si="9"/>
        <v>2314.2995384272735</v>
      </c>
      <c r="G177" s="3">
        <f t="shared" si="10"/>
        <v>17538.808193239147</v>
      </c>
      <c r="H177" s="19">
        <f t="shared" si="11"/>
        <v>17539</v>
      </c>
    </row>
    <row r="178" spans="1:8" x14ac:dyDescent="0.35">
      <c r="A178" s="15">
        <v>35011</v>
      </c>
      <c r="B178" s="16" t="s">
        <v>182</v>
      </c>
      <c r="C178" s="17">
        <v>19676</v>
      </c>
      <c r="D178" s="17">
        <v>6219748</v>
      </c>
      <c r="E178" s="18">
        <f t="shared" si="8"/>
        <v>21293.533714250672</v>
      </c>
      <c r="F178" s="2">
        <f t="shared" si="9"/>
        <v>3908.3034915732082</v>
      </c>
      <c r="G178" s="3">
        <f t="shared" si="10"/>
        <v>25201.837205823882</v>
      </c>
      <c r="H178" s="19">
        <f t="shared" si="11"/>
        <v>25202</v>
      </c>
    </row>
    <row r="179" spans="1:8" x14ac:dyDescent="0.35">
      <c r="A179" s="15">
        <v>35013</v>
      </c>
      <c r="B179" s="16" t="s">
        <v>183</v>
      </c>
      <c r="C179" s="17">
        <v>71755</v>
      </c>
      <c r="D179" s="17">
        <v>45016746</v>
      </c>
      <c r="E179" s="18">
        <f t="shared" si="8"/>
        <v>77653.8682489356</v>
      </c>
      <c r="F179" s="2">
        <f t="shared" si="9"/>
        <v>28287.175874499138</v>
      </c>
      <c r="G179" s="3">
        <f t="shared" si="10"/>
        <v>105941.04412343474</v>
      </c>
      <c r="H179" s="19">
        <f t="shared" si="11"/>
        <v>105941</v>
      </c>
    </row>
    <row r="180" spans="1:8" x14ac:dyDescent="0.35">
      <c r="A180" s="15">
        <v>35014</v>
      </c>
      <c r="B180" s="16" t="s">
        <v>184</v>
      </c>
      <c r="C180" s="17">
        <v>9672</v>
      </c>
      <c r="D180" s="17">
        <v>2668202</v>
      </c>
      <c r="E180" s="18">
        <f t="shared" si="8"/>
        <v>10467.120252298866</v>
      </c>
      <c r="F180" s="2">
        <f t="shared" si="9"/>
        <v>1676.6182798439129</v>
      </c>
      <c r="G180" s="3">
        <f t="shared" si="10"/>
        <v>12143.738532142779</v>
      </c>
      <c r="H180" s="19">
        <f t="shared" si="11"/>
        <v>12144</v>
      </c>
    </row>
    <row r="181" spans="1:8" x14ac:dyDescent="0.35">
      <c r="A181" s="15">
        <v>35029</v>
      </c>
      <c r="B181" s="16" t="s">
        <v>185</v>
      </c>
      <c r="C181" s="17">
        <v>12789</v>
      </c>
      <c r="D181" s="17">
        <v>3749659</v>
      </c>
      <c r="E181" s="18">
        <f t="shared" si="8"/>
        <v>13840.364030877812</v>
      </c>
      <c r="F181" s="2">
        <f t="shared" si="9"/>
        <v>2356.1734915801903</v>
      </c>
      <c r="G181" s="3">
        <f t="shared" si="10"/>
        <v>16196.537522458002</v>
      </c>
      <c r="H181" s="19">
        <f t="shared" si="11"/>
        <v>16197</v>
      </c>
    </row>
    <row r="182" spans="1:8" x14ac:dyDescent="0.35">
      <c r="A182" s="15">
        <v>36006</v>
      </c>
      <c r="B182" s="16" t="s">
        <v>186</v>
      </c>
      <c r="C182" s="17">
        <v>9925</v>
      </c>
      <c r="D182" s="17">
        <v>2385713</v>
      </c>
      <c r="E182" s="18">
        <f t="shared" si="8"/>
        <v>10740.918993389811</v>
      </c>
      <c r="F182" s="2">
        <f t="shared" si="9"/>
        <v>1499.1106468930243</v>
      </c>
      <c r="G182" s="3">
        <f t="shared" si="10"/>
        <v>12240.029640282835</v>
      </c>
      <c r="H182" s="19">
        <f t="shared" si="11"/>
        <v>12240</v>
      </c>
    </row>
    <row r="183" spans="1:8" x14ac:dyDescent="0.35">
      <c r="A183" s="15">
        <v>36007</v>
      </c>
      <c r="B183" s="16" t="s">
        <v>187</v>
      </c>
      <c r="C183" s="17">
        <v>11189</v>
      </c>
      <c r="D183" s="17">
        <v>2478501</v>
      </c>
      <c r="E183" s="18">
        <f t="shared" si="8"/>
        <v>12108.830490381722</v>
      </c>
      <c r="F183" s="2">
        <f t="shared" si="9"/>
        <v>1557.4158490292032</v>
      </c>
      <c r="G183" s="3">
        <f t="shared" si="10"/>
        <v>13666.246339410925</v>
      </c>
      <c r="H183" s="19">
        <f t="shared" si="11"/>
        <v>13666</v>
      </c>
    </row>
    <row r="184" spans="1:8" x14ac:dyDescent="0.35">
      <c r="A184" s="15">
        <v>36008</v>
      </c>
      <c r="B184" s="16" t="s">
        <v>188</v>
      </c>
      <c r="C184" s="17">
        <v>28554</v>
      </c>
      <c r="D184" s="17">
        <v>6898737</v>
      </c>
      <c r="E184" s="18">
        <f t="shared" si="8"/>
        <v>30901.380447078354</v>
      </c>
      <c r="F184" s="2">
        <f t="shared" si="9"/>
        <v>4334.9598576253056</v>
      </c>
      <c r="G184" s="3">
        <f t="shared" si="10"/>
        <v>35236.340304703663</v>
      </c>
      <c r="H184" s="19">
        <f t="shared" si="11"/>
        <v>35236</v>
      </c>
    </row>
    <row r="185" spans="1:8" x14ac:dyDescent="0.35">
      <c r="A185" s="15">
        <v>36010</v>
      </c>
      <c r="B185" s="16" t="s">
        <v>189</v>
      </c>
      <c r="C185" s="17">
        <v>9715</v>
      </c>
      <c r="D185" s="17">
        <v>2303861</v>
      </c>
      <c r="E185" s="18">
        <f t="shared" si="8"/>
        <v>10513.655216199699</v>
      </c>
      <c r="F185" s="2">
        <f t="shared" si="9"/>
        <v>1447.6772998519141</v>
      </c>
      <c r="G185" s="3">
        <f t="shared" si="10"/>
        <v>11961.332516051612</v>
      </c>
      <c r="H185" s="19">
        <f t="shared" si="11"/>
        <v>11961</v>
      </c>
    </row>
    <row r="186" spans="1:8" x14ac:dyDescent="0.35">
      <c r="A186" s="15">
        <v>36011</v>
      </c>
      <c r="B186" s="16" t="s">
        <v>190</v>
      </c>
      <c r="C186" s="17">
        <v>8962</v>
      </c>
      <c r="D186" s="17">
        <v>2134094</v>
      </c>
      <c r="E186" s="18">
        <f t="shared" si="8"/>
        <v>9698.752243703726</v>
      </c>
      <c r="F186" s="2">
        <f t="shared" si="9"/>
        <v>1341.0007980299899</v>
      </c>
      <c r="G186" s="3">
        <f t="shared" si="10"/>
        <v>11039.753041733717</v>
      </c>
      <c r="H186" s="19">
        <f t="shared" si="11"/>
        <v>11040</v>
      </c>
    </row>
    <row r="187" spans="1:8" x14ac:dyDescent="0.35">
      <c r="A187" s="15">
        <v>36012</v>
      </c>
      <c r="B187" s="16" t="s">
        <v>191</v>
      </c>
      <c r="C187" s="17">
        <v>11445</v>
      </c>
      <c r="D187" s="17">
        <v>3023803</v>
      </c>
      <c r="E187" s="18">
        <f t="shared" si="8"/>
        <v>12385.875856861096</v>
      </c>
      <c r="F187" s="2">
        <f t="shared" si="9"/>
        <v>1900.0673054164802</v>
      </c>
      <c r="G187" s="3">
        <f t="shared" si="10"/>
        <v>14285.943162277576</v>
      </c>
      <c r="H187" s="19">
        <f t="shared" si="11"/>
        <v>14286</v>
      </c>
    </row>
    <row r="188" spans="1:8" x14ac:dyDescent="0.35">
      <c r="A188" s="15">
        <v>36015</v>
      </c>
      <c r="B188" s="16" t="s">
        <v>192</v>
      </c>
      <c r="C188" s="17">
        <v>63763</v>
      </c>
      <c r="D188" s="17">
        <v>32466465</v>
      </c>
      <c r="E188" s="18">
        <f t="shared" si="8"/>
        <v>69004.858214157633</v>
      </c>
      <c r="F188" s="2">
        <f t="shared" si="9"/>
        <v>20400.954913051039</v>
      </c>
      <c r="G188" s="3">
        <f t="shared" si="10"/>
        <v>89405.813127208676</v>
      </c>
      <c r="H188" s="19">
        <f t="shared" si="11"/>
        <v>89406</v>
      </c>
    </row>
    <row r="189" spans="1:8" x14ac:dyDescent="0.35">
      <c r="A189" s="15">
        <v>36019</v>
      </c>
      <c r="B189" s="16" t="s">
        <v>193</v>
      </c>
      <c r="C189" s="17">
        <v>11462</v>
      </c>
      <c r="D189" s="17">
        <v>3049851</v>
      </c>
      <c r="E189" s="18">
        <f t="shared" si="8"/>
        <v>12404.273400728867</v>
      </c>
      <c r="F189" s="2">
        <f t="shared" si="9"/>
        <v>1916.4350890225844</v>
      </c>
      <c r="G189" s="3">
        <f t="shared" si="10"/>
        <v>14320.708489751452</v>
      </c>
      <c r="H189" s="19">
        <f t="shared" si="11"/>
        <v>14321</v>
      </c>
    </row>
    <row r="190" spans="1:8" x14ac:dyDescent="0.35">
      <c r="A190" s="15">
        <v>37002</v>
      </c>
      <c r="B190" s="16" t="s">
        <v>194</v>
      </c>
      <c r="C190" s="17">
        <v>8644</v>
      </c>
      <c r="D190" s="17">
        <v>2075073</v>
      </c>
      <c r="E190" s="18">
        <f t="shared" si="8"/>
        <v>9354.6099525301288</v>
      </c>
      <c r="F190" s="2">
        <f t="shared" si="9"/>
        <v>1303.9137680769852</v>
      </c>
      <c r="G190" s="3">
        <f t="shared" si="10"/>
        <v>10658.523720607114</v>
      </c>
      <c r="H190" s="19">
        <f t="shared" si="11"/>
        <v>10659</v>
      </c>
    </row>
    <row r="191" spans="1:8" x14ac:dyDescent="0.35">
      <c r="A191" s="15">
        <v>37007</v>
      </c>
      <c r="B191" s="16" t="s">
        <v>195</v>
      </c>
      <c r="C191" s="17">
        <v>10885</v>
      </c>
      <c r="D191" s="17">
        <v>2677149</v>
      </c>
      <c r="E191" s="18">
        <f t="shared" si="8"/>
        <v>11779.839117687465</v>
      </c>
      <c r="F191" s="2">
        <f t="shared" si="9"/>
        <v>1682.2403068680151</v>
      </c>
      <c r="G191" s="3">
        <f t="shared" si="10"/>
        <v>13462.079424555479</v>
      </c>
      <c r="H191" s="19">
        <f t="shared" si="11"/>
        <v>13462</v>
      </c>
    </row>
    <row r="192" spans="1:8" x14ac:dyDescent="0.35">
      <c r="A192" s="15">
        <v>37010</v>
      </c>
      <c r="B192" s="16" t="s">
        <v>196</v>
      </c>
      <c r="C192" s="17">
        <v>7943</v>
      </c>
      <c r="D192" s="17">
        <v>1813649</v>
      </c>
      <c r="E192" s="18">
        <f t="shared" si="8"/>
        <v>8595.9818201002781</v>
      </c>
      <c r="F192" s="2">
        <f t="shared" si="9"/>
        <v>1139.6427506690395</v>
      </c>
      <c r="G192" s="3">
        <f t="shared" si="10"/>
        <v>9735.6245707693179</v>
      </c>
      <c r="H192" s="19">
        <f t="shared" si="11"/>
        <v>9736</v>
      </c>
    </row>
    <row r="193" spans="1:8" x14ac:dyDescent="0.35">
      <c r="A193" s="15">
        <v>37011</v>
      </c>
      <c r="B193" s="16" t="s">
        <v>197</v>
      </c>
      <c r="C193" s="17">
        <v>6784</v>
      </c>
      <c r="D193" s="17">
        <v>1784275</v>
      </c>
      <c r="E193" s="18">
        <f t="shared" si="8"/>
        <v>7341.702211703423</v>
      </c>
      <c r="F193" s="2">
        <f t="shared" si="9"/>
        <v>1121.1850082072112</v>
      </c>
      <c r="G193" s="3">
        <f t="shared" si="10"/>
        <v>8462.8872199106336</v>
      </c>
      <c r="H193" s="19">
        <f t="shared" si="11"/>
        <v>8463</v>
      </c>
    </row>
    <row r="194" spans="1:8" x14ac:dyDescent="0.35">
      <c r="A194" s="15">
        <v>37012</v>
      </c>
      <c r="B194" s="16" t="s">
        <v>198</v>
      </c>
      <c r="C194" s="17">
        <v>5379</v>
      </c>
      <c r="D194" s="17">
        <v>1428705</v>
      </c>
      <c r="E194" s="18">
        <f t="shared" si="8"/>
        <v>5821.199321455294</v>
      </c>
      <c r="F194" s="2">
        <f t="shared" si="9"/>
        <v>897.75546210684104</v>
      </c>
      <c r="G194" s="3">
        <f t="shared" si="10"/>
        <v>6718.9547835621352</v>
      </c>
      <c r="H194" s="19">
        <f t="shared" si="11"/>
        <v>6719</v>
      </c>
    </row>
    <row r="195" spans="1:8" x14ac:dyDescent="0.35">
      <c r="A195" s="15">
        <v>37015</v>
      </c>
      <c r="B195" s="16" t="s">
        <v>199</v>
      </c>
      <c r="C195" s="17">
        <v>20390</v>
      </c>
      <c r="D195" s="17">
        <v>7244864</v>
      </c>
      <c r="E195" s="18">
        <f t="shared" si="8"/>
        <v>22066.23055669705</v>
      </c>
      <c r="F195" s="2">
        <f t="shared" si="9"/>
        <v>4552.4557051464208</v>
      </c>
      <c r="G195" s="3">
        <f t="shared" si="10"/>
        <v>26618.686261843472</v>
      </c>
      <c r="H195" s="19">
        <f t="shared" si="11"/>
        <v>26619</v>
      </c>
    </row>
    <row r="196" spans="1:8" x14ac:dyDescent="0.35">
      <c r="A196" s="15">
        <v>37017</v>
      </c>
      <c r="B196" s="16" t="s">
        <v>200</v>
      </c>
      <c r="C196" s="17">
        <v>9851</v>
      </c>
      <c r="D196" s="17">
        <v>2089410</v>
      </c>
      <c r="E196" s="18">
        <f t="shared" si="8"/>
        <v>10660.835567141867</v>
      </c>
      <c r="F196" s="2">
        <f t="shared" si="9"/>
        <v>1312.9227097830935</v>
      </c>
      <c r="G196" s="3">
        <f t="shared" si="10"/>
        <v>11973.75827692496</v>
      </c>
      <c r="H196" s="19">
        <f t="shared" si="11"/>
        <v>11974</v>
      </c>
    </row>
    <row r="197" spans="1:8" x14ac:dyDescent="0.35">
      <c r="A197" s="15">
        <v>37018</v>
      </c>
      <c r="B197" s="16" t="s">
        <v>201</v>
      </c>
      <c r="C197" s="17">
        <v>14699</v>
      </c>
      <c r="D197" s="17">
        <v>3735591</v>
      </c>
      <c r="E197" s="18">
        <f t="shared" si="8"/>
        <v>15907.38219484502</v>
      </c>
      <c r="F197" s="2">
        <f t="shared" si="9"/>
        <v>2347.3335814231464</v>
      </c>
      <c r="G197" s="3">
        <f t="shared" si="10"/>
        <v>18254.715776268167</v>
      </c>
      <c r="H197" s="19">
        <f t="shared" si="11"/>
        <v>18255</v>
      </c>
    </row>
    <row r="198" spans="1:8" x14ac:dyDescent="0.35">
      <c r="A198" s="15">
        <v>37020</v>
      </c>
      <c r="B198" s="16" t="s">
        <v>202</v>
      </c>
      <c r="C198" s="17">
        <v>9151</v>
      </c>
      <c r="D198" s="17">
        <v>2200096</v>
      </c>
      <c r="E198" s="18">
        <f t="shared" ref="E198:E261" si="12">$E$4*$C198/$C$4</f>
        <v>9903.2896431748268</v>
      </c>
      <c r="F198" s="2">
        <f t="shared" ref="F198:F261" si="13">$F$4*$D198/$D$4</f>
        <v>1382.4744794477604</v>
      </c>
      <c r="G198" s="3">
        <f t="shared" ref="G198:G261" si="14">E198+F198</f>
        <v>11285.764122622588</v>
      </c>
      <c r="H198" s="19">
        <f t="shared" si="11"/>
        <v>11286</v>
      </c>
    </row>
    <row r="199" spans="1:8" x14ac:dyDescent="0.35">
      <c r="A199" s="15">
        <v>38002</v>
      </c>
      <c r="B199" s="16" t="s">
        <v>203</v>
      </c>
      <c r="C199" s="17">
        <v>5024</v>
      </c>
      <c r="D199" s="17">
        <v>2392250</v>
      </c>
      <c r="E199" s="18">
        <f t="shared" si="12"/>
        <v>5437.015317157724</v>
      </c>
      <c r="F199" s="2">
        <f t="shared" si="13"/>
        <v>1503.2183020463222</v>
      </c>
      <c r="G199" s="3">
        <f t="shared" si="14"/>
        <v>6940.2336192040457</v>
      </c>
      <c r="H199" s="19">
        <f t="shared" ref="H199:H262" si="15">ROUND(G199,0)</f>
        <v>6940</v>
      </c>
    </row>
    <row r="200" spans="1:8" x14ac:dyDescent="0.35">
      <c r="A200" s="15">
        <v>38008</v>
      </c>
      <c r="B200" s="16" t="s">
        <v>204</v>
      </c>
      <c r="C200" s="17">
        <v>11232</v>
      </c>
      <c r="D200" s="17">
        <v>2872625</v>
      </c>
      <c r="E200" s="18">
        <f t="shared" si="12"/>
        <v>12155.365454282555</v>
      </c>
      <c r="F200" s="2">
        <f t="shared" si="13"/>
        <v>1805.0715748420173</v>
      </c>
      <c r="G200" s="3">
        <f t="shared" si="14"/>
        <v>13960.437029124572</v>
      </c>
      <c r="H200" s="19">
        <f t="shared" si="15"/>
        <v>13960</v>
      </c>
    </row>
    <row r="201" spans="1:8" x14ac:dyDescent="0.35">
      <c r="A201" s="15">
        <v>38014</v>
      </c>
      <c r="B201" s="16" t="s">
        <v>205</v>
      </c>
      <c r="C201" s="17">
        <v>21852</v>
      </c>
      <c r="D201" s="17">
        <v>4128057</v>
      </c>
      <c r="E201" s="18">
        <f t="shared" si="12"/>
        <v>23648.419329325356</v>
      </c>
      <c r="F201" s="2">
        <f t="shared" si="13"/>
        <v>2593.947469658453</v>
      </c>
      <c r="G201" s="3">
        <f t="shared" si="14"/>
        <v>26242.366798983807</v>
      </c>
      <c r="H201" s="19">
        <f t="shared" si="15"/>
        <v>26242</v>
      </c>
    </row>
    <row r="202" spans="1:8" x14ac:dyDescent="0.35">
      <c r="A202" s="15">
        <v>38016</v>
      </c>
      <c r="B202" s="16" t="s">
        <v>206</v>
      </c>
      <c r="C202" s="17">
        <v>11667</v>
      </c>
      <c r="D202" s="17">
        <v>3830685</v>
      </c>
      <c r="E202" s="18">
        <f t="shared" si="12"/>
        <v>12626.126135604929</v>
      </c>
      <c r="F202" s="2">
        <f t="shared" si="13"/>
        <v>2407.0878049427588</v>
      </c>
      <c r="G202" s="3">
        <f t="shared" si="14"/>
        <v>15033.213940547688</v>
      </c>
      <c r="H202" s="19">
        <f t="shared" si="15"/>
        <v>15033</v>
      </c>
    </row>
    <row r="203" spans="1:8" x14ac:dyDescent="0.35">
      <c r="A203" s="15">
        <v>38025</v>
      </c>
      <c r="B203" s="16" t="s">
        <v>207</v>
      </c>
      <c r="C203" s="17">
        <v>12172</v>
      </c>
      <c r="D203" s="17">
        <v>4515292</v>
      </c>
      <c r="E203" s="18">
        <f t="shared" si="12"/>
        <v>13172.641409324007</v>
      </c>
      <c r="F203" s="2">
        <f t="shared" si="13"/>
        <v>2837.2743540530219</v>
      </c>
      <c r="G203" s="3">
        <f t="shared" si="14"/>
        <v>16009.91576337703</v>
      </c>
      <c r="H203" s="19">
        <f t="shared" si="15"/>
        <v>16010</v>
      </c>
    </row>
    <row r="204" spans="1:8" x14ac:dyDescent="0.35">
      <c r="A204" s="15">
        <v>41002</v>
      </c>
      <c r="B204" s="16" t="s">
        <v>208</v>
      </c>
      <c r="C204" s="17">
        <v>87978</v>
      </c>
      <c r="D204" s="17">
        <v>42814204</v>
      </c>
      <c r="E204" s="18">
        <f t="shared" si="12"/>
        <v>95210.536141103148</v>
      </c>
      <c r="F204" s="2">
        <f t="shared" si="13"/>
        <v>26903.164401858019</v>
      </c>
      <c r="G204" s="3">
        <f t="shared" si="14"/>
        <v>122113.70054296116</v>
      </c>
      <c r="H204" s="19">
        <f t="shared" si="15"/>
        <v>122114</v>
      </c>
    </row>
    <row r="205" spans="1:8" x14ac:dyDescent="0.35">
      <c r="A205" s="15">
        <v>41011</v>
      </c>
      <c r="B205" s="16" t="s">
        <v>209</v>
      </c>
      <c r="C205" s="17">
        <v>20730</v>
      </c>
      <c r="D205" s="17">
        <v>4838020</v>
      </c>
      <c r="E205" s="18">
        <f t="shared" si="12"/>
        <v>22434.181434052472</v>
      </c>
      <c r="F205" s="2">
        <f t="shared" si="13"/>
        <v>3040.0669702857758</v>
      </c>
      <c r="G205" s="3">
        <f t="shared" si="14"/>
        <v>25474.24840433825</v>
      </c>
      <c r="H205" s="19">
        <f t="shared" si="15"/>
        <v>25474</v>
      </c>
    </row>
    <row r="206" spans="1:8" x14ac:dyDescent="0.35">
      <c r="A206" s="15">
        <v>41018</v>
      </c>
      <c r="B206" s="16" t="s">
        <v>210</v>
      </c>
      <c r="C206" s="17">
        <v>33970</v>
      </c>
      <c r="D206" s="17">
        <v>9487718</v>
      </c>
      <c r="E206" s="18">
        <f t="shared" si="12"/>
        <v>36762.621481657618</v>
      </c>
      <c r="F206" s="2">
        <f t="shared" si="13"/>
        <v>5961.7980320845754</v>
      </c>
      <c r="G206" s="3">
        <f t="shared" si="14"/>
        <v>42724.419513742192</v>
      </c>
      <c r="H206" s="19">
        <f t="shared" si="15"/>
        <v>42724</v>
      </c>
    </row>
    <row r="207" spans="1:8" x14ac:dyDescent="0.35">
      <c r="A207" s="15">
        <v>41024</v>
      </c>
      <c r="B207" s="16" t="s">
        <v>211</v>
      </c>
      <c r="C207" s="17">
        <v>18892</v>
      </c>
      <c r="D207" s="17">
        <v>3894084</v>
      </c>
      <c r="E207" s="18">
        <f t="shared" si="12"/>
        <v>20445.082279407587</v>
      </c>
      <c r="F207" s="2">
        <f t="shared" si="13"/>
        <v>2446.9258390660466</v>
      </c>
      <c r="G207" s="3">
        <f t="shared" si="14"/>
        <v>22892.008118473634</v>
      </c>
      <c r="H207" s="19">
        <f t="shared" si="15"/>
        <v>22892</v>
      </c>
    </row>
    <row r="208" spans="1:8" x14ac:dyDescent="0.35">
      <c r="A208" s="15">
        <v>41027</v>
      </c>
      <c r="B208" s="16" t="s">
        <v>212</v>
      </c>
      <c r="C208" s="17">
        <v>18414</v>
      </c>
      <c r="D208" s="17">
        <v>4221614</v>
      </c>
      <c r="E208" s="18">
        <f t="shared" si="12"/>
        <v>19927.78663418438</v>
      </c>
      <c r="F208" s="2">
        <f t="shared" si="13"/>
        <v>2652.7358883791335</v>
      </c>
      <c r="G208" s="3">
        <f t="shared" si="14"/>
        <v>22580.522522563515</v>
      </c>
      <c r="H208" s="19">
        <f t="shared" si="15"/>
        <v>22581</v>
      </c>
    </row>
    <row r="209" spans="1:8" x14ac:dyDescent="0.35">
      <c r="A209" s="15">
        <v>41034</v>
      </c>
      <c r="B209" s="16" t="s">
        <v>213</v>
      </c>
      <c r="C209" s="17">
        <v>18980</v>
      </c>
      <c r="D209" s="17">
        <v>4062085</v>
      </c>
      <c r="E209" s="18">
        <f t="shared" si="12"/>
        <v>20540.316624134874</v>
      </c>
      <c r="F209" s="2">
        <f t="shared" si="13"/>
        <v>2552.4926393428086</v>
      </c>
      <c r="G209" s="3">
        <f t="shared" si="14"/>
        <v>23092.809263477684</v>
      </c>
      <c r="H209" s="19">
        <f t="shared" si="15"/>
        <v>23093</v>
      </c>
    </row>
    <row r="210" spans="1:8" x14ac:dyDescent="0.35">
      <c r="A210" s="15">
        <v>41048</v>
      </c>
      <c r="B210" s="16" t="s">
        <v>214</v>
      </c>
      <c r="C210" s="17">
        <v>39369</v>
      </c>
      <c r="D210" s="17">
        <v>9791358</v>
      </c>
      <c r="E210" s="18">
        <f t="shared" si="12"/>
        <v>42605.464972369111</v>
      </c>
      <c r="F210" s="2">
        <f t="shared" si="13"/>
        <v>6152.5963204045029</v>
      </c>
      <c r="G210" s="3">
        <f t="shared" si="14"/>
        <v>48758.061292773615</v>
      </c>
      <c r="H210" s="19">
        <f t="shared" si="15"/>
        <v>48758</v>
      </c>
    </row>
    <row r="211" spans="1:8" x14ac:dyDescent="0.35">
      <c r="A211" s="15">
        <v>41063</v>
      </c>
      <c r="B211" s="16" t="s">
        <v>215</v>
      </c>
      <c r="C211" s="17">
        <v>10474</v>
      </c>
      <c r="D211" s="17">
        <v>2132052</v>
      </c>
      <c r="E211" s="18">
        <f t="shared" si="12"/>
        <v>11335.051439472532</v>
      </c>
      <c r="F211" s="2">
        <f t="shared" si="13"/>
        <v>1339.7176663452669</v>
      </c>
      <c r="G211" s="3">
        <f t="shared" si="14"/>
        <v>12674.769105817799</v>
      </c>
      <c r="H211" s="19">
        <f t="shared" si="15"/>
        <v>12675</v>
      </c>
    </row>
    <row r="212" spans="1:8" x14ac:dyDescent="0.35">
      <c r="A212" s="15">
        <v>41081</v>
      </c>
      <c r="B212" s="16" t="s">
        <v>216</v>
      </c>
      <c r="C212" s="17">
        <v>26921</v>
      </c>
      <c r="D212" s="17">
        <v>6161471</v>
      </c>
      <c r="E212" s="18">
        <f t="shared" si="12"/>
        <v>29134.13402730953</v>
      </c>
      <c r="F212" s="2">
        <f t="shared" si="13"/>
        <v>3871.6839689529329</v>
      </c>
      <c r="G212" s="3">
        <f t="shared" si="14"/>
        <v>33005.817996262464</v>
      </c>
      <c r="H212" s="19">
        <f t="shared" si="15"/>
        <v>33006</v>
      </c>
    </row>
    <row r="213" spans="1:8" x14ac:dyDescent="0.35">
      <c r="A213" s="15">
        <v>41082</v>
      </c>
      <c r="B213" s="16" t="s">
        <v>217</v>
      </c>
      <c r="C213" s="17">
        <v>20286</v>
      </c>
      <c r="D213" s="17">
        <v>3924696</v>
      </c>
      <c r="E213" s="18">
        <f t="shared" si="12"/>
        <v>21953.680876564806</v>
      </c>
      <c r="F213" s="2">
        <f t="shared" si="13"/>
        <v>2466.1615036756157</v>
      </c>
      <c r="G213" s="3">
        <f t="shared" si="14"/>
        <v>24419.842380240421</v>
      </c>
      <c r="H213" s="19">
        <f t="shared" si="15"/>
        <v>24420</v>
      </c>
    </row>
    <row r="214" spans="1:8" x14ac:dyDescent="0.35">
      <c r="A214" s="15">
        <v>42003</v>
      </c>
      <c r="B214" s="16" t="s">
        <v>218</v>
      </c>
      <c r="C214" s="17">
        <v>15222</v>
      </c>
      <c r="D214" s="17">
        <v>3531831</v>
      </c>
      <c r="E214" s="18">
        <f t="shared" si="12"/>
        <v>16473.377220894679</v>
      </c>
      <c r="F214" s="2">
        <f t="shared" si="13"/>
        <v>2219.2968957820308</v>
      </c>
      <c r="G214" s="3">
        <f t="shared" si="14"/>
        <v>18692.67411667671</v>
      </c>
      <c r="H214" s="19">
        <f t="shared" si="15"/>
        <v>18693</v>
      </c>
    </row>
    <row r="215" spans="1:8" x14ac:dyDescent="0.35">
      <c r="A215" s="15">
        <v>42004</v>
      </c>
      <c r="B215" s="16" t="s">
        <v>219</v>
      </c>
      <c r="C215" s="17">
        <v>14689</v>
      </c>
      <c r="D215" s="17">
        <v>2852487</v>
      </c>
      <c r="E215" s="18">
        <f t="shared" si="12"/>
        <v>15896.56011021692</v>
      </c>
      <c r="F215" s="2">
        <f t="shared" si="13"/>
        <v>1792.4174583547735</v>
      </c>
      <c r="G215" s="3">
        <f t="shared" si="14"/>
        <v>17688.977568571692</v>
      </c>
      <c r="H215" s="19">
        <f t="shared" si="15"/>
        <v>17689</v>
      </c>
    </row>
    <row r="216" spans="1:8" x14ac:dyDescent="0.35">
      <c r="A216" s="15">
        <v>42006</v>
      </c>
      <c r="B216" s="16" t="s">
        <v>220</v>
      </c>
      <c r="C216" s="17">
        <v>46015</v>
      </c>
      <c r="D216" s="17">
        <v>15185312</v>
      </c>
      <c r="E216" s="18">
        <f t="shared" si="12"/>
        <v>49797.822416204748</v>
      </c>
      <c r="F216" s="2">
        <f t="shared" si="13"/>
        <v>9541.9955776710794</v>
      </c>
      <c r="G216" s="3">
        <f t="shared" si="14"/>
        <v>59339.817993875826</v>
      </c>
      <c r="H216" s="19">
        <f t="shared" si="15"/>
        <v>59340</v>
      </c>
    </row>
    <row r="217" spans="1:8" x14ac:dyDescent="0.35">
      <c r="A217" s="15">
        <v>42008</v>
      </c>
      <c r="B217" s="16" t="s">
        <v>221</v>
      </c>
      <c r="C217" s="17">
        <v>24980</v>
      </c>
      <c r="D217" s="17">
        <v>6331724</v>
      </c>
      <c r="E217" s="18">
        <f t="shared" si="12"/>
        <v>27033.567400995213</v>
      </c>
      <c r="F217" s="2">
        <f t="shared" si="13"/>
        <v>3978.6658586293015</v>
      </c>
      <c r="G217" s="3">
        <f t="shared" si="14"/>
        <v>31012.233259624514</v>
      </c>
      <c r="H217" s="19">
        <f t="shared" si="15"/>
        <v>31012</v>
      </c>
    </row>
    <row r="218" spans="1:8" x14ac:dyDescent="0.35">
      <c r="A218" s="15">
        <v>42010</v>
      </c>
      <c r="B218" s="16" t="s">
        <v>222</v>
      </c>
      <c r="C218" s="17">
        <v>12371</v>
      </c>
      <c r="D218" s="17">
        <v>2402430</v>
      </c>
      <c r="E218" s="18">
        <f t="shared" si="12"/>
        <v>13388.000893423208</v>
      </c>
      <c r="F218" s="2">
        <f t="shared" si="13"/>
        <v>1509.6151093678109</v>
      </c>
      <c r="G218" s="3">
        <f t="shared" si="14"/>
        <v>14897.616002791019</v>
      </c>
      <c r="H218" s="19">
        <f t="shared" si="15"/>
        <v>14898</v>
      </c>
    </row>
    <row r="219" spans="1:8" x14ac:dyDescent="0.35">
      <c r="A219" s="15">
        <v>42011</v>
      </c>
      <c r="B219" s="16" t="s">
        <v>223</v>
      </c>
      <c r="C219" s="17">
        <v>19560</v>
      </c>
      <c r="D219" s="17">
        <v>4131638</v>
      </c>
      <c r="E219" s="18">
        <f t="shared" si="12"/>
        <v>21167.997532564706</v>
      </c>
      <c r="F219" s="2">
        <f t="shared" si="13"/>
        <v>2596.1976628822499</v>
      </c>
      <c r="G219" s="3">
        <f t="shared" si="14"/>
        <v>23764.195195446955</v>
      </c>
      <c r="H219" s="19">
        <f t="shared" si="15"/>
        <v>23764</v>
      </c>
    </row>
    <row r="220" spans="1:8" x14ac:dyDescent="0.35">
      <c r="A220" s="15">
        <v>42023</v>
      </c>
      <c r="B220" s="16" t="s">
        <v>224</v>
      </c>
      <c r="C220" s="17">
        <v>10912</v>
      </c>
      <c r="D220" s="17">
        <v>2160285</v>
      </c>
      <c r="E220" s="18">
        <f t="shared" si="12"/>
        <v>11809.058746183337</v>
      </c>
      <c r="F220" s="2">
        <f t="shared" si="13"/>
        <v>1357.4584385562289</v>
      </c>
      <c r="G220" s="3">
        <f t="shared" si="14"/>
        <v>13166.517184739565</v>
      </c>
      <c r="H220" s="19">
        <f t="shared" si="15"/>
        <v>13167</v>
      </c>
    </row>
    <row r="221" spans="1:8" x14ac:dyDescent="0.35">
      <c r="A221" s="15">
        <v>42025</v>
      </c>
      <c r="B221" s="16" t="s">
        <v>225</v>
      </c>
      <c r="C221" s="17">
        <v>26206</v>
      </c>
      <c r="D221" s="17">
        <v>6763610</v>
      </c>
      <c r="E221" s="18">
        <f t="shared" si="12"/>
        <v>28360.35497640034</v>
      </c>
      <c r="F221" s="2">
        <f t="shared" si="13"/>
        <v>4250.0500950584283</v>
      </c>
      <c r="G221" s="3">
        <f t="shared" si="14"/>
        <v>32610.405071458768</v>
      </c>
      <c r="H221" s="19">
        <f t="shared" si="15"/>
        <v>32610</v>
      </c>
    </row>
    <row r="222" spans="1:8" x14ac:dyDescent="0.35">
      <c r="A222" s="15">
        <v>42026</v>
      </c>
      <c r="B222" s="16" t="s">
        <v>226</v>
      </c>
      <c r="C222" s="17">
        <v>11690</v>
      </c>
      <c r="D222" s="17">
        <v>2450105</v>
      </c>
      <c r="E222" s="18">
        <f t="shared" si="12"/>
        <v>12651.01693024956</v>
      </c>
      <c r="F222" s="2">
        <f t="shared" si="13"/>
        <v>1539.5726524966888</v>
      </c>
      <c r="G222" s="3">
        <f t="shared" si="14"/>
        <v>14190.589582746248</v>
      </c>
      <c r="H222" s="19">
        <f t="shared" si="15"/>
        <v>14191</v>
      </c>
    </row>
    <row r="223" spans="1:8" x14ac:dyDescent="0.35">
      <c r="A223" s="15">
        <v>42028</v>
      </c>
      <c r="B223" s="16" t="s">
        <v>227</v>
      </c>
      <c r="C223" s="17">
        <v>21333</v>
      </c>
      <c r="D223" s="17">
        <v>5500482</v>
      </c>
      <c r="E223" s="18">
        <f t="shared" si="12"/>
        <v>23086.753137126936</v>
      </c>
      <c r="F223" s="2">
        <f t="shared" si="13"/>
        <v>3456.3382641765525</v>
      </c>
      <c r="G223" s="3">
        <f t="shared" si="14"/>
        <v>26543.091401303489</v>
      </c>
      <c r="H223" s="19">
        <f t="shared" si="15"/>
        <v>26543</v>
      </c>
    </row>
    <row r="224" spans="1:8" x14ac:dyDescent="0.35">
      <c r="A224" s="15">
        <v>43002</v>
      </c>
      <c r="B224" s="16" t="s">
        <v>228</v>
      </c>
      <c r="C224" s="17">
        <v>14369</v>
      </c>
      <c r="D224" s="17">
        <v>4074566</v>
      </c>
      <c r="E224" s="18">
        <f t="shared" si="12"/>
        <v>15550.253402117702</v>
      </c>
      <c r="F224" s="2">
        <f t="shared" si="13"/>
        <v>2560.3353261973766</v>
      </c>
      <c r="G224" s="3">
        <f t="shared" si="14"/>
        <v>18110.588728315077</v>
      </c>
      <c r="H224" s="19">
        <f t="shared" si="15"/>
        <v>18111</v>
      </c>
    </row>
    <row r="225" spans="1:8" x14ac:dyDescent="0.35">
      <c r="A225" s="15">
        <v>43005</v>
      </c>
      <c r="B225" s="16" t="s">
        <v>229</v>
      </c>
      <c r="C225" s="17">
        <v>21549</v>
      </c>
      <c r="D225" s="17">
        <v>8077029</v>
      </c>
      <c r="E225" s="18">
        <f t="shared" si="12"/>
        <v>23320.510165093907</v>
      </c>
      <c r="F225" s="2">
        <f t="shared" si="13"/>
        <v>5075.3632851745861</v>
      </c>
      <c r="G225" s="3">
        <f t="shared" si="14"/>
        <v>28395.873450268493</v>
      </c>
      <c r="H225" s="19">
        <f t="shared" si="15"/>
        <v>28396</v>
      </c>
    </row>
    <row r="226" spans="1:8" x14ac:dyDescent="0.35">
      <c r="A226" s="15">
        <v>43007</v>
      </c>
      <c r="B226" s="16" t="s">
        <v>230</v>
      </c>
      <c r="C226" s="17">
        <v>6508</v>
      </c>
      <c r="D226" s="17">
        <v>1656854</v>
      </c>
      <c r="E226" s="18">
        <f t="shared" si="12"/>
        <v>7043.0126759678478</v>
      </c>
      <c r="F226" s="2">
        <f t="shared" si="13"/>
        <v>1041.1174654064821</v>
      </c>
      <c r="G226" s="3">
        <f t="shared" si="14"/>
        <v>8084.1301413743295</v>
      </c>
      <c r="H226" s="19">
        <f t="shared" si="15"/>
        <v>8084</v>
      </c>
    </row>
    <row r="227" spans="1:8" x14ac:dyDescent="0.35">
      <c r="A227" s="15">
        <v>43010</v>
      </c>
      <c r="B227" s="16" t="s">
        <v>231</v>
      </c>
      <c r="C227" s="17">
        <v>24114</v>
      </c>
      <c r="D227" s="17">
        <v>6265685</v>
      </c>
      <c r="E227" s="18">
        <f t="shared" si="12"/>
        <v>26096.374872201701</v>
      </c>
      <c r="F227" s="2">
        <f t="shared" si="13"/>
        <v>3937.1689275189087</v>
      </c>
      <c r="G227" s="3">
        <f t="shared" si="14"/>
        <v>30033.54379972061</v>
      </c>
      <c r="H227" s="19">
        <f t="shared" si="15"/>
        <v>30034</v>
      </c>
    </row>
    <row r="228" spans="1:8" x14ac:dyDescent="0.35">
      <c r="A228" s="15">
        <v>43014</v>
      </c>
      <c r="B228" s="16" t="s">
        <v>232</v>
      </c>
      <c r="C228" s="17">
        <v>6919</v>
      </c>
      <c r="D228" s="17">
        <v>2517056</v>
      </c>
      <c r="E228" s="18">
        <f t="shared" si="12"/>
        <v>7487.8003541827811</v>
      </c>
      <c r="F228" s="2">
        <f t="shared" si="13"/>
        <v>1581.6426571117179</v>
      </c>
      <c r="G228" s="3">
        <f t="shared" si="14"/>
        <v>9069.4430112944992</v>
      </c>
      <c r="H228" s="19">
        <f t="shared" si="15"/>
        <v>9069</v>
      </c>
    </row>
    <row r="229" spans="1:8" x14ac:dyDescent="0.35">
      <c r="A229" s="15">
        <v>43018</v>
      </c>
      <c r="B229" s="16" t="s">
        <v>233</v>
      </c>
      <c r="C229" s="17">
        <v>13124</v>
      </c>
      <c r="D229" s="17">
        <v>3999517</v>
      </c>
      <c r="E229" s="18">
        <f t="shared" si="12"/>
        <v>14202.903865919181</v>
      </c>
      <c r="F229" s="2">
        <f t="shared" si="13"/>
        <v>2513.1767807484166</v>
      </c>
      <c r="G229" s="3">
        <f t="shared" si="14"/>
        <v>16716.080646667597</v>
      </c>
      <c r="H229" s="19">
        <f t="shared" si="15"/>
        <v>16716</v>
      </c>
    </row>
    <row r="230" spans="1:8" x14ac:dyDescent="0.35">
      <c r="A230" s="15">
        <v>44012</v>
      </c>
      <c r="B230" s="16" t="s">
        <v>234</v>
      </c>
      <c r="C230" s="17">
        <v>10990</v>
      </c>
      <c r="D230" s="17">
        <v>1588457</v>
      </c>
      <c r="E230" s="18">
        <f t="shared" si="12"/>
        <v>11893.471006282522</v>
      </c>
      <c r="F230" s="2">
        <f t="shared" si="13"/>
        <v>998.1388376689705</v>
      </c>
      <c r="G230" s="3">
        <f t="shared" si="14"/>
        <v>12891.609843951492</v>
      </c>
      <c r="H230" s="19">
        <f t="shared" si="15"/>
        <v>12892</v>
      </c>
    </row>
    <row r="231" spans="1:8" x14ac:dyDescent="0.35">
      <c r="A231" s="15">
        <v>44013</v>
      </c>
      <c r="B231" s="16" t="s">
        <v>235</v>
      </c>
      <c r="C231" s="17">
        <v>18683</v>
      </c>
      <c r="D231" s="17">
        <v>2925667</v>
      </c>
      <c r="E231" s="18">
        <f t="shared" si="12"/>
        <v>20218.900710680286</v>
      </c>
      <c r="F231" s="2">
        <f t="shared" si="13"/>
        <v>1838.4015801412716</v>
      </c>
      <c r="G231" s="3">
        <f t="shared" si="14"/>
        <v>22057.302290821557</v>
      </c>
      <c r="H231" s="19">
        <f t="shared" si="15"/>
        <v>22057</v>
      </c>
    </row>
    <row r="232" spans="1:8" x14ac:dyDescent="0.35">
      <c r="A232" s="15">
        <v>44019</v>
      </c>
      <c r="B232" s="16" t="s">
        <v>236</v>
      </c>
      <c r="C232" s="17">
        <v>35791</v>
      </c>
      <c r="D232" s="17">
        <v>7495049</v>
      </c>
      <c r="E232" s="18">
        <f t="shared" si="12"/>
        <v>38733.32309243473</v>
      </c>
      <c r="F232" s="2">
        <f t="shared" si="13"/>
        <v>4709.6644713278229</v>
      </c>
      <c r="G232" s="3">
        <f t="shared" si="14"/>
        <v>43442.987563762552</v>
      </c>
      <c r="H232" s="19">
        <f t="shared" si="15"/>
        <v>43443</v>
      </c>
    </row>
    <row r="233" spans="1:8" x14ac:dyDescent="0.35">
      <c r="A233" s="15">
        <v>44020</v>
      </c>
      <c r="B233" s="16" t="s">
        <v>237</v>
      </c>
      <c r="C233" s="17">
        <v>13007</v>
      </c>
      <c r="D233" s="17">
        <v>2590009</v>
      </c>
      <c r="E233" s="18">
        <f t="shared" si="12"/>
        <v>14076.285475770404</v>
      </c>
      <c r="F233" s="2">
        <f t="shared" si="13"/>
        <v>1627.4841388921277</v>
      </c>
      <c r="G233" s="3">
        <f t="shared" si="14"/>
        <v>15703.769614662531</v>
      </c>
      <c r="H233" s="19">
        <f t="shared" si="15"/>
        <v>15704</v>
      </c>
    </row>
    <row r="234" spans="1:8" x14ac:dyDescent="0.35">
      <c r="A234" s="15">
        <v>44021</v>
      </c>
      <c r="B234" s="16" t="s">
        <v>238</v>
      </c>
      <c r="C234" s="17">
        <v>263703</v>
      </c>
      <c r="D234" s="17">
        <v>378350473</v>
      </c>
      <c r="E234" s="18">
        <f t="shared" si="12"/>
        <v>285381.61826840031</v>
      </c>
      <c r="F234" s="2">
        <f t="shared" si="13"/>
        <v>237744.1135339044</v>
      </c>
      <c r="G234" s="3">
        <f t="shared" si="14"/>
        <v>523125.73180230474</v>
      </c>
      <c r="H234" s="19">
        <f t="shared" si="15"/>
        <v>523126</v>
      </c>
    </row>
    <row r="235" spans="1:8" x14ac:dyDescent="0.35">
      <c r="A235" s="15">
        <v>44034</v>
      </c>
      <c r="B235" s="16" t="s">
        <v>239</v>
      </c>
      <c r="C235" s="17">
        <v>22621</v>
      </c>
      <c r="D235" s="17">
        <v>4268419</v>
      </c>
      <c r="E235" s="18">
        <f t="shared" si="12"/>
        <v>24480.637637226289</v>
      </c>
      <c r="F235" s="2">
        <f t="shared" si="13"/>
        <v>2682.1467495463517</v>
      </c>
      <c r="G235" s="3">
        <f t="shared" si="14"/>
        <v>27162.784386772641</v>
      </c>
      <c r="H235" s="19">
        <f t="shared" si="15"/>
        <v>27163</v>
      </c>
    </row>
    <row r="236" spans="1:8" x14ac:dyDescent="0.35">
      <c r="A236" s="15">
        <v>44040</v>
      </c>
      <c r="B236" s="16" t="s">
        <v>240</v>
      </c>
      <c r="C236" s="17">
        <v>11782</v>
      </c>
      <c r="D236" s="17">
        <v>2550572</v>
      </c>
      <c r="E236" s="18">
        <f t="shared" si="12"/>
        <v>12750.580108828086</v>
      </c>
      <c r="F236" s="2">
        <f t="shared" si="13"/>
        <v>1602.7031084071027</v>
      </c>
      <c r="G236" s="3">
        <f t="shared" si="14"/>
        <v>14353.283217235188</v>
      </c>
      <c r="H236" s="19">
        <f t="shared" si="15"/>
        <v>14353</v>
      </c>
    </row>
    <row r="237" spans="1:8" x14ac:dyDescent="0.35">
      <c r="A237" s="15">
        <v>44043</v>
      </c>
      <c r="B237" s="16" t="s">
        <v>241</v>
      </c>
      <c r="C237" s="17">
        <v>24779</v>
      </c>
      <c r="D237" s="17">
        <v>4691314</v>
      </c>
      <c r="E237" s="18">
        <f t="shared" si="12"/>
        <v>26816.04349997039</v>
      </c>
      <c r="F237" s="2">
        <f t="shared" si="13"/>
        <v>2947.8813106682578</v>
      </c>
      <c r="G237" s="3">
        <f t="shared" si="14"/>
        <v>29763.924810638648</v>
      </c>
      <c r="H237" s="19">
        <f t="shared" si="15"/>
        <v>29764</v>
      </c>
    </row>
    <row r="238" spans="1:8" x14ac:dyDescent="0.35">
      <c r="A238" s="15">
        <v>44045</v>
      </c>
      <c r="B238" s="16" t="s">
        <v>242</v>
      </c>
      <c r="C238" s="17">
        <v>6619</v>
      </c>
      <c r="D238" s="17">
        <v>1786076</v>
      </c>
      <c r="E238" s="18">
        <f t="shared" si="12"/>
        <v>7163.1378153397636</v>
      </c>
      <c r="F238" s="2">
        <f t="shared" si="13"/>
        <v>1122.3167027048539</v>
      </c>
      <c r="G238" s="3">
        <f t="shared" si="14"/>
        <v>8285.4545180446185</v>
      </c>
      <c r="H238" s="19">
        <f t="shared" si="15"/>
        <v>8285</v>
      </c>
    </row>
    <row r="239" spans="1:8" x14ac:dyDescent="0.35">
      <c r="A239" s="15">
        <v>44048</v>
      </c>
      <c r="B239" s="16" t="s">
        <v>243</v>
      </c>
      <c r="C239" s="17">
        <v>11844</v>
      </c>
      <c r="D239" s="17">
        <v>2356236</v>
      </c>
      <c r="E239" s="18">
        <f t="shared" si="12"/>
        <v>12817.677033522308</v>
      </c>
      <c r="F239" s="2">
        <f t="shared" si="13"/>
        <v>1480.5881823138959</v>
      </c>
      <c r="G239" s="3">
        <f t="shared" si="14"/>
        <v>14298.265215836203</v>
      </c>
      <c r="H239" s="19">
        <f t="shared" si="15"/>
        <v>14298</v>
      </c>
    </row>
    <row r="240" spans="1:8" x14ac:dyDescent="0.35">
      <c r="A240" s="15">
        <v>44052</v>
      </c>
      <c r="B240" s="16" t="s">
        <v>244</v>
      </c>
      <c r="C240" s="17">
        <v>13740</v>
      </c>
      <c r="D240" s="17">
        <v>2865403</v>
      </c>
      <c r="E240" s="18">
        <f t="shared" si="12"/>
        <v>14869.544279010175</v>
      </c>
      <c r="F240" s="2">
        <f t="shared" si="13"/>
        <v>1800.5334861901713</v>
      </c>
      <c r="G240" s="3">
        <f t="shared" si="14"/>
        <v>16670.077765200345</v>
      </c>
      <c r="H240" s="19">
        <f t="shared" si="15"/>
        <v>16670</v>
      </c>
    </row>
    <row r="241" spans="1:8" x14ac:dyDescent="0.35">
      <c r="A241" s="15">
        <v>44064</v>
      </c>
      <c r="B241" s="16" t="s">
        <v>245</v>
      </c>
      <c r="C241" s="17">
        <v>8285</v>
      </c>
      <c r="D241" s="17">
        <v>923993</v>
      </c>
      <c r="E241" s="18">
        <f t="shared" si="12"/>
        <v>8966.0971143813185</v>
      </c>
      <c r="F241" s="2">
        <f t="shared" si="13"/>
        <v>580.60954689630569</v>
      </c>
      <c r="G241" s="3">
        <f t="shared" si="14"/>
        <v>9546.7066612776234</v>
      </c>
      <c r="H241" s="19">
        <f t="shared" si="15"/>
        <v>9547</v>
      </c>
    </row>
    <row r="242" spans="1:8" x14ac:dyDescent="0.35">
      <c r="A242" s="15">
        <v>44073</v>
      </c>
      <c r="B242" s="16" t="s">
        <v>246</v>
      </c>
      <c r="C242" s="17">
        <v>7769</v>
      </c>
      <c r="D242" s="17">
        <v>2047774</v>
      </c>
      <c r="E242" s="18">
        <f t="shared" si="12"/>
        <v>8407.6775475713293</v>
      </c>
      <c r="F242" s="2">
        <f t="shared" si="13"/>
        <v>1286.7598935122187</v>
      </c>
      <c r="G242" s="3">
        <f t="shared" si="14"/>
        <v>9694.437441083548</v>
      </c>
      <c r="H242" s="19">
        <f t="shared" si="15"/>
        <v>9694</v>
      </c>
    </row>
    <row r="243" spans="1:8" x14ac:dyDescent="0.35">
      <c r="A243" s="15">
        <v>44081</v>
      </c>
      <c r="B243" s="16" t="s">
        <v>247</v>
      </c>
      <c r="C243" s="17">
        <v>15843</v>
      </c>
      <c r="D243" s="17">
        <v>3304446</v>
      </c>
      <c r="E243" s="18">
        <f t="shared" si="12"/>
        <v>17145.428676299725</v>
      </c>
      <c r="F243" s="2">
        <f t="shared" si="13"/>
        <v>2076.4149672165372</v>
      </c>
      <c r="G243" s="3">
        <f t="shared" si="14"/>
        <v>19221.843643516262</v>
      </c>
      <c r="H243" s="19">
        <f t="shared" si="15"/>
        <v>19222</v>
      </c>
    </row>
    <row r="244" spans="1:8" x14ac:dyDescent="0.35">
      <c r="A244" s="15">
        <v>44083</v>
      </c>
      <c r="B244" s="16" t="s">
        <v>248</v>
      </c>
      <c r="C244" s="17">
        <v>43922</v>
      </c>
      <c r="D244" s="17">
        <v>13376987</v>
      </c>
      <c r="E244" s="18">
        <f t="shared" si="12"/>
        <v>47532.760103543304</v>
      </c>
      <c r="F244" s="2">
        <f t="shared" si="13"/>
        <v>8405.6982692593683</v>
      </c>
      <c r="G244" s="3">
        <f t="shared" si="14"/>
        <v>55938.45837280267</v>
      </c>
      <c r="H244" s="19">
        <f t="shared" si="15"/>
        <v>55938</v>
      </c>
    </row>
    <row r="245" spans="1:8" x14ac:dyDescent="0.35">
      <c r="A245" s="15">
        <v>44084</v>
      </c>
      <c r="B245" s="16" t="s">
        <v>249</v>
      </c>
      <c r="C245" s="17">
        <v>29242</v>
      </c>
      <c r="D245" s="17">
        <v>6758876</v>
      </c>
      <c r="E245" s="18">
        <f t="shared" si="12"/>
        <v>31645.939869491671</v>
      </c>
      <c r="F245" s="2">
        <f t="shared" si="13"/>
        <v>4247.0753911429147</v>
      </c>
      <c r="G245" s="3">
        <f t="shared" si="14"/>
        <v>35893.015260634587</v>
      </c>
      <c r="H245" s="19">
        <f t="shared" si="15"/>
        <v>35893</v>
      </c>
    </row>
    <row r="246" spans="1:8" x14ac:dyDescent="0.35">
      <c r="A246" s="15">
        <v>44085</v>
      </c>
      <c r="B246" s="16" t="s">
        <v>250</v>
      </c>
      <c r="C246" s="17">
        <v>26441</v>
      </c>
      <c r="D246" s="17">
        <v>6231141</v>
      </c>
      <c r="E246" s="18">
        <f t="shared" si="12"/>
        <v>28614.673965160702</v>
      </c>
      <c r="F246" s="2">
        <f t="shared" si="13"/>
        <v>3915.4625117906662</v>
      </c>
      <c r="G246" s="3">
        <f t="shared" si="14"/>
        <v>32530.136476951368</v>
      </c>
      <c r="H246" s="19">
        <f t="shared" si="15"/>
        <v>32530</v>
      </c>
    </row>
    <row r="247" spans="1:8" x14ac:dyDescent="0.35">
      <c r="A247" s="15">
        <v>45035</v>
      </c>
      <c r="B247" s="16" t="s">
        <v>251</v>
      </c>
      <c r="C247" s="17">
        <v>31650</v>
      </c>
      <c r="D247" s="17">
        <v>10223094</v>
      </c>
      <c r="E247" s="18">
        <f t="shared" si="12"/>
        <v>34251.897847938286</v>
      </c>
      <c r="F247" s="2">
        <f t="shared" si="13"/>
        <v>6423.8863013229984</v>
      </c>
      <c r="G247" s="3">
        <f t="shared" si="14"/>
        <v>40675.784149261286</v>
      </c>
      <c r="H247" s="19">
        <f t="shared" si="15"/>
        <v>40676</v>
      </c>
    </row>
    <row r="248" spans="1:8" x14ac:dyDescent="0.35">
      <c r="A248" s="15">
        <v>45041</v>
      </c>
      <c r="B248" s="16" t="s">
        <v>252</v>
      </c>
      <c r="C248" s="17">
        <v>26510</v>
      </c>
      <c r="D248" s="17">
        <v>10096614</v>
      </c>
      <c r="E248" s="18">
        <f t="shared" si="12"/>
        <v>28689.346349094598</v>
      </c>
      <c r="F248" s="2">
        <f t="shared" si="13"/>
        <v>6344.4100547589605</v>
      </c>
      <c r="G248" s="3">
        <f t="shared" si="14"/>
        <v>35033.756403853557</v>
      </c>
      <c r="H248" s="19">
        <f t="shared" si="15"/>
        <v>35034</v>
      </c>
    </row>
    <row r="249" spans="1:8" x14ac:dyDescent="0.35">
      <c r="A249" s="15">
        <v>45059</v>
      </c>
      <c r="B249" s="16" t="s">
        <v>253</v>
      </c>
      <c r="C249" s="17">
        <v>14762</v>
      </c>
      <c r="D249" s="17">
        <v>3873128</v>
      </c>
      <c r="E249" s="18">
        <f t="shared" si="12"/>
        <v>15975.561328002053</v>
      </c>
      <c r="F249" s="2">
        <f t="shared" si="13"/>
        <v>2433.7577158608287</v>
      </c>
      <c r="G249" s="3">
        <f t="shared" si="14"/>
        <v>18409.319043862881</v>
      </c>
      <c r="H249" s="19">
        <f t="shared" si="15"/>
        <v>18409</v>
      </c>
    </row>
    <row r="250" spans="1:8" x14ac:dyDescent="0.35">
      <c r="A250" s="15">
        <v>45060</v>
      </c>
      <c r="B250" s="16" t="s">
        <v>254</v>
      </c>
      <c r="C250" s="17">
        <v>6682</v>
      </c>
      <c r="D250" s="17">
        <v>1665073</v>
      </c>
      <c r="E250" s="18">
        <f t="shared" si="12"/>
        <v>7231.3169484967975</v>
      </c>
      <c r="F250" s="2">
        <f t="shared" si="13"/>
        <v>1046.2820390189886</v>
      </c>
      <c r="G250" s="3">
        <f t="shared" si="14"/>
        <v>8277.5989875157866</v>
      </c>
      <c r="H250" s="19">
        <f t="shared" si="15"/>
        <v>8278</v>
      </c>
    </row>
    <row r="251" spans="1:8" x14ac:dyDescent="0.35">
      <c r="A251" s="15">
        <v>45061</v>
      </c>
      <c r="B251" s="16" t="s">
        <v>255</v>
      </c>
      <c r="C251" s="17">
        <v>6445</v>
      </c>
      <c r="D251" s="17">
        <v>1647924</v>
      </c>
      <c r="E251" s="18">
        <f t="shared" si="12"/>
        <v>6974.8335428108139</v>
      </c>
      <c r="F251" s="2">
        <f t="shared" si="13"/>
        <v>1035.5061206735847</v>
      </c>
      <c r="G251" s="3">
        <f t="shared" si="14"/>
        <v>8010.3396634843984</v>
      </c>
      <c r="H251" s="19">
        <f t="shared" si="15"/>
        <v>8010</v>
      </c>
    </row>
    <row r="252" spans="1:8" x14ac:dyDescent="0.35">
      <c r="A252" s="15">
        <v>45062</v>
      </c>
      <c r="B252" s="16" t="s">
        <v>256</v>
      </c>
      <c r="C252" s="17">
        <v>2009</v>
      </c>
      <c r="D252" s="17">
        <v>473981</v>
      </c>
      <c r="E252" s="18">
        <f t="shared" si="12"/>
        <v>2174.1568017854033</v>
      </c>
      <c r="F252" s="2">
        <f t="shared" si="13"/>
        <v>297.83547456253223</v>
      </c>
      <c r="G252" s="3">
        <f t="shared" si="14"/>
        <v>2471.9922763479353</v>
      </c>
      <c r="H252" s="19">
        <f t="shared" si="15"/>
        <v>2472</v>
      </c>
    </row>
    <row r="253" spans="1:8" x14ac:dyDescent="0.35">
      <c r="A253" s="15">
        <v>45063</v>
      </c>
      <c r="B253" s="16" t="s">
        <v>257</v>
      </c>
      <c r="C253" s="17">
        <v>6626</v>
      </c>
      <c r="D253" s="17">
        <v>1613327</v>
      </c>
      <c r="E253" s="18">
        <f t="shared" si="12"/>
        <v>7170.7132745794343</v>
      </c>
      <c r="F253" s="2">
        <f t="shared" si="13"/>
        <v>1013.7664013315861</v>
      </c>
      <c r="G253" s="3">
        <f t="shared" si="14"/>
        <v>8184.4796759110204</v>
      </c>
      <c r="H253" s="19">
        <f t="shared" si="15"/>
        <v>8184</v>
      </c>
    </row>
    <row r="254" spans="1:8" x14ac:dyDescent="0.35">
      <c r="A254" s="15">
        <v>45064</v>
      </c>
      <c r="B254" s="16" t="s">
        <v>258</v>
      </c>
      <c r="C254" s="17">
        <v>6362</v>
      </c>
      <c r="D254" s="17">
        <v>1723603</v>
      </c>
      <c r="E254" s="18">
        <f t="shared" si="12"/>
        <v>6885.0102403975798</v>
      </c>
      <c r="F254" s="2">
        <f t="shared" si="13"/>
        <v>1083.0605392671948</v>
      </c>
      <c r="G254" s="3">
        <f t="shared" si="14"/>
        <v>7968.0707796647748</v>
      </c>
      <c r="H254" s="19">
        <f t="shared" si="15"/>
        <v>7968</v>
      </c>
    </row>
    <row r="255" spans="1:8" x14ac:dyDescent="0.35">
      <c r="A255" s="15">
        <v>45065</v>
      </c>
      <c r="B255" s="16" t="s">
        <v>259</v>
      </c>
      <c r="C255" s="17">
        <v>8224</v>
      </c>
      <c r="D255" s="17">
        <v>1915029</v>
      </c>
      <c r="E255" s="18">
        <f t="shared" si="12"/>
        <v>8900.0823981499052</v>
      </c>
      <c r="F255" s="2">
        <f t="shared" si="13"/>
        <v>1203.3469084541607</v>
      </c>
      <c r="G255" s="3">
        <f t="shared" si="14"/>
        <v>10103.429306604066</v>
      </c>
      <c r="H255" s="19">
        <f t="shared" si="15"/>
        <v>10103</v>
      </c>
    </row>
    <row r="256" spans="1:8" x14ac:dyDescent="0.35">
      <c r="A256" s="15">
        <v>45068</v>
      </c>
      <c r="B256" s="16" t="s">
        <v>260</v>
      </c>
      <c r="C256" s="17">
        <v>15750</v>
      </c>
      <c r="D256" s="17">
        <v>3596001</v>
      </c>
      <c r="E256" s="18">
        <f t="shared" si="12"/>
        <v>17044.78328925839</v>
      </c>
      <c r="F256" s="2">
        <f t="shared" si="13"/>
        <v>2259.6194032299618</v>
      </c>
      <c r="G256" s="3">
        <f t="shared" si="14"/>
        <v>19304.402692488351</v>
      </c>
      <c r="H256" s="19">
        <f t="shared" si="15"/>
        <v>19304</v>
      </c>
    </row>
    <row r="257" spans="1:8" x14ac:dyDescent="0.35">
      <c r="A257" s="15">
        <v>46003</v>
      </c>
      <c r="B257" s="16" t="s">
        <v>261</v>
      </c>
      <c r="C257" s="17">
        <v>49062</v>
      </c>
      <c r="D257" s="17">
        <v>10536772</v>
      </c>
      <c r="E257" s="18">
        <f t="shared" si="12"/>
        <v>53095.311602386988</v>
      </c>
      <c r="F257" s="2">
        <f t="shared" si="13"/>
        <v>6620.9921684143501</v>
      </c>
      <c r="G257" s="3">
        <f t="shared" si="14"/>
        <v>59716.303770801336</v>
      </c>
      <c r="H257" s="19">
        <f t="shared" si="15"/>
        <v>59716</v>
      </c>
    </row>
    <row r="258" spans="1:8" x14ac:dyDescent="0.35">
      <c r="A258" s="15">
        <v>46013</v>
      </c>
      <c r="B258" s="16" t="s">
        <v>262</v>
      </c>
      <c r="C258" s="17">
        <v>16785</v>
      </c>
      <c r="D258" s="17">
        <v>3878991</v>
      </c>
      <c r="E258" s="18">
        <f t="shared" si="12"/>
        <v>18164.869048266799</v>
      </c>
      <c r="F258" s="2">
        <f t="shared" si="13"/>
        <v>2437.4418495863579</v>
      </c>
      <c r="G258" s="3">
        <f t="shared" si="14"/>
        <v>20602.310897853156</v>
      </c>
      <c r="H258" s="19">
        <f t="shared" si="15"/>
        <v>20602</v>
      </c>
    </row>
    <row r="259" spans="1:8" x14ac:dyDescent="0.35">
      <c r="A259" s="15">
        <v>46014</v>
      </c>
      <c r="B259" s="16" t="s">
        <v>263</v>
      </c>
      <c r="C259" s="17">
        <v>42145</v>
      </c>
      <c r="D259" s="17">
        <v>14034995</v>
      </c>
      <c r="E259" s="18">
        <f t="shared" si="12"/>
        <v>45609.675665129827</v>
      </c>
      <c r="F259" s="2">
        <f t="shared" si="13"/>
        <v>8819.1708028544763</v>
      </c>
      <c r="G259" s="3">
        <f t="shared" si="14"/>
        <v>54428.846467984302</v>
      </c>
      <c r="H259" s="19">
        <f t="shared" si="15"/>
        <v>54429</v>
      </c>
    </row>
    <row r="260" spans="1:8" x14ac:dyDescent="0.35">
      <c r="A260" s="15">
        <v>46020</v>
      </c>
      <c r="B260" s="16" t="s">
        <v>264</v>
      </c>
      <c r="C260" s="17">
        <v>19590</v>
      </c>
      <c r="D260" s="17">
        <v>4495507</v>
      </c>
      <c r="E260" s="18">
        <f t="shared" si="12"/>
        <v>21200.463786449007</v>
      </c>
      <c r="F260" s="2">
        <f t="shared" si="13"/>
        <v>2824.8420522007964</v>
      </c>
      <c r="G260" s="3">
        <f t="shared" si="14"/>
        <v>24025.305838649801</v>
      </c>
      <c r="H260" s="19">
        <f t="shared" si="15"/>
        <v>24025</v>
      </c>
    </row>
    <row r="261" spans="1:8" x14ac:dyDescent="0.35">
      <c r="A261" s="15">
        <v>46021</v>
      </c>
      <c r="B261" s="16" t="s">
        <v>265</v>
      </c>
      <c r="C261" s="17">
        <v>79357</v>
      </c>
      <c r="D261" s="17">
        <v>42352814</v>
      </c>
      <c r="E261" s="18">
        <f t="shared" si="12"/>
        <v>85880.81698321765</v>
      </c>
      <c r="F261" s="2">
        <f t="shared" si="13"/>
        <v>26613.240734857853</v>
      </c>
      <c r="G261" s="3">
        <f t="shared" si="14"/>
        <v>112494.05771807551</v>
      </c>
      <c r="H261" s="19">
        <f t="shared" si="15"/>
        <v>112494</v>
      </c>
    </row>
    <row r="262" spans="1:8" x14ac:dyDescent="0.35">
      <c r="A262" s="15">
        <v>46024</v>
      </c>
      <c r="B262" s="16" t="s">
        <v>266</v>
      </c>
      <c r="C262" s="17">
        <v>18863</v>
      </c>
      <c r="D262" s="17">
        <v>4378302</v>
      </c>
      <c r="E262" s="18">
        <f t="shared" ref="E262:E305" si="16">$E$4*$C262/$C$4</f>
        <v>20413.698233986095</v>
      </c>
      <c r="F262" s="2">
        <f t="shared" ref="F262:F305" si="17">$F$4*$D262/$D$4</f>
        <v>2751.1939380441072</v>
      </c>
      <c r="G262" s="3">
        <f t="shared" ref="G262:G305" si="18">E262+F262</f>
        <v>23164.892172030202</v>
      </c>
      <c r="H262" s="19">
        <f t="shared" si="15"/>
        <v>23165</v>
      </c>
    </row>
    <row r="263" spans="1:8" x14ac:dyDescent="0.35">
      <c r="A263" s="15">
        <v>46025</v>
      </c>
      <c r="B263" s="16" t="s">
        <v>267</v>
      </c>
      <c r="C263" s="17">
        <v>30287</v>
      </c>
      <c r="D263" s="17">
        <v>6801620</v>
      </c>
      <c r="E263" s="18">
        <f t="shared" si="16"/>
        <v>32776.847713128183</v>
      </c>
      <c r="F263" s="2">
        <f t="shared" si="17"/>
        <v>4273.9344414523166</v>
      </c>
      <c r="G263" s="3">
        <f t="shared" si="18"/>
        <v>37050.782154580498</v>
      </c>
      <c r="H263" s="19">
        <f t="shared" ref="H263:H305" si="19">ROUND(G263,0)</f>
        <v>37051</v>
      </c>
    </row>
    <row r="264" spans="1:8" x14ac:dyDescent="0.35">
      <c r="A264" s="15">
        <v>71002</v>
      </c>
      <c r="B264" s="16" t="s">
        <v>268</v>
      </c>
      <c r="C264" s="17">
        <v>8279</v>
      </c>
      <c r="D264" s="17">
        <v>2171738</v>
      </c>
      <c r="E264" s="18">
        <f t="shared" si="16"/>
        <v>8959.6038636044577</v>
      </c>
      <c r="F264" s="2">
        <f t="shared" si="17"/>
        <v>1364.6551609779394</v>
      </c>
      <c r="G264" s="3">
        <f t="shared" si="18"/>
        <v>10324.259024582398</v>
      </c>
      <c r="H264" s="19">
        <f t="shared" si="19"/>
        <v>10324</v>
      </c>
    </row>
    <row r="265" spans="1:8" x14ac:dyDescent="0.35">
      <c r="A265" s="15">
        <v>71004</v>
      </c>
      <c r="B265" s="16" t="s">
        <v>269</v>
      </c>
      <c r="C265" s="17">
        <v>46882</v>
      </c>
      <c r="D265" s="17">
        <v>12136387</v>
      </c>
      <c r="E265" s="18">
        <f t="shared" si="16"/>
        <v>50736.097153461065</v>
      </c>
      <c r="F265" s="2">
        <f t="shared" si="17"/>
        <v>7626.1423593341233</v>
      </c>
      <c r="G265" s="3">
        <f t="shared" si="18"/>
        <v>58362.23951279519</v>
      </c>
      <c r="H265" s="19">
        <f t="shared" si="19"/>
        <v>58362</v>
      </c>
    </row>
    <row r="266" spans="1:8" x14ac:dyDescent="0.35">
      <c r="A266" s="15">
        <v>71011</v>
      </c>
      <c r="B266" s="16" t="s">
        <v>270</v>
      </c>
      <c r="C266" s="17">
        <v>19157</v>
      </c>
      <c r="D266" s="17">
        <v>5741898</v>
      </c>
      <c r="E266" s="18">
        <f t="shared" si="16"/>
        <v>20731.867522052253</v>
      </c>
      <c r="F266" s="2">
        <f t="shared" si="17"/>
        <v>3608.0368532064676</v>
      </c>
      <c r="G266" s="3">
        <f t="shared" si="18"/>
        <v>24339.90437525872</v>
      </c>
      <c r="H266" s="19">
        <f t="shared" si="19"/>
        <v>24340</v>
      </c>
    </row>
    <row r="267" spans="1:8" x14ac:dyDescent="0.35">
      <c r="A267" s="15">
        <v>71016</v>
      </c>
      <c r="B267" s="16" t="s">
        <v>271</v>
      </c>
      <c r="C267" s="17">
        <v>66673</v>
      </c>
      <c r="D267" s="17">
        <v>35832374</v>
      </c>
      <c r="E267" s="18">
        <f t="shared" si="16"/>
        <v>72154.084840934898</v>
      </c>
      <c r="F267" s="2">
        <f t="shared" si="17"/>
        <v>22515.99138993365</v>
      </c>
      <c r="G267" s="3">
        <f t="shared" si="18"/>
        <v>94670.076230868552</v>
      </c>
      <c r="H267" s="19">
        <f t="shared" si="19"/>
        <v>94670</v>
      </c>
    </row>
    <row r="268" spans="1:8" x14ac:dyDescent="0.35">
      <c r="A268" s="15">
        <v>71017</v>
      </c>
      <c r="B268" s="16" t="s">
        <v>272</v>
      </c>
      <c r="C268" s="17">
        <v>8426</v>
      </c>
      <c r="D268" s="17">
        <v>2712617</v>
      </c>
      <c r="E268" s="18">
        <f t="shared" si="16"/>
        <v>9118.6885076375365</v>
      </c>
      <c r="F268" s="2">
        <f t="shared" si="17"/>
        <v>1704.5273365417443</v>
      </c>
      <c r="G268" s="3">
        <f t="shared" si="18"/>
        <v>10823.215844179282</v>
      </c>
      <c r="H268" s="19">
        <f t="shared" si="19"/>
        <v>10823</v>
      </c>
    </row>
    <row r="269" spans="1:8" x14ac:dyDescent="0.35">
      <c r="A269" s="15">
        <v>71020</v>
      </c>
      <c r="B269" s="16" t="s">
        <v>273</v>
      </c>
      <c r="C269" s="17">
        <v>9360</v>
      </c>
      <c r="D269" s="17">
        <v>2273967</v>
      </c>
      <c r="E269" s="18">
        <f t="shared" si="16"/>
        <v>10129.471211902128</v>
      </c>
      <c r="F269" s="2">
        <f t="shared" si="17"/>
        <v>1428.8928049532319</v>
      </c>
      <c r="G269" s="3">
        <f t="shared" si="18"/>
        <v>11558.364016855359</v>
      </c>
      <c r="H269" s="19">
        <f t="shared" si="19"/>
        <v>11558</v>
      </c>
    </row>
    <row r="270" spans="1:8" x14ac:dyDescent="0.35">
      <c r="A270" s="15">
        <v>71022</v>
      </c>
      <c r="B270" s="16" t="s">
        <v>274</v>
      </c>
      <c r="C270" s="17">
        <v>79089</v>
      </c>
      <c r="D270" s="17">
        <v>39464336</v>
      </c>
      <c r="E270" s="18">
        <f t="shared" si="16"/>
        <v>85590.785115184553</v>
      </c>
      <c r="F270" s="2">
        <f t="shared" si="17"/>
        <v>24798.207609282283</v>
      </c>
      <c r="G270" s="3">
        <f t="shared" si="18"/>
        <v>110388.99272446684</v>
      </c>
      <c r="H270" s="19">
        <f t="shared" si="19"/>
        <v>110389</v>
      </c>
    </row>
    <row r="271" spans="1:8" x14ac:dyDescent="0.35">
      <c r="A271" s="15">
        <v>71024</v>
      </c>
      <c r="B271" s="16" t="s">
        <v>275</v>
      </c>
      <c r="C271" s="17">
        <v>12716</v>
      </c>
      <c r="D271" s="17">
        <v>3188526</v>
      </c>
      <c r="E271" s="18">
        <f t="shared" si="16"/>
        <v>13761.362813092679</v>
      </c>
      <c r="F271" s="2">
        <f t="shared" si="17"/>
        <v>2003.5743086009202</v>
      </c>
      <c r="G271" s="3">
        <f t="shared" si="18"/>
        <v>15764.9371216936</v>
      </c>
      <c r="H271" s="19">
        <f t="shared" si="19"/>
        <v>15765</v>
      </c>
    </row>
    <row r="272" spans="1:8" x14ac:dyDescent="0.35">
      <c r="A272" s="15">
        <v>71034</v>
      </c>
      <c r="B272" s="16" t="s">
        <v>276</v>
      </c>
      <c r="C272" s="17">
        <v>16065</v>
      </c>
      <c r="D272" s="17">
        <v>4432054</v>
      </c>
      <c r="E272" s="18">
        <f t="shared" si="16"/>
        <v>17385.678955043557</v>
      </c>
      <c r="F272" s="2">
        <f t="shared" si="17"/>
        <v>2784.9700860936814</v>
      </c>
      <c r="G272" s="3">
        <f t="shared" si="18"/>
        <v>20170.64904113724</v>
      </c>
      <c r="H272" s="19">
        <f t="shared" si="19"/>
        <v>20171</v>
      </c>
    </row>
    <row r="273" spans="1:8" x14ac:dyDescent="0.35">
      <c r="A273" s="15">
        <v>71037</v>
      </c>
      <c r="B273" s="16" t="s">
        <v>277</v>
      </c>
      <c r="C273" s="17">
        <v>15086</v>
      </c>
      <c r="D273" s="17">
        <v>3576117</v>
      </c>
      <c r="E273" s="18">
        <f t="shared" si="16"/>
        <v>16326.196869952511</v>
      </c>
      <c r="F273" s="2">
        <f t="shared" si="17"/>
        <v>2247.12489274072</v>
      </c>
      <c r="G273" s="3">
        <f t="shared" si="18"/>
        <v>18573.321762693231</v>
      </c>
      <c r="H273" s="19">
        <f t="shared" si="19"/>
        <v>18573</v>
      </c>
    </row>
    <row r="274" spans="1:8" x14ac:dyDescent="0.35">
      <c r="A274" s="15">
        <v>71045</v>
      </c>
      <c r="B274" s="16" t="s">
        <v>278</v>
      </c>
      <c r="C274" s="17">
        <v>7062</v>
      </c>
      <c r="D274" s="17">
        <v>1700251</v>
      </c>
      <c r="E274" s="18">
        <f t="shared" si="16"/>
        <v>7642.5561643646188</v>
      </c>
      <c r="F274" s="2">
        <f t="shared" si="17"/>
        <v>1068.3868413721648</v>
      </c>
      <c r="G274" s="3">
        <f t="shared" si="18"/>
        <v>8710.9430057367827</v>
      </c>
      <c r="H274" s="19">
        <f t="shared" si="19"/>
        <v>8711</v>
      </c>
    </row>
    <row r="275" spans="1:8" x14ac:dyDescent="0.35">
      <c r="A275" s="15">
        <v>71053</v>
      </c>
      <c r="B275" s="16" t="s">
        <v>279</v>
      </c>
      <c r="C275" s="17">
        <v>40557</v>
      </c>
      <c r="D275" s="17">
        <v>14771257</v>
      </c>
      <c r="E275" s="18">
        <f t="shared" si="16"/>
        <v>43891.128626187463</v>
      </c>
      <c r="F275" s="2">
        <f t="shared" si="17"/>
        <v>9281.8158079756922</v>
      </c>
      <c r="G275" s="3">
        <f t="shared" si="18"/>
        <v>53172.944434163153</v>
      </c>
      <c r="H275" s="19">
        <f t="shared" si="19"/>
        <v>53173</v>
      </c>
    </row>
    <row r="276" spans="1:8" x14ac:dyDescent="0.35">
      <c r="A276" s="15">
        <v>71057</v>
      </c>
      <c r="B276" s="16" t="s">
        <v>280</v>
      </c>
      <c r="C276" s="17">
        <v>18881</v>
      </c>
      <c r="D276" s="17">
        <v>4348638</v>
      </c>
      <c r="E276" s="18">
        <f t="shared" si="16"/>
        <v>20433.177986316678</v>
      </c>
      <c r="F276" s="2">
        <f t="shared" si="17"/>
        <v>2732.5539682617259</v>
      </c>
      <c r="G276" s="3">
        <f t="shared" si="18"/>
        <v>23165.731954578405</v>
      </c>
      <c r="H276" s="19">
        <f t="shared" si="19"/>
        <v>23166</v>
      </c>
    </row>
    <row r="277" spans="1:8" x14ac:dyDescent="0.35">
      <c r="A277" s="15">
        <v>71066</v>
      </c>
      <c r="B277" s="16" t="s">
        <v>281</v>
      </c>
      <c r="C277" s="17">
        <v>21339</v>
      </c>
      <c r="D277" s="17">
        <v>4460039</v>
      </c>
      <c r="E277" s="18">
        <f t="shared" si="16"/>
        <v>23093.246387903797</v>
      </c>
      <c r="F277" s="2">
        <f t="shared" si="17"/>
        <v>2802.5550225270672</v>
      </c>
      <c r="G277" s="3">
        <f t="shared" si="18"/>
        <v>25895.801410430864</v>
      </c>
      <c r="H277" s="19">
        <f t="shared" si="19"/>
        <v>25896</v>
      </c>
    </row>
    <row r="278" spans="1:8" x14ac:dyDescent="0.35">
      <c r="A278" s="15">
        <v>71067</v>
      </c>
      <c r="B278" s="16" t="s">
        <v>282</v>
      </c>
      <c r="C278" s="17">
        <v>7290</v>
      </c>
      <c r="D278" s="17">
        <v>1849871</v>
      </c>
      <c r="E278" s="18">
        <f t="shared" si="16"/>
        <v>7889.2996938853121</v>
      </c>
      <c r="F278" s="2">
        <f t="shared" si="17"/>
        <v>1162.4035713762073</v>
      </c>
      <c r="G278" s="3">
        <f t="shared" si="18"/>
        <v>9051.7032652615198</v>
      </c>
      <c r="H278" s="19">
        <f t="shared" si="19"/>
        <v>9052</v>
      </c>
    </row>
    <row r="279" spans="1:8" x14ac:dyDescent="0.35">
      <c r="A279" s="15">
        <v>71069</v>
      </c>
      <c r="B279" s="16" t="s">
        <v>283</v>
      </c>
      <c r="C279" s="17">
        <v>11031</v>
      </c>
      <c r="D279" s="17">
        <v>2518421</v>
      </c>
      <c r="E279" s="18">
        <f t="shared" si="16"/>
        <v>11937.841553257733</v>
      </c>
      <c r="F279" s="2">
        <f t="shared" si="17"/>
        <v>1582.5003822584597</v>
      </c>
      <c r="G279" s="3">
        <f t="shared" si="18"/>
        <v>13520.341935516193</v>
      </c>
      <c r="H279" s="19">
        <f t="shared" si="19"/>
        <v>13520</v>
      </c>
    </row>
    <row r="280" spans="1:8" x14ac:dyDescent="0.35">
      <c r="A280" s="15">
        <v>71070</v>
      </c>
      <c r="B280" s="16" t="s">
        <v>284</v>
      </c>
      <c r="C280" s="17">
        <v>34207</v>
      </c>
      <c r="D280" s="17">
        <v>9030375</v>
      </c>
      <c r="E280" s="18">
        <f t="shared" si="16"/>
        <v>37019.104887343601</v>
      </c>
      <c r="F280" s="2">
        <f t="shared" si="17"/>
        <v>5674.4173787612308</v>
      </c>
      <c r="G280" s="3">
        <f t="shared" si="18"/>
        <v>42693.522266104832</v>
      </c>
      <c r="H280" s="19">
        <f t="shared" si="19"/>
        <v>42694</v>
      </c>
    </row>
    <row r="281" spans="1:8" x14ac:dyDescent="0.35">
      <c r="A281" s="15">
        <v>72003</v>
      </c>
      <c r="B281" s="16" t="s">
        <v>285</v>
      </c>
      <c r="C281" s="17">
        <v>13253</v>
      </c>
      <c r="D281" s="17">
        <v>4015714</v>
      </c>
      <c r="E281" s="18">
        <f t="shared" si="16"/>
        <v>14342.508757621679</v>
      </c>
      <c r="F281" s="2">
        <f t="shared" si="17"/>
        <v>2523.3544907863493</v>
      </c>
      <c r="G281" s="3">
        <f t="shared" si="18"/>
        <v>16865.86324840803</v>
      </c>
      <c r="H281" s="19">
        <f t="shared" si="19"/>
        <v>16866</v>
      </c>
    </row>
    <row r="282" spans="1:8" x14ac:dyDescent="0.35">
      <c r="A282" s="15">
        <v>72004</v>
      </c>
      <c r="B282" s="16" t="s">
        <v>286</v>
      </c>
      <c r="C282" s="17">
        <v>16097</v>
      </c>
      <c r="D282" s="17">
        <v>4731422</v>
      </c>
      <c r="E282" s="18">
        <f t="shared" si="16"/>
        <v>17420.309625853479</v>
      </c>
      <c r="F282" s="2">
        <f t="shared" si="17"/>
        <v>2973.0839774708384</v>
      </c>
      <c r="G282" s="3">
        <f t="shared" si="18"/>
        <v>20393.393603324315</v>
      </c>
      <c r="H282" s="19">
        <f t="shared" si="19"/>
        <v>20393</v>
      </c>
    </row>
    <row r="283" spans="1:8" x14ac:dyDescent="0.35">
      <c r="A283" s="15">
        <v>72018</v>
      </c>
      <c r="B283" s="16" t="s">
        <v>287</v>
      </c>
      <c r="C283" s="17">
        <v>12216</v>
      </c>
      <c r="D283" s="17">
        <v>3835630</v>
      </c>
      <c r="E283" s="18">
        <f t="shared" si="16"/>
        <v>13220.258581687651</v>
      </c>
      <c r="F283" s="2">
        <f t="shared" si="17"/>
        <v>2410.1950949432266</v>
      </c>
      <c r="G283" s="3">
        <f t="shared" si="18"/>
        <v>15630.453676630877</v>
      </c>
      <c r="H283" s="19">
        <f t="shared" si="19"/>
        <v>15630</v>
      </c>
    </row>
    <row r="284" spans="1:8" x14ac:dyDescent="0.35">
      <c r="A284" s="15">
        <v>72020</v>
      </c>
      <c r="B284" s="16" t="s">
        <v>288</v>
      </c>
      <c r="C284" s="17">
        <v>34255</v>
      </c>
      <c r="D284" s="17">
        <v>8781253</v>
      </c>
      <c r="E284" s="18">
        <f t="shared" si="16"/>
        <v>37071.050893558488</v>
      </c>
      <c r="F284" s="2">
        <f t="shared" si="17"/>
        <v>5517.8765699651676</v>
      </c>
      <c r="G284" s="3">
        <f t="shared" si="18"/>
        <v>42588.927463523658</v>
      </c>
      <c r="H284" s="19">
        <f t="shared" si="19"/>
        <v>42589</v>
      </c>
    </row>
    <row r="285" spans="1:8" x14ac:dyDescent="0.35">
      <c r="A285" s="15">
        <v>72021</v>
      </c>
      <c r="B285" s="16" t="s">
        <v>289</v>
      </c>
      <c r="C285" s="17">
        <v>25389</v>
      </c>
      <c r="D285" s="17">
        <v>7794380</v>
      </c>
      <c r="E285" s="18">
        <f t="shared" si="16"/>
        <v>27476.190662284524</v>
      </c>
      <c r="F285" s="2">
        <f t="shared" si="17"/>
        <v>4897.7551130123575</v>
      </c>
      <c r="G285" s="3">
        <f t="shared" si="18"/>
        <v>32373.945775296881</v>
      </c>
      <c r="H285" s="19">
        <f t="shared" si="19"/>
        <v>32374</v>
      </c>
    </row>
    <row r="286" spans="1:8" x14ac:dyDescent="0.35">
      <c r="A286" s="15">
        <v>72030</v>
      </c>
      <c r="B286" s="16" t="s">
        <v>290</v>
      </c>
      <c r="C286" s="17">
        <v>16421</v>
      </c>
      <c r="D286" s="17">
        <v>5085772</v>
      </c>
      <c r="E286" s="18">
        <f t="shared" si="16"/>
        <v>17770.945167803937</v>
      </c>
      <c r="F286" s="2">
        <f t="shared" si="17"/>
        <v>3195.7469120847436</v>
      </c>
      <c r="G286" s="3">
        <f t="shared" si="18"/>
        <v>20966.692079888679</v>
      </c>
      <c r="H286" s="19">
        <f t="shared" si="19"/>
        <v>20967</v>
      </c>
    </row>
    <row r="287" spans="1:8" x14ac:dyDescent="0.35">
      <c r="A287" s="15">
        <v>72037</v>
      </c>
      <c r="B287" s="16" t="s">
        <v>291</v>
      </c>
      <c r="C287" s="17">
        <v>14337</v>
      </c>
      <c r="D287" s="17">
        <v>4130075</v>
      </c>
      <c r="E287" s="18">
        <f t="shared" si="16"/>
        <v>15515.62273130778</v>
      </c>
      <c r="F287" s="2">
        <f t="shared" si="17"/>
        <v>2595.2155204614751</v>
      </c>
      <c r="G287" s="3">
        <f t="shared" si="18"/>
        <v>18110.838251769255</v>
      </c>
      <c r="H287" s="19">
        <f t="shared" si="19"/>
        <v>18111</v>
      </c>
    </row>
    <row r="288" spans="1:8" x14ac:dyDescent="0.35">
      <c r="A288" s="15">
        <v>72038</v>
      </c>
      <c r="B288" s="16" t="s">
        <v>292</v>
      </c>
      <c r="C288" s="17">
        <v>12543</v>
      </c>
      <c r="D288" s="17">
        <v>3676667</v>
      </c>
      <c r="E288" s="18">
        <f t="shared" si="16"/>
        <v>13574.140749026539</v>
      </c>
      <c r="F288" s="2">
        <f t="shared" si="17"/>
        <v>2310.3075033670161</v>
      </c>
      <c r="G288" s="3">
        <f t="shared" si="18"/>
        <v>15884.448252393555</v>
      </c>
      <c r="H288" s="19">
        <f t="shared" si="19"/>
        <v>15884</v>
      </c>
    </row>
    <row r="289" spans="1:8" x14ac:dyDescent="0.35">
      <c r="A289" s="15">
        <v>72039</v>
      </c>
      <c r="B289" s="16" t="s">
        <v>293</v>
      </c>
      <c r="C289" s="17">
        <v>30498</v>
      </c>
      <c r="D289" s="17">
        <v>8647260</v>
      </c>
      <c r="E289" s="18">
        <f t="shared" si="16"/>
        <v>33005.193698781106</v>
      </c>
      <c r="F289" s="2">
        <f t="shared" si="17"/>
        <v>5433.6793790586598</v>
      </c>
      <c r="G289" s="3">
        <f t="shared" si="18"/>
        <v>38438.873077839766</v>
      </c>
      <c r="H289" s="19">
        <f t="shared" si="19"/>
        <v>38439</v>
      </c>
    </row>
    <row r="290" spans="1:8" x14ac:dyDescent="0.35">
      <c r="A290" s="15">
        <v>72041</v>
      </c>
      <c r="B290" s="16" t="s">
        <v>294</v>
      </c>
      <c r="C290" s="17">
        <v>20819</v>
      </c>
      <c r="D290" s="17">
        <v>6087607</v>
      </c>
      <c r="E290" s="18">
        <f t="shared" si="16"/>
        <v>22530.497987242565</v>
      </c>
      <c r="F290" s="2">
        <f t="shared" si="17"/>
        <v>3825.2700420379579</v>
      </c>
      <c r="G290" s="3">
        <f t="shared" si="18"/>
        <v>26355.768029280523</v>
      </c>
      <c r="H290" s="19">
        <f t="shared" si="19"/>
        <v>26356</v>
      </c>
    </row>
    <row r="291" spans="1:8" x14ac:dyDescent="0.35">
      <c r="A291" s="15">
        <v>72042</v>
      </c>
      <c r="B291" s="16" t="s">
        <v>295</v>
      </c>
      <c r="C291" s="17">
        <v>23520</v>
      </c>
      <c r="D291" s="17">
        <v>6337729</v>
      </c>
      <c r="E291" s="18">
        <f t="shared" si="16"/>
        <v>25453.543045292528</v>
      </c>
      <c r="F291" s="2">
        <f t="shared" si="17"/>
        <v>3982.4392209048947</v>
      </c>
      <c r="G291" s="3">
        <f t="shared" si="18"/>
        <v>29435.982266197425</v>
      </c>
      <c r="H291" s="19">
        <f t="shared" si="19"/>
        <v>29436</v>
      </c>
    </row>
    <row r="292" spans="1:8" x14ac:dyDescent="0.35">
      <c r="A292" s="15">
        <v>72043</v>
      </c>
      <c r="B292" s="16" t="s">
        <v>296</v>
      </c>
      <c r="C292" s="17">
        <v>33383</v>
      </c>
      <c r="D292" s="17">
        <v>8417574</v>
      </c>
      <c r="E292" s="18">
        <f t="shared" si="16"/>
        <v>36127.365113988119</v>
      </c>
      <c r="F292" s="2">
        <f t="shared" si="17"/>
        <v>5289.351570960087</v>
      </c>
      <c r="G292" s="3">
        <f t="shared" si="18"/>
        <v>41416.716684948202</v>
      </c>
      <c r="H292" s="19">
        <f t="shared" si="19"/>
        <v>41417</v>
      </c>
    </row>
    <row r="293" spans="1:8" x14ac:dyDescent="0.35">
      <c r="A293" s="15">
        <v>73001</v>
      </c>
      <c r="B293" s="16" t="s">
        <v>297</v>
      </c>
      <c r="C293" s="17">
        <v>11685</v>
      </c>
      <c r="D293" s="17">
        <v>2445479</v>
      </c>
      <c r="E293" s="18">
        <f t="shared" si="16"/>
        <v>12645.60588793551</v>
      </c>
      <c r="F293" s="2">
        <f t="shared" si="17"/>
        <v>1536.6658125488295</v>
      </c>
      <c r="G293" s="3">
        <f t="shared" si="18"/>
        <v>14182.27170048434</v>
      </c>
      <c r="H293" s="19">
        <f t="shared" si="19"/>
        <v>14182</v>
      </c>
    </row>
    <row r="294" spans="1:8" x14ac:dyDescent="0.35">
      <c r="A294" s="15">
        <v>73006</v>
      </c>
      <c r="B294" s="16" t="s">
        <v>298</v>
      </c>
      <c r="C294" s="17">
        <v>32536</v>
      </c>
      <c r="D294" s="17">
        <v>8655306</v>
      </c>
      <c r="E294" s="18">
        <f t="shared" si="16"/>
        <v>35210.734545987994</v>
      </c>
      <c r="F294" s="2">
        <f t="shared" si="17"/>
        <v>5438.7352446489049</v>
      </c>
      <c r="G294" s="3">
        <f t="shared" si="18"/>
        <v>40649.469790636897</v>
      </c>
      <c r="H294" s="19">
        <f t="shared" si="19"/>
        <v>40649</v>
      </c>
    </row>
    <row r="295" spans="1:8" x14ac:dyDescent="0.35">
      <c r="A295" s="15">
        <v>73009</v>
      </c>
      <c r="B295" s="16" t="s">
        <v>299</v>
      </c>
      <c r="C295" s="17">
        <v>11123</v>
      </c>
      <c r="D295" s="17">
        <v>3126331</v>
      </c>
      <c r="E295" s="18">
        <f t="shared" si="16"/>
        <v>12037.404731836259</v>
      </c>
      <c r="F295" s="2">
        <f t="shared" si="17"/>
        <v>1964.4928320429638</v>
      </c>
      <c r="G295" s="3">
        <f t="shared" si="18"/>
        <v>14001.897563879224</v>
      </c>
      <c r="H295" s="19">
        <f t="shared" si="19"/>
        <v>14002</v>
      </c>
    </row>
    <row r="296" spans="1:8" x14ac:dyDescent="0.35">
      <c r="A296" s="15">
        <v>73022</v>
      </c>
      <c r="B296" s="16" t="s">
        <v>300</v>
      </c>
      <c r="C296" s="17">
        <v>7339</v>
      </c>
      <c r="D296" s="17">
        <v>2542566</v>
      </c>
      <c r="E296" s="18">
        <f t="shared" si="16"/>
        <v>7942.3279085630047</v>
      </c>
      <c r="F296" s="2">
        <f t="shared" si="17"/>
        <v>1597.6723776196923</v>
      </c>
      <c r="G296" s="3">
        <f t="shared" si="18"/>
        <v>9540.0002861826979</v>
      </c>
      <c r="H296" s="19">
        <f t="shared" si="19"/>
        <v>9540</v>
      </c>
    </row>
    <row r="297" spans="1:8" x14ac:dyDescent="0.35">
      <c r="A297" s="15">
        <v>73028</v>
      </c>
      <c r="B297" s="16" t="s">
        <v>301</v>
      </c>
      <c r="C297" s="17">
        <v>78</v>
      </c>
      <c r="D297" s="17">
        <v>35587</v>
      </c>
      <c r="E297" s="18">
        <f t="shared" si="16"/>
        <v>84.412260099184408</v>
      </c>
      <c r="F297" s="2">
        <f t="shared" si="17"/>
        <v>22.361805712163221</v>
      </c>
      <c r="G297" s="3">
        <f t="shared" si="18"/>
        <v>106.77406581134763</v>
      </c>
      <c r="H297" s="19">
        <f t="shared" si="19"/>
        <v>107</v>
      </c>
    </row>
    <row r="298" spans="1:8" x14ac:dyDescent="0.35">
      <c r="A298" s="15">
        <v>73032</v>
      </c>
      <c r="B298" s="16" t="s">
        <v>302</v>
      </c>
      <c r="C298" s="17">
        <v>9740</v>
      </c>
      <c r="D298" s="17">
        <v>2593416</v>
      </c>
      <c r="E298" s="18">
        <f t="shared" si="16"/>
        <v>10540.710427769951</v>
      </c>
      <c r="F298" s="2">
        <f t="shared" si="17"/>
        <v>1629.6249957235925</v>
      </c>
      <c r="G298" s="3">
        <f t="shared" si="18"/>
        <v>12170.335423493543</v>
      </c>
      <c r="H298" s="19">
        <f t="shared" si="19"/>
        <v>12170</v>
      </c>
    </row>
    <row r="299" spans="1:8" x14ac:dyDescent="0.35">
      <c r="A299" s="15">
        <v>73040</v>
      </c>
      <c r="B299" s="16" t="s">
        <v>303</v>
      </c>
      <c r="C299" s="17">
        <v>8443</v>
      </c>
      <c r="D299" s="17">
        <v>2161324</v>
      </c>
      <c r="E299" s="18">
        <f t="shared" si="16"/>
        <v>9137.0860515053064</v>
      </c>
      <c r="F299" s="2">
        <f t="shared" si="17"/>
        <v>1358.1113150598662</v>
      </c>
      <c r="G299" s="3">
        <f t="shared" si="18"/>
        <v>10495.197366565173</v>
      </c>
      <c r="H299" s="19">
        <f t="shared" si="19"/>
        <v>10495</v>
      </c>
    </row>
    <row r="300" spans="1:8" x14ac:dyDescent="0.35">
      <c r="A300" s="15">
        <v>73042</v>
      </c>
      <c r="B300" s="16" t="s">
        <v>304</v>
      </c>
      <c r="C300" s="17">
        <v>25922</v>
      </c>
      <c r="D300" s="17">
        <v>6718752</v>
      </c>
      <c r="E300" s="18">
        <f t="shared" si="16"/>
        <v>28053.007772962283</v>
      </c>
      <c r="F300" s="2">
        <f t="shared" si="17"/>
        <v>4221.8626704191993</v>
      </c>
      <c r="G300" s="3">
        <f t="shared" si="18"/>
        <v>32274.870443381482</v>
      </c>
      <c r="H300" s="19">
        <f t="shared" si="19"/>
        <v>32275</v>
      </c>
    </row>
    <row r="301" spans="1:8" x14ac:dyDescent="0.35">
      <c r="A301" s="15">
        <v>73066</v>
      </c>
      <c r="B301" s="16" t="s">
        <v>305</v>
      </c>
      <c r="C301" s="17">
        <v>16709</v>
      </c>
      <c r="D301" s="17">
        <v>4409121</v>
      </c>
      <c r="E301" s="18">
        <f t="shared" si="16"/>
        <v>18082.621205093234</v>
      </c>
      <c r="F301" s="2">
        <f t="shared" si="17"/>
        <v>2770.5596752583474</v>
      </c>
      <c r="G301" s="3">
        <f t="shared" si="18"/>
        <v>20853.180880351581</v>
      </c>
      <c r="H301" s="19">
        <f t="shared" si="19"/>
        <v>20853</v>
      </c>
    </row>
    <row r="302" spans="1:8" x14ac:dyDescent="0.35">
      <c r="A302" s="15">
        <v>73083</v>
      </c>
      <c r="B302" s="16" t="s">
        <v>306</v>
      </c>
      <c r="C302" s="17">
        <v>31224</v>
      </c>
      <c r="D302" s="17">
        <v>11889909</v>
      </c>
      <c r="E302" s="18">
        <f t="shared" si="16"/>
        <v>33790.877042781205</v>
      </c>
      <c r="F302" s="2">
        <f t="shared" si="17"/>
        <v>7471.2629610054482</v>
      </c>
      <c r="G302" s="3">
        <f t="shared" si="18"/>
        <v>41262.140003786655</v>
      </c>
      <c r="H302" s="19">
        <f t="shared" si="19"/>
        <v>41262</v>
      </c>
    </row>
    <row r="303" spans="1:8" x14ac:dyDescent="0.35">
      <c r="A303" s="15">
        <v>73098</v>
      </c>
      <c r="B303" s="16" t="s">
        <v>307</v>
      </c>
      <c r="C303" s="17">
        <v>7413</v>
      </c>
      <c r="D303" s="17">
        <v>1869710</v>
      </c>
      <c r="E303" s="18">
        <f t="shared" si="16"/>
        <v>8022.4113348109486</v>
      </c>
      <c r="F303" s="2">
        <f t="shared" si="17"/>
        <v>1174.86980521226</v>
      </c>
      <c r="G303" s="3">
        <f t="shared" si="18"/>
        <v>9197.2811400232094</v>
      </c>
      <c r="H303" s="19">
        <f t="shared" si="19"/>
        <v>9197</v>
      </c>
    </row>
    <row r="304" spans="1:8" x14ac:dyDescent="0.35">
      <c r="A304" s="15">
        <v>73107</v>
      </c>
      <c r="B304" s="16" t="s">
        <v>308</v>
      </c>
      <c r="C304" s="17">
        <v>39161</v>
      </c>
      <c r="D304" s="17">
        <v>13448133</v>
      </c>
      <c r="E304" s="18">
        <f t="shared" si="16"/>
        <v>42380.365612104622</v>
      </c>
      <c r="F304" s="2">
        <f t="shared" si="17"/>
        <v>8450.404286321711</v>
      </c>
      <c r="G304" s="3">
        <f t="shared" si="18"/>
        <v>50830.769898426333</v>
      </c>
      <c r="H304" s="19">
        <f t="shared" si="19"/>
        <v>50831</v>
      </c>
    </row>
    <row r="305" spans="1:8" ht="15" thickBot="1" x14ac:dyDescent="0.4">
      <c r="A305" s="21">
        <v>73109</v>
      </c>
      <c r="B305" s="22" t="s">
        <v>309</v>
      </c>
      <c r="C305" s="23">
        <v>4193</v>
      </c>
      <c r="D305" s="23">
        <v>1821534</v>
      </c>
      <c r="E305" s="24">
        <f t="shared" si="16"/>
        <v>4537.7000845625671</v>
      </c>
      <c r="F305" s="25">
        <f t="shared" si="17"/>
        <v>1144.5974486778744</v>
      </c>
      <c r="G305" s="26">
        <f t="shared" si="18"/>
        <v>5682.2975332404412</v>
      </c>
      <c r="H305" s="27">
        <f t="shared" si="19"/>
        <v>5682</v>
      </c>
    </row>
    <row r="307" spans="1:8" x14ac:dyDescent="0.35">
      <c r="G307" s="3"/>
      <c r="H307" s="30"/>
    </row>
    <row r="308" spans="1:8" x14ac:dyDescent="0.35">
      <c r="F308" s="2"/>
      <c r="G308" s="3"/>
    </row>
    <row r="310" spans="1:8" x14ac:dyDescent="0.35">
      <c r="B310" s="29" t="s">
        <v>310</v>
      </c>
      <c r="E310" s="29"/>
      <c r="F310" s="29"/>
      <c r="G310" s="29"/>
      <c r="H310" s="29"/>
    </row>
    <row r="311" spans="1:8" x14ac:dyDescent="0.35">
      <c r="B311" s="29" t="s">
        <v>311</v>
      </c>
    </row>
    <row r="314" spans="1:8" x14ac:dyDescent="0.35">
      <c r="B314" s="33" t="s">
        <v>312</v>
      </c>
      <c r="C314" s="33"/>
      <c r="D314" s="33"/>
      <c r="E314" s="33"/>
      <c r="F314" s="33"/>
      <c r="G314" s="33"/>
      <c r="H314" s="33"/>
    </row>
    <row r="321" spans="2:8" x14ac:dyDescent="0.35">
      <c r="B321" s="33" t="s">
        <v>313</v>
      </c>
      <c r="C321" s="33"/>
      <c r="D321" s="33"/>
      <c r="E321" s="33"/>
      <c r="F321" s="33"/>
      <c r="G321" s="33"/>
      <c r="H321" s="33"/>
    </row>
    <row r="324" spans="2:8" x14ac:dyDescent="0.35">
      <c r="B324" s="33" t="s">
        <v>314</v>
      </c>
      <c r="C324" s="33"/>
      <c r="D324" s="33"/>
      <c r="E324" s="33"/>
      <c r="F324" s="33"/>
      <c r="G324" s="33"/>
      <c r="H324" s="33"/>
    </row>
    <row r="331" spans="2:8" x14ac:dyDescent="0.35">
      <c r="B331" s="33" t="s">
        <v>315</v>
      </c>
      <c r="C331" s="33"/>
      <c r="D331" s="33"/>
      <c r="E331" s="33"/>
      <c r="F331" s="33"/>
      <c r="G331" s="33"/>
      <c r="H331" s="33"/>
    </row>
    <row r="334" spans="2:8" x14ac:dyDescent="0.35">
      <c r="B334" s="33"/>
      <c r="C334" s="33"/>
      <c r="D334" s="33"/>
      <c r="E334" s="33"/>
      <c r="F334" s="33"/>
      <c r="G334" s="33"/>
      <c r="H334" s="33"/>
    </row>
    <row r="341" spans="2:8" x14ac:dyDescent="0.35">
      <c r="B341" s="33"/>
      <c r="C341" s="33"/>
      <c r="D341" s="33"/>
      <c r="E341" s="33"/>
      <c r="F341" s="33"/>
      <c r="G341" s="33"/>
      <c r="H341" s="33"/>
    </row>
    <row r="344" spans="2:8" x14ac:dyDescent="0.35">
      <c r="B344" s="33"/>
      <c r="C344" s="33"/>
      <c r="D344" s="33"/>
      <c r="E344" s="33"/>
      <c r="F344" s="33"/>
      <c r="G344" s="33"/>
      <c r="H344" s="33"/>
    </row>
    <row r="351" spans="2:8" x14ac:dyDescent="0.35">
      <c r="B351" s="33"/>
      <c r="C351" s="33"/>
      <c r="D351" s="33"/>
      <c r="E351" s="33"/>
      <c r="F351" s="33"/>
      <c r="G351" s="33"/>
      <c r="H351" s="33"/>
    </row>
  </sheetData>
  <mergeCells count="8">
    <mergeCell ref="B344:H344"/>
    <mergeCell ref="B351:H351"/>
    <mergeCell ref="B314:H314"/>
    <mergeCell ref="B321:H321"/>
    <mergeCell ref="B324:H324"/>
    <mergeCell ref="B331:H331"/>
    <mergeCell ref="B334:H334"/>
    <mergeCell ref="B341:H3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fitToHeight="3" orientation="portrait" horizontalDpi="1200" verticalDpi="1200" r:id="rId1"/>
  <headerFooter alignWithMargins="0">
    <oddFooter>&amp;RPagina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bee3f4-d51a-49bc-8114-96fb39244b96">
      <Terms xmlns="http://schemas.microsoft.com/office/infopath/2007/PartnerControls"/>
    </lcf76f155ced4ddcb4097134ff3c332f>
    <TaxCatchAll xmlns="320ed818-5217-4214-b39a-882e02de4ac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C0C7C28D4DE34DB8B4ACF320E51001" ma:contentTypeVersion="16" ma:contentTypeDescription="Een nieuw document maken." ma:contentTypeScope="" ma:versionID="dd8cda3575e301bf50df290738920867">
  <xsd:schema xmlns:xsd="http://www.w3.org/2001/XMLSchema" xmlns:xs="http://www.w3.org/2001/XMLSchema" xmlns:p="http://schemas.microsoft.com/office/2006/metadata/properties" xmlns:ns2="a1bee3f4-d51a-49bc-8114-96fb39244b96" xmlns:ns3="320ed818-5217-4214-b39a-882e02de4acf" targetNamespace="http://schemas.microsoft.com/office/2006/metadata/properties" ma:root="true" ma:fieldsID="723b476dff48de7f01eeed17f4a64d15" ns2:_="" ns3:_="">
    <xsd:import namespace="a1bee3f4-d51a-49bc-8114-96fb39244b96"/>
    <xsd:import namespace="320ed818-5217-4214-b39a-882e02de4a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ee3f4-d51a-49bc-8114-96fb39244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140874bb-005b-4a26-b085-598c00416e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0ed818-5217-4214-b39a-882e02de4ac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747abe4-820c-4f55-81a0-9e1d17df35e2}" ma:internalName="TaxCatchAll" ma:showField="CatchAllData" ma:web="320ed818-5217-4214-b39a-882e02de4a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C7EF1E-A002-42D8-AB82-4453D45418FB}">
  <ds:schemaRefs>
    <ds:schemaRef ds:uri="http://schemas.microsoft.com/office/2006/metadata/properties"/>
    <ds:schemaRef ds:uri="http://schemas.microsoft.com/office/infopath/2007/PartnerControls"/>
    <ds:schemaRef ds:uri="f3d90c00-bb57-448f-928e-94973eb816da"/>
    <ds:schemaRef ds:uri="03d5240a-782c-4048-8313-d01b5d6ab2a6"/>
    <ds:schemaRef ds:uri="9a9ec0f0-7796-43d0-ac1f-4c8c46ee0bd1"/>
  </ds:schemaRefs>
</ds:datastoreItem>
</file>

<file path=customXml/itemProps2.xml><?xml version="1.0" encoding="utf-8"?>
<ds:datastoreItem xmlns:ds="http://schemas.openxmlformats.org/officeDocument/2006/customXml" ds:itemID="{ED1FB4DB-E4FF-45D4-8587-CCCD956E3C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B30261-834C-4DBE-B832-335053163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pact 2.1</vt:lpstr>
      <vt:lpstr>'pact 2.1'!Afdrukbereik</vt:lpstr>
      <vt:lpstr>'pact 2.1'!Afdruktitels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Vulder, Nico</dc:creator>
  <cp:keywords/>
  <dc:description/>
  <cp:lastModifiedBy>Scherlippens, Katleen</cp:lastModifiedBy>
  <cp:revision/>
  <dcterms:created xsi:type="dcterms:W3CDTF">2022-05-11T13:12:13Z</dcterms:created>
  <dcterms:modified xsi:type="dcterms:W3CDTF">2022-12-14T19:45:27Z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0x01010075C0C7C28D4DE34DB8B4ACF320E51001</vt:lpwstr>
  </property>
  <property fmtid="{D5CDD505-2E9C-101B-9397-08002B2CF9AE}" pid="3" name="MediaServiceImageTags">
    <vt:lpwstr/>
  </property>
</Properties>
</file>