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vsgbe.sharepoint.com/sites/Klimaat/Shared Documents/General/LEKP/"/>
    </mc:Choice>
  </mc:AlternateContent>
  <xr:revisionPtr revIDLastSave="4" documentId="8_{8B40E080-C303-4496-8FA6-2D395DD4CF6E}" xr6:coauthVersionLast="47" xr6:coauthVersionMax="47" xr10:uidLastSave="{A03E8701-057E-4B1D-896C-732D723C1C0E}"/>
  <bookViews>
    <workbookView xWindow="-110" yWindow="-110" windowWidth="19420" windowHeight="12300" xr2:uid="{A5FC36EB-7277-47F9-9A87-9386BCA7961C}"/>
  </bookViews>
  <sheets>
    <sheet name="pact 2.1" sheetId="3" r:id="rId1"/>
  </sheets>
  <definedNames>
    <definedName name="_xlnm._FilterDatabase" localSheetId="0" hidden="1">'pact 2.1'!$A$5:$H$5</definedName>
    <definedName name="_xlnm.Print_Area" localSheetId="0">'pact 2.1'!$A$1:$H$267</definedName>
    <definedName name="_xlnm.Print_Titles" localSheetId="0">'pact 2.1'!$5:$5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  <c r="F157" i="3" s="1"/>
  <c r="E4" i="3"/>
  <c r="D4" i="3"/>
  <c r="C4" i="3"/>
  <c r="E16" i="3" l="1"/>
  <c r="E157" i="3"/>
  <c r="G157" i="3" s="1"/>
  <c r="H157" i="3" s="1"/>
  <c r="F16" i="3"/>
  <c r="E185" i="3"/>
  <c r="F64" i="3"/>
  <c r="F15" i="3"/>
  <c r="F21" i="3"/>
  <c r="F46" i="3"/>
  <c r="E81" i="3"/>
  <c r="F54" i="3"/>
  <c r="F76" i="3"/>
  <c r="E86" i="3"/>
  <c r="F154" i="3"/>
  <c r="F211" i="3"/>
  <c r="F7" i="3"/>
  <c r="E25" i="3"/>
  <c r="F29" i="3"/>
  <c r="E83" i="3"/>
  <c r="F87" i="3"/>
  <c r="F105" i="3"/>
  <c r="F139" i="3"/>
  <c r="E163" i="3"/>
  <c r="E179" i="3"/>
  <c r="F190" i="3"/>
  <c r="E220" i="3"/>
  <c r="F25" i="3"/>
  <c r="E41" i="3"/>
  <c r="F83" i="3"/>
  <c r="E93" i="3"/>
  <c r="F135" i="3"/>
  <c r="F218" i="3"/>
  <c r="F213" i="3"/>
  <c r="F207" i="3"/>
  <c r="F198" i="3"/>
  <c r="F191" i="3"/>
  <c r="F183" i="3"/>
  <c r="F161" i="3"/>
  <c r="F150" i="3"/>
  <c r="F144" i="3"/>
  <c r="F127" i="3"/>
  <c r="F118" i="3"/>
  <c r="F115" i="3"/>
  <c r="F111" i="3"/>
  <c r="F106" i="3"/>
  <c r="F220" i="3"/>
  <c r="F214" i="3"/>
  <c r="F209" i="3"/>
  <c r="F200" i="3"/>
  <c r="F193" i="3"/>
  <c r="F185" i="3"/>
  <c r="F173" i="3"/>
  <c r="F168" i="3"/>
  <c r="F159" i="3"/>
  <c r="F146" i="3"/>
  <c r="F128" i="3"/>
  <c r="F120" i="3"/>
  <c r="F108" i="3"/>
  <c r="F102" i="3"/>
  <c r="F100" i="3"/>
  <c r="F98" i="3"/>
  <c r="F95" i="3"/>
  <c r="F93" i="3"/>
  <c r="F91" i="3"/>
  <c r="F89" i="3"/>
  <c r="F86" i="3"/>
  <c r="F206" i="3"/>
  <c r="F199" i="3"/>
  <c r="F184" i="3"/>
  <c r="F178" i="3"/>
  <c r="F172" i="3"/>
  <c r="F162" i="3"/>
  <c r="F156" i="3"/>
  <c r="F151" i="3"/>
  <c r="F143" i="3"/>
  <c r="F132" i="3"/>
  <c r="F126" i="3"/>
  <c r="F119" i="3"/>
  <c r="F112" i="3"/>
  <c r="F219" i="3"/>
  <c r="F215" i="3"/>
  <c r="F208" i="3"/>
  <c r="F201" i="3"/>
  <c r="F192" i="3"/>
  <c r="F186" i="3"/>
  <c r="F179" i="3"/>
  <c r="F174" i="3"/>
  <c r="F167" i="3"/>
  <c r="F163" i="3"/>
  <c r="F158" i="3"/>
  <c r="F152" i="3"/>
  <c r="F145" i="3"/>
  <c r="F137" i="3"/>
  <c r="F133" i="3"/>
  <c r="F121" i="3"/>
  <c r="F107" i="3"/>
  <c r="F210" i="3"/>
  <c r="F188" i="3"/>
  <c r="F180" i="3"/>
  <c r="F164" i="3"/>
  <c r="F140" i="3"/>
  <c r="F123" i="3"/>
  <c r="F116" i="3"/>
  <c r="F88" i="3"/>
  <c r="F205" i="3"/>
  <c r="F196" i="3"/>
  <c r="F177" i="3"/>
  <c r="F170" i="3"/>
  <c r="F148" i="3"/>
  <c r="F136" i="3"/>
  <c r="F130" i="3"/>
  <c r="F101" i="3"/>
  <c r="F90" i="3"/>
  <c r="F195" i="3"/>
  <c r="F187" i="3"/>
  <c r="F169" i="3"/>
  <c r="F147" i="3"/>
  <c r="F122" i="3"/>
  <c r="F92" i="3"/>
  <c r="F82" i="3"/>
  <c r="F80" i="3"/>
  <c r="F78" i="3"/>
  <c r="F77" i="3"/>
  <c r="F75" i="3"/>
  <c r="F73" i="3"/>
  <c r="F72" i="3"/>
  <c r="F70" i="3"/>
  <c r="F67" i="3"/>
  <c r="F65" i="3"/>
  <c r="F63" i="3"/>
  <c r="F61" i="3"/>
  <c r="F59" i="3"/>
  <c r="F57" i="3"/>
  <c r="F55" i="3"/>
  <c r="F53" i="3"/>
  <c r="F51" i="3"/>
  <c r="F49" i="3"/>
  <c r="F47" i="3"/>
  <c r="F45" i="3"/>
  <c r="F43" i="3"/>
  <c r="F41" i="3"/>
  <c r="F39" i="3"/>
  <c r="F37" i="3"/>
  <c r="F35" i="3"/>
  <c r="F33" i="3"/>
  <c r="F31" i="3"/>
  <c r="F175" i="3"/>
  <c r="F171" i="3"/>
  <c r="F166" i="3"/>
  <c r="F134" i="3"/>
  <c r="F129" i="3"/>
  <c r="F124" i="3"/>
  <c r="F117" i="3"/>
  <c r="F114" i="3"/>
  <c r="F84" i="3"/>
  <c r="F74" i="3"/>
  <c r="F66" i="3"/>
  <c r="F50" i="3"/>
  <c r="F32" i="3"/>
  <c r="F42" i="3"/>
  <c r="F34" i="3"/>
  <c r="F113" i="3"/>
  <c r="F103" i="3"/>
  <c r="F79" i="3"/>
  <c r="F68" i="3"/>
  <c r="F56" i="3"/>
  <c r="F217" i="3"/>
  <c r="F212" i="3"/>
  <c r="F165" i="3"/>
  <c r="F160" i="3"/>
  <c r="F155" i="3"/>
  <c r="F110" i="3"/>
  <c r="F99" i="3"/>
  <c r="F97" i="3"/>
  <c r="F94" i="3"/>
  <c r="F71" i="3"/>
  <c r="F62" i="3"/>
  <c r="F48" i="3"/>
  <c r="F36" i="3"/>
  <c r="E47" i="3"/>
  <c r="E55" i="3"/>
  <c r="E109" i="3"/>
  <c r="F149" i="3"/>
  <c r="E11" i="3"/>
  <c r="F20" i="3"/>
  <c r="E43" i="3"/>
  <c r="F109" i="3"/>
  <c r="E120" i="3"/>
  <c r="F141" i="3"/>
  <c r="F182" i="3"/>
  <c r="E215" i="3"/>
  <c r="F6" i="3"/>
  <c r="F11" i="3"/>
  <c r="E18" i="3"/>
  <c r="F23" i="3"/>
  <c r="F28" i="3"/>
  <c r="E31" i="3"/>
  <c r="E35" i="3"/>
  <c r="F38" i="3"/>
  <c r="E44" i="3"/>
  <c r="E49" i="3"/>
  <c r="E52" i="3"/>
  <c r="E57" i="3"/>
  <c r="E62" i="3"/>
  <c r="E78" i="3"/>
  <c r="E89" i="3"/>
  <c r="E94" i="3"/>
  <c r="F104" i="3"/>
  <c r="E153" i="3"/>
  <c r="F176" i="3"/>
  <c r="E195" i="3"/>
  <c r="E7" i="3"/>
  <c r="E29" i="3"/>
  <c r="F69" i="3"/>
  <c r="E100" i="3"/>
  <c r="E33" i="3"/>
  <c r="F60" i="3"/>
  <c r="F81" i="3"/>
  <c r="E19" i="3"/>
  <c r="F26" i="3"/>
  <c r="F203" i="3"/>
  <c r="E38" i="3"/>
  <c r="F131" i="3"/>
  <c r="F194" i="3"/>
  <c r="F24" i="3"/>
  <c r="F44" i="3"/>
  <c r="F52" i="3"/>
  <c r="E58" i="3"/>
  <c r="E63" i="3"/>
  <c r="E71" i="3"/>
  <c r="E75" i="3"/>
  <c r="E96" i="3"/>
  <c r="E110" i="3"/>
  <c r="F142" i="3"/>
  <c r="F153" i="3"/>
  <c r="E168" i="3"/>
  <c r="F197" i="3"/>
  <c r="F216" i="3"/>
  <c r="E36" i="3"/>
  <c r="F10" i="3"/>
  <c r="F22" i="3"/>
  <c r="E37" i="3"/>
  <c r="E92" i="3"/>
  <c r="F202" i="3"/>
  <c r="E221" i="3"/>
  <c r="E217" i="3"/>
  <c r="E205" i="3"/>
  <c r="E196" i="3"/>
  <c r="E190" i="3"/>
  <c r="E181" i="3"/>
  <c r="E177" i="3"/>
  <c r="E170" i="3"/>
  <c r="E166" i="3"/>
  <c r="E160" i="3"/>
  <c r="E148" i="3"/>
  <c r="E142" i="3"/>
  <c r="E138" i="3"/>
  <c r="E136" i="3"/>
  <c r="E130" i="3"/>
  <c r="E125" i="3"/>
  <c r="E117" i="3"/>
  <c r="E218" i="3"/>
  <c r="E213" i="3"/>
  <c r="E207" i="3"/>
  <c r="E198" i="3"/>
  <c r="E191" i="3"/>
  <c r="E183" i="3"/>
  <c r="E161" i="3"/>
  <c r="E150" i="3"/>
  <c r="E144" i="3"/>
  <c r="E127" i="3"/>
  <c r="E118" i="3"/>
  <c r="E115" i="3"/>
  <c r="E111" i="3"/>
  <c r="E106" i="3"/>
  <c r="E216" i="3"/>
  <c r="E212" i="3"/>
  <c r="E204" i="3"/>
  <c r="E197" i="3"/>
  <c r="E189" i="3"/>
  <c r="E182" i="3"/>
  <c r="E176" i="3"/>
  <c r="E171" i="3"/>
  <c r="E165" i="3"/>
  <c r="E155" i="3"/>
  <c r="E149" i="3"/>
  <c r="E141" i="3"/>
  <c r="E139" i="3"/>
  <c r="E135" i="3"/>
  <c r="E131" i="3"/>
  <c r="E124" i="3"/>
  <c r="E114" i="3"/>
  <c r="E206" i="3"/>
  <c r="E199" i="3"/>
  <c r="E184" i="3"/>
  <c r="E178" i="3"/>
  <c r="E172" i="3"/>
  <c r="E162" i="3"/>
  <c r="E156" i="3"/>
  <c r="E151" i="3"/>
  <c r="E143" i="3"/>
  <c r="E132" i="3"/>
  <c r="E126" i="3"/>
  <c r="E119" i="3"/>
  <c r="E112" i="3"/>
  <c r="E105" i="3"/>
  <c r="E219" i="3"/>
  <c r="E201" i="3"/>
  <c r="E192" i="3"/>
  <c r="E174" i="3"/>
  <c r="E167" i="3"/>
  <c r="E152" i="3"/>
  <c r="E145" i="3"/>
  <c r="E133" i="3"/>
  <c r="E108" i="3"/>
  <c r="E99" i="3"/>
  <c r="E95" i="3"/>
  <c r="E87" i="3"/>
  <c r="E210" i="3"/>
  <c r="E188" i="3"/>
  <c r="E180" i="3"/>
  <c r="E164" i="3"/>
  <c r="E140" i="3"/>
  <c r="E123" i="3"/>
  <c r="E116" i="3"/>
  <c r="E88" i="3"/>
  <c r="E209" i="3"/>
  <c r="E200" i="3"/>
  <c r="E173" i="3"/>
  <c r="E159" i="3"/>
  <c r="E101" i="3"/>
  <c r="E90" i="3"/>
  <c r="E214" i="3"/>
  <c r="E208" i="3"/>
  <c r="E202" i="3"/>
  <c r="E194" i="3"/>
  <c r="E187" i="3"/>
  <c r="E104" i="3"/>
  <c r="E77" i="3"/>
  <c r="E60" i="3"/>
  <c r="E53" i="3"/>
  <c r="E46" i="3"/>
  <c r="E39" i="3"/>
  <c r="E30" i="3"/>
  <c r="E28" i="3"/>
  <c r="E26" i="3"/>
  <c r="E24" i="3"/>
  <c r="E22" i="3"/>
  <c r="E20" i="3"/>
  <c r="E17" i="3"/>
  <c r="E15" i="3"/>
  <c r="E12" i="3"/>
  <c r="E10" i="3"/>
  <c r="E8" i="3"/>
  <c r="E6" i="3"/>
  <c r="E45" i="3"/>
  <c r="E32" i="3"/>
  <c r="E193" i="3"/>
  <c r="E186" i="3"/>
  <c r="E175" i="3"/>
  <c r="E169" i="3"/>
  <c r="E137" i="3"/>
  <c r="E134" i="3"/>
  <c r="E129" i="3"/>
  <c r="E122" i="3"/>
  <c r="E84" i="3"/>
  <c r="E82" i="3"/>
  <c r="E74" i="3"/>
  <c r="E70" i="3"/>
  <c r="E66" i="3"/>
  <c r="E59" i="3"/>
  <c r="E50" i="3"/>
  <c r="E128" i="3"/>
  <c r="E121" i="3"/>
  <c r="E113" i="3"/>
  <c r="E103" i="3"/>
  <c r="E91" i="3"/>
  <c r="E79" i="3"/>
  <c r="E73" i="3"/>
  <c r="E68" i="3"/>
  <c r="E65" i="3"/>
  <c r="E56" i="3"/>
  <c r="E42" i="3"/>
  <c r="E34" i="3"/>
  <c r="E13" i="3"/>
  <c r="F17" i="3"/>
  <c r="F30" i="3"/>
  <c r="E85" i="3"/>
  <c r="E97" i="3"/>
  <c r="E107" i="3"/>
  <c r="E147" i="3"/>
  <c r="E158" i="3"/>
  <c r="F181" i="3"/>
  <c r="E203" i="3"/>
  <c r="F221" i="3"/>
  <c r="F8" i="3"/>
  <c r="F13" i="3"/>
  <c r="F19" i="3"/>
  <c r="F85" i="3"/>
  <c r="E102" i="3"/>
  <c r="E23" i="3"/>
  <c r="E48" i="3"/>
  <c r="E51" i="3"/>
  <c r="E61" i="3"/>
  <c r="E67" i="3"/>
  <c r="F204" i="3"/>
  <c r="E9" i="3"/>
  <c r="E14" i="3"/>
  <c r="F18" i="3"/>
  <c r="E27" i="3"/>
  <c r="E40" i="3"/>
  <c r="F9" i="3"/>
  <c r="F12" i="3"/>
  <c r="F14" i="3"/>
  <c r="E21" i="3"/>
  <c r="F27" i="3"/>
  <c r="F40" i="3"/>
  <c r="E54" i="3"/>
  <c r="F58" i="3"/>
  <c r="E64" i="3"/>
  <c r="E69" i="3"/>
  <c r="E72" i="3"/>
  <c r="E76" i="3"/>
  <c r="E80" i="3"/>
  <c r="F96" i="3"/>
  <c r="E98" i="3"/>
  <c r="F125" i="3"/>
  <c r="F138" i="3"/>
  <c r="E146" i="3"/>
  <c r="E154" i="3"/>
  <c r="F189" i="3"/>
  <c r="E211" i="3"/>
  <c r="G16" i="3" l="1"/>
  <c r="H16" i="3" s="1"/>
  <c r="G64" i="3"/>
  <c r="H64" i="3" s="1"/>
  <c r="G193" i="3"/>
  <c r="H193" i="3" s="1"/>
  <c r="G190" i="3"/>
  <c r="H190" i="3" s="1"/>
  <c r="G180" i="3"/>
  <c r="H180" i="3" s="1"/>
  <c r="G97" i="3"/>
  <c r="H97" i="3" s="1"/>
  <c r="G114" i="3"/>
  <c r="H114" i="3" s="1"/>
  <c r="G137" i="3"/>
  <c r="H137" i="3" s="1"/>
  <c r="G22" i="3"/>
  <c r="H22" i="3" s="1"/>
  <c r="G43" i="3"/>
  <c r="H43" i="3" s="1"/>
  <c r="G174" i="3"/>
  <c r="H174" i="3" s="1"/>
  <c r="G127" i="3"/>
  <c r="H127" i="3" s="1"/>
  <c r="G218" i="3"/>
  <c r="H218" i="3" s="1"/>
  <c r="G73" i="3"/>
  <c r="H73" i="3" s="1"/>
  <c r="G188" i="3"/>
  <c r="H188" i="3" s="1"/>
  <c r="G92" i="3"/>
  <c r="H92" i="3" s="1"/>
  <c r="G159" i="3"/>
  <c r="H159" i="3" s="1"/>
  <c r="G116" i="3"/>
  <c r="H116" i="3" s="1"/>
  <c r="G210" i="3"/>
  <c r="H210" i="3" s="1"/>
  <c r="G15" i="3"/>
  <c r="H15" i="3" s="1"/>
  <c r="G140" i="3"/>
  <c r="H140" i="3" s="1"/>
  <c r="G152" i="3"/>
  <c r="H152" i="3" s="1"/>
  <c r="G185" i="3"/>
  <c r="H185" i="3" s="1"/>
  <c r="G34" i="3"/>
  <c r="H34" i="3" s="1"/>
  <c r="G56" i="3"/>
  <c r="H56" i="3" s="1"/>
  <c r="G45" i="3"/>
  <c r="H45" i="3" s="1"/>
  <c r="G21" i="3"/>
  <c r="H21" i="3" s="1"/>
  <c r="G123" i="3"/>
  <c r="H123" i="3" s="1"/>
  <c r="G31" i="3"/>
  <c r="H31" i="3" s="1"/>
  <c r="G147" i="3"/>
  <c r="H147" i="3" s="1"/>
  <c r="G164" i="3"/>
  <c r="H164" i="3" s="1"/>
  <c r="G197" i="3"/>
  <c r="H197" i="3" s="1"/>
  <c r="G94" i="3"/>
  <c r="H94" i="3" s="1"/>
  <c r="G54" i="3"/>
  <c r="H54" i="3" s="1"/>
  <c r="G182" i="3"/>
  <c r="H182" i="3" s="1"/>
  <c r="G24" i="3"/>
  <c r="H24" i="3" s="1"/>
  <c r="G119" i="3"/>
  <c r="H119" i="3" s="1"/>
  <c r="G162" i="3"/>
  <c r="H162" i="3" s="1"/>
  <c r="G68" i="3"/>
  <c r="H68" i="3" s="1"/>
  <c r="G139" i="3"/>
  <c r="H139" i="3" s="1"/>
  <c r="G76" i="3"/>
  <c r="H76" i="3" s="1"/>
  <c r="G61" i="3"/>
  <c r="H61" i="3" s="1"/>
  <c r="G122" i="3"/>
  <c r="H122" i="3" s="1"/>
  <c r="G186" i="3"/>
  <c r="H186" i="3" s="1"/>
  <c r="G26" i="3"/>
  <c r="H26" i="3" s="1"/>
  <c r="G88" i="3"/>
  <c r="H88" i="3" s="1"/>
  <c r="G108" i="3"/>
  <c r="H108" i="3" s="1"/>
  <c r="G48" i="3"/>
  <c r="H48" i="3" s="1"/>
  <c r="G214" i="3"/>
  <c r="H214" i="3" s="1"/>
  <c r="G42" i="3"/>
  <c r="H42" i="3" s="1"/>
  <c r="G14" i="3"/>
  <c r="H14" i="3" s="1"/>
  <c r="G132" i="3"/>
  <c r="H132" i="3" s="1"/>
  <c r="G154" i="3"/>
  <c r="H154" i="3" s="1"/>
  <c r="G158" i="3"/>
  <c r="H158" i="3" s="1"/>
  <c r="G104" i="3"/>
  <c r="H104" i="3" s="1"/>
  <c r="G101" i="3"/>
  <c r="H101" i="3" s="1"/>
  <c r="G87" i="3"/>
  <c r="H87" i="3" s="1"/>
  <c r="G111" i="3"/>
  <c r="H111" i="3" s="1"/>
  <c r="G150" i="3"/>
  <c r="H150" i="3" s="1"/>
  <c r="G198" i="3"/>
  <c r="H198" i="3" s="1"/>
  <c r="G37" i="3"/>
  <c r="H37" i="3" s="1"/>
  <c r="G71" i="3"/>
  <c r="H71" i="3" s="1"/>
  <c r="G6" i="3"/>
  <c r="H6" i="3" s="1"/>
  <c r="G133" i="3"/>
  <c r="H133" i="3" s="1"/>
  <c r="G143" i="3"/>
  <c r="H143" i="3" s="1"/>
  <c r="G171" i="3"/>
  <c r="H171" i="3" s="1"/>
  <c r="G91" i="3"/>
  <c r="H91" i="3" s="1"/>
  <c r="G219" i="3"/>
  <c r="H219" i="3" s="1"/>
  <c r="G113" i="3"/>
  <c r="H113" i="3" s="1"/>
  <c r="G74" i="3"/>
  <c r="H74" i="3" s="1"/>
  <c r="G169" i="3"/>
  <c r="H169" i="3" s="1"/>
  <c r="G20" i="3"/>
  <c r="H20" i="3" s="1"/>
  <c r="G46" i="3"/>
  <c r="H46" i="3" s="1"/>
  <c r="G112" i="3"/>
  <c r="H112" i="3" s="1"/>
  <c r="G151" i="3"/>
  <c r="H151" i="3" s="1"/>
  <c r="G199" i="3"/>
  <c r="H199" i="3" s="1"/>
  <c r="G135" i="3"/>
  <c r="H135" i="3" s="1"/>
  <c r="G176" i="3"/>
  <c r="H176" i="3" s="1"/>
  <c r="G166" i="3"/>
  <c r="H166" i="3" s="1"/>
  <c r="G217" i="3"/>
  <c r="H217" i="3" s="1"/>
  <c r="G81" i="3"/>
  <c r="H81" i="3" s="1"/>
  <c r="G212" i="3"/>
  <c r="H212" i="3" s="1"/>
  <c r="G82" i="3"/>
  <c r="H82" i="3" s="1"/>
  <c r="G175" i="3"/>
  <c r="H175" i="3" s="1"/>
  <c r="G10" i="3"/>
  <c r="H10" i="3" s="1"/>
  <c r="G53" i="3"/>
  <c r="H53" i="3" s="1"/>
  <c r="G187" i="3"/>
  <c r="H187" i="3" s="1"/>
  <c r="G200" i="3"/>
  <c r="H200" i="3" s="1"/>
  <c r="G95" i="3"/>
  <c r="H95" i="3" s="1"/>
  <c r="G156" i="3"/>
  <c r="H156" i="3" s="1"/>
  <c r="G206" i="3"/>
  <c r="H206" i="3" s="1"/>
  <c r="G115" i="3"/>
  <c r="H115" i="3" s="1"/>
  <c r="G207" i="3"/>
  <c r="H207" i="3" s="1"/>
  <c r="G130" i="3"/>
  <c r="H130" i="3" s="1"/>
  <c r="G29" i="3"/>
  <c r="H29" i="3" s="1"/>
  <c r="G57" i="3"/>
  <c r="H57" i="3" s="1"/>
  <c r="G78" i="3"/>
  <c r="H78" i="3" s="1"/>
  <c r="G146" i="3"/>
  <c r="H146" i="3" s="1"/>
  <c r="G80" i="3"/>
  <c r="H80" i="3" s="1"/>
  <c r="G67" i="3"/>
  <c r="H67" i="3" s="1"/>
  <c r="G121" i="3"/>
  <c r="H121" i="3" s="1"/>
  <c r="G84" i="3"/>
  <c r="H84" i="3" s="1"/>
  <c r="G209" i="3"/>
  <c r="H209" i="3" s="1"/>
  <c r="G99" i="3"/>
  <c r="H99" i="3" s="1"/>
  <c r="G167" i="3"/>
  <c r="H167" i="3" s="1"/>
  <c r="G118" i="3"/>
  <c r="H118" i="3" s="1"/>
  <c r="G161" i="3"/>
  <c r="H161" i="3" s="1"/>
  <c r="G213" i="3"/>
  <c r="H213" i="3" s="1"/>
  <c r="G136" i="3"/>
  <c r="H136" i="3" s="1"/>
  <c r="G38" i="3"/>
  <c r="H38" i="3" s="1"/>
  <c r="G79" i="3"/>
  <c r="H79" i="3" s="1"/>
  <c r="G172" i="3"/>
  <c r="H172" i="3" s="1"/>
  <c r="G89" i="3"/>
  <c r="H89" i="3" s="1"/>
  <c r="G170" i="3"/>
  <c r="H170" i="3" s="1"/>
  <c r="G177" i="3"/>
  <c r="H177" i="3" s="1"/>
  <c r="G211" i="3"/>
  <c r="H211" i="3" s="1"/>
  <c r="G51" i="3"/>
  <c r="H51" i="3" s="1"/>
  <c r="G102" i="3"/>
  <c r="H102" i="3" s="1"/>
  <c r="G50" i="3"/>
  <c r="H50" i="3" s="1"/>
  <c r="G208" i="3"/>
  <c r="H208" i="3" s="1"/>
  <c r="G69" i="3"/>
  <c r="H69" i="3" s="1"/>
  <c r="G203" i="3"/>
  <c r="H203" i="3" s="1"/>
  <c r="G59" i="3"/>
  <c r="H59" i="3" s="1"/>
  <c r="G134" i="3"/>
  <c r="H134" i="3" s="1"/>
  <c r="G28" i="3"/>
  <c r="H28" i="3" s="1"/>
  <c r="G77" i="3"/>
  <c r="H77" i="3" s="1"/>
  <c r="G201" i="3"/>
  <c r="H201" i="3" s="1"/>
  <c r="G178" i="3"/>
  <c r="H178" i="3" s="1"/>
  <c r="G148" i="3"/>
  <c r="H148" i="3" s="1"/>
  <c r="G196" i="3"/>
  <c r="H196" i="3" s="1"/>
  <c r="G100" i="3"/>
  <c r="H100" i="3" s="1"/>
  <c r="G194" i="3"/>
  <c r="H194" i="3" s="1"/>
  <c r="G98" i="3"/>
  <c r="H98" i="3" s="1"/>
  <c r="G66" i="3"/>
  <c r="H66" i="3" s="1"/>
  <c r="G184" i="3"/>
  <c r="H184" i="3" s="1"/>
  <c r="G205" i="3"/>
  <c r="H205" i="3" s="1"/>
  <c r="G215" i="3"/>
  <c r="H215" i="3" s="1"/>
  <c r="G163" i="3"/>
  <c r="H163" i="3" s="1"/>
  <c r="G25" i="3"/>
  <c r="H25" i="3" s="1"/>
  <c r="G141" i="3"/>
  <c r="H141" i="3" s="1"/>
  <c r="G65" i="3"/>
  <c r="H65" i="3" s="1"/>
  <c r="G103" i="3"/>
  <c r="H103" i="3" s="1"/>
  <c r="G70" i="3"/>
  <c r="H70" i="3" s="1"/>
  <c r="G39" i="3"/>
  <c r="H39" i="3" s="1"/>
  <c r="G173" i="3"/>
  <c r="H173" i="3" s="1"/>
  <c r="G106" i="3"/>
  <c r="H106" i="3" s="1"/>
  <c r="G144" i="3"/>
  <c r="H144" i="3" s="1"/>
  <c r="G191" i="3"/>
  <c r="H191" i="3" s="1"/>
  <c r="G117" i="3"/>
  <c r="H117" i="3" s="1"/>
  <c r="G75" i="3"/>
  <c r="H75" i="3" s="1"/>
  <c r="G13" i="3"/>
  <c r="H13" i="3" s="1"/>
  <c r="G40" i="3"/>
  <c r="H40" i="3" s="1"/>
  <c r="G107" i="3"/>
  <c r="H107" i="3" s="1"/>
  <c r="G128" i="3"/>
  <c r="H128" i="3" s="1"/>
  <c r="G60" i="3"/>
  <c r="H60" i="3" s="1"/>
  <c r="G33" i="3"/>
  <c r="H33" i="3" s="1"/>
  <c r="G52" i="3"/>
  <c r="H52" i="3" s="1"/>
  <c r="G109" i="3"/>
  <c r="H109" i="3" s="1"/>
  <c r="G41" i="3"/>
  <c r="H41" i="3" s="1"/>
  <c r="G72" i="3"/>
  <c r="H72" i="3" s="1"/>
  <c r="G129" i="3"/>
  <c r="H129" i="3" s="1"/>
  <c r="G126" i="3"/>
  <c r="H126" i="3" s="1"/>
  <c r="G32" i="3"/>
  <c r="H32" i="3" s="1"/>
  <c r="G192" i="3"/>
  <c r="H192" i="3" s="1"/>
  <c r="G23" i="3"/>
  <c r="H23" i="3" s="1"/>
  <c r="G90" i="3"/>
  <c r="H90" i="3" s="1"/>
  <c r="G8" i="3"/>
  <c r="H8" i="3" s="1"/>
  <c r="G105" i="3"/>
  <c r="H105" i="3" s="1"/>
  <c r="G131" i="3"/>
  <c r="H131" i="3" s="1"/>
  <c r="G160" i="3"/>
  <c r="H160" i="3" s="1"/>
  <c r="G168" i="3"/>
  <c r="H168" i="3" s="1"/>
  <c r="G145" i="3"/>
  <c r="H145" i="3" s="1"/>
  <c r="G11" i="3"/>
  <c r="H11" i="3" s="1"/>
  <c r="G93" i="3"/>
  <c r="H93" i="3" s="1"/>
  <c r="G27" i="3"/>
  <c r="H27" i="3" s="1"/>
  <c r="G202" i="3"/>
  <c r="H202" i="3" s="1"/>
  <c r="G149" i="3"/>
  <c r="H149" i="3" s="1"/>
  <c r="G138" i="3"/>
  <c r="H138" i="3" s="1"/>
  <c r="G181" i="3"/>
  <c r="H181" i="3" s="1"/>
  <c r="G110" i="3"/>
  <c r="H110" i="3" s="1"/>
  <c r="G63" i="3"/>
  <c r="H63" i="3" s="1"/>
  <c r="G7" i="3"/>
  <c r="H7" i="3" s="1"/>
  <c r="G49" i="3"/>
  <c r="H49" i="3" s="1"/>
  <c r="G120" i="3"/>
  <c r="H120" i="3" s="1"/>
  <c r="G83" i="3"/>
  <c r="H83" i="3" s="1"/>
  <c r="G85" i="3"/>
  <c r="H85" i="3" s="1"/>
  <c r="G155" i="3"/>
  <c r="H155" i="3" s="1"/>
  <c r="G204" i="3"/>
  <c r="H204" i="3" s="1"/>
  <c r="G142" i="3"/>
  <c r="H142" i="3" s="1"/>
  <c r="G36" i="3"/>
  <c r="H36" i="3" s="1"/>
  <c r="G96" i="3"/>
  <c r="H96" i="3" s="1"/>
  <c r="G58" i="3"/>
  <c r="H58" i="3" s="1"/>
  <c r="G44" i="3"/>
  <c r="H44" i="3" s="1"/>
  <c r="G55" i="3"/>
  <c r="H55" i="3" s="1"/>
  <c r="G220" i="3"/>
  <c r="H220" i="3" s="1"/>
  <c r="G195" i="3"/>
  <c r="H195" i="3" s="1"/>
  <c r="G47" i="3"/>
  <c r="H47" i="3" s="1"/>
  <c r="G86" i="3"/>
  <c r="H86" i="3" s="1"/>
  <c r="G9" i="3"/>
  <c r="H9" i="3" s="1"/>
  <c r="G17" i="3"/>
  <c r="H17" i="3" s="1"/>
  <c r="G30" i="3"/>
  <c r="H30" i="3" s="1"/>
  <c r="G124" i="3"/>
  <c r="H124" i="3" s="1"/>
  <c r="G165" i="3"/>
  <c r="H165" i="3" s="1"/>
  <c r="G216" i="3"/>
  <c r="H216" i="3" s="1"/>
  <c r="G183" i="3"/>
  <c r="H183" i="3" s="1"/>
  <c r="G19" i="3"/>
  <c r="H19" i="3" s="1"/>
  <c r="G35" i="3"/>
  <c r="H35" i="3" s="1"/>
  <c r="G179" i="3"/>
  <c r="H179" i="3" s="1"/>
  <c r="G125" i="3"/>
  <c r="H125" i="3" s="1"/>
  <c r="G153" i="3"/>
  <c r="H153" i="3" s="1"/>
  <c r="G62" i="3"/>
  <c r="H62" i="3" s="1"/>
  <c r="G12" i="3"/>
  <c r="H12" i="3" s="1"/>
  <c r="G221" i="3"/>
  <c r="H221" i="3" s="1"/>
  <c r="G189" i="3"/>
  <c r="H189" i="3" s="1"/>
  <c r="G18" i="3"/>
  <c r="H18" i="3" s="1"/>
  <c r="H4" i="3" l="1"/>
</calcChain>
</file>

<file path=xl/sharedStrings.xml><?xml version="1.0" encoding="utf-8"?>
<sst xmlns="http://schemas.openxmlformats.org/spreadsheetml/2006/main" count="226" uniqueCount="226">
  <si>
    <t>Bijlage x: trekkingsrecht per gemeente voor LEKP 2.1, in euro als vermeld in artikel x</t>
  </si>
  <si>
    <t>Totaal</t>
  </si>
  <si>
    <t>NIS</t>
  </si>
  <si>
    <t>gemeente</t>
  </si>
  <si>
    <t>inwoners op 1 januari 2021</t>
  </si>
  <si>
    <t>definitief aandeel gemeente en OCMW in GF 2021</t>
  </si>
  <si>
    <t>verdeling o.b.v.  inwoners</t>
  </si>
  <si>
    <t>verdeling o.b.v. definitieve aandelen in GF 2021</t>
  </si>
  <si>
    <t>trekkingsrecht in euro</t>
  </si>
  <si>
    <t>trekkingsrecht in euro afgerond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</si>
  <si>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</si>
  <si>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</si>
  <si>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</si>
  <si>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</si>
  <si>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</si>
  <si>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</si>
  <si>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</si>
  <si>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</si>
  <si>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KALMTHOUT</t>
  </si>
  <si>
    <t>KAPELLEN</t>
  </si>
  <si>
    <t>NIEL</t>
  </si>
  <si>
    <t>RANST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</si>
  <si>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</si>
  <si>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</si>
  <si>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</si>
  <si>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</si>
  <si>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</si>
  <si>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</si>
  <si>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</si>
  <si>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</si>
  <si>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</si>
  <si>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</si>
  <si>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</si>
  <si>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</si>
  <si>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</si>
  <si>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</si>
  <si>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</si>
  <si>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</si>
  <si>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</si>
  <si>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</si>
  <si>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</si>
  <si>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</si>
  <si>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PUURS-SINT-AMANDS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</si>
  <si>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</si>
  <si>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</si>
  <si>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</si>
  <si>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</si>
  <si>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</si>
  <si>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</si>
  <si>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</si>
  <si>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</si>
  <si>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</si>
  <si>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</si>
  <si>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</si>
  <si>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</si>
  <si>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</si>
  <si>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</si>
  <si>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</si>
  <si>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</si>
  <si>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</si>
  <si>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</si>
  <si>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</si>
  <si>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</si>
  <si>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</si>
  <si>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</si>
  <si>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</si>
  <si>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</si>
  <si>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</si>
  <si>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</si>
  <si>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BEERSEL</t>
  </si>
  <si>
    <t>GRIMBERGEN</t>
  </si>
  <si>
    <t>HALLE</t>
  </si>
  <si>
    <t>HOEILAART</t>
  </si>
  <si>
    <t>KAMPENHOUT</t>
  </si>
  <si>
    <t>LONDERZEEL</t>
  </si>
  <si>
    <t>MACHELEN</t>
  </si>
  <si>
    <t>MERCHTEM</t>
  </si>
  <si>
    <t>OPWIJK</t>
  </si>
  <si>
    <t>OVERIJSE</t>
  </si>
  <si>
    <t>PEPINGEN</t>
  </si>
  <si>
    <t>SINT-PIETERS-LEEUW</t>
  </si>
  <si>
    <t>TERNAT</t>
  </si>
  <si>
    <t>VILVOORDE</t>
  </si>
  <si>
    <t>ZAVENTEM</t>
  </si>
  <si>
    <t>ZEMST</t>
  </si>
  <si>
    <t>ROOSDAAL</t>
  </si>
  <si>
    <t>WEMMEL</t>
  </si>
  <si>
    <t>LENNIK</t>
  </si>
  <si>
    <t>BEKKEVOORT</t>
  </si>
  <si>
    <t>BOORTMEERBEEK</t>
  </si>
  <si>
    <t>BOUTERSEM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</si>
  <si>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</si>
  <si>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</si>
  <si>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</si>
  <si>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</si>
  <si>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</si>
  <si>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</si>
  <si>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</si>
  <si>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</si>
  <si>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</si>
  <si>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LEUVEN</t>
  </si>
  <si>
    <t>ROTSELAAR</t>
  </si>
  <si>
    <t>TERVUREN</t>
  </si>
  <si>
    <t>TIENEN</t>
  </si>
  <si>
    <t>TREMELO</t>
  </si>
  <si>
    <t>ZOUTLEEUW</t>
  </si>
  <si>
    <t>LINTER</t>
  </si>
  <si>
    <t>TIELT-WINGE</t>
  </si>
  <si>
    <t>BLANKENBERGE</t>
  </si>
  <si>
    <t>BRUGGE</t>
  </si>
  <si>
    <t>DAMME</t>
  </si>
  <si>
    <t>JABBEKE</t>
  </si>
  <si>
    <t>OOSTKAMP</t>
  </si>
  <si>
    <t>TORHOUT</t>
  </si>
  <si>
    <t>KNOKKE-HEIST</t>
  </si>
  <si>
    <t>DIKSMUIDE</t>
  </si>
  <si>
    <t>LO-RENINGE</t>
  </si>
  <si>
    <t>IEPER</t>
  </si>
  <si>
    <t>WERVIK</t>
  </si>
  <si>
    <t>LANGEMARK-POELKAPELLE</t>
  </si>
  <si>
    <t>ANZEGEM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</si>
  <si>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</si>
  <si>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</si>
  <si>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</si>
  <si>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</si>
  <si>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</si>
  <si>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</si>
  <si>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</si>
  <si>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</si>
  <si>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</si>
  <si>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</si>
  <si>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GISTEL</t>
  </si>
  <si>
    <t>ICHTEGEM</t>
  </si>
  <si>
    <t>OOSTENDE</t>
  </si>
  <si>
    <t>OUDENBURG</t>
  </si>
  <si>
    <t>HOOGLEDE</t>
  </si>
  <si>
    <t>IZEGEM</t>
  </si>
  <si>
    <t>LEDEGEM</t>
  </si>
  <si>
    <t>MOORSLEDE</t>
  </si>
  <si>
    <t>ROESELARE</t>
  </si>
  <si>
    <t>MEULEBEKE</t>
  </si>
  <si>
    <t>TIELT</t>
  </si>
  <si>
    <t>WIELSBEKE</t>
  </si>
  <si>
    <t>NIEUWPOORT</t>
  </si>
  <si>
    <t>VEURNE</t>
  </si>
  <si>
    <t>AALST</t>
  </si>
  <si>
    <t>DENDERLEEUW</t>
  </si>
  <si>
    <t>GERAARDSBERGEN</t>
  </si>
  <si>
    <t>HAALTERT</t>
  </si>
  <si>
    <t>HERZELE</t>
  </si>
  <si>
    <t>NINOVE</t>
  </si>
  <si>
    <t>SINT-LIEVENS-HOUTEM</t>
  </si>
  <si>
    <t>ZOTTEGEM</t>
  </si>
  <si>
    <t>ERPE-MERE</t>
  </si>
  <si>
    <t>BERLARE</t>
  </si>
  <si>
    <t>DENDERMONDE</t>
  </si>
  <si>
    <t>HAMME</t>
  </si>
  <si>
    <t>LAARNE</t>
  </si>
  <si>
    <t>LEBBEKE</t>
  </si>
  <si>
    <t>WETTEREN</t>
  </si>
  <si>
    <t>ZELE</t>
  </si>
  <si>
    <t>ASSENEDE</t>
  </si>
  <si>
    <t>MALDEGEM</t>
  </si>
  <si>
    <t>ZELZATE</t>
  </si>
  <si>
    <t>DE PINTE</t>
  </si>
  <si>
    <t>EVERGEM</t>
  </si>
  <si>
    <t>GENT</t>
  </si>
  <si>
    <t>LOCHRISTI</t>
  </si>
  <si>
    <t>MELLE</t>
  </si>
  <si>
    <t>NAZARETH</t>
  </si>
  <si>
    <t>OOSTERZELE</t>
  </si>
  <si>
    <t>WACHTEBEKE</t>
  </si>
  <si>
    <t>ZULTE</t>
  </si>
  <si>
    <t>DEINZE</t>
  </si>
  <si>
    <t>LIEVEGEM</t>
  </si>
  <si>
    <t>OUDENAARDE</t>
  </si>
  <si>
    <t>RONSE</t>
  </si>
  <si>
    <t>KLUISBERGEN</t>
  </si>
  <si>
    <t>WORTEGEM-PETEGEM</t>
  </si>
  <si>
    <t>HOREBEKE</t>
  </si>
  <si>
    <t>LIERDE</t>
  </si>
  <si>
    <t>ZWALM</t>
  </si>
  <si>
    <t>BEVEREN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</si>
  <si>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</si>
  <si>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</si>
  <si>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</si>
  <si>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</si>
  <si>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</si>
  <si>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</si>
  <si>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</si>
  <si>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</si>
  <si>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</si>
  <si>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</si>
  <si>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HASSELT</t>
  </si>
  <si>
    <t>HERK-DE-STAD</t>
  </si>
  <si>
    <t>LEOPOLDSBURG</t>
  </si>
  <si>
    <t>LUMMEN</t>
  </si>
  <si>
    <t>NIEUWERKERKEN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</si>
  <si>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</si>
  <si>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</si>
  <si>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</si>
  <si>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</si>
  <si>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</si>
  <si>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</si>
  <si>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</si>
  <si>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</si>
  <si>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</si>
  <si>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</si>
  <si>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</si>
  <si>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</si>
  <si>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</si>
  <si>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</si>
  <si>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</si>
  <si>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</si>
  <si>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PELT</t>
  </si>
  <si>
    <t>ALKEN</t>
  </si>
  <si>
    <t>BORGLOON</t>
  </si>
  <si>
    <t>HEERS</t>
  </si>
  <si>
    <t>KORTESSEM</t>
  </si>
  <si>
    <t>LANAKEN</t>
  </si>
  <si>
    <t>TONGEREN</t>
  </si>
  <si>
    <t>WELLEN</t>
  </si>
  <si>
    <t>MAASMECHELEN</t>
  </si>
  <si>
    <t>VOEREN</t>
  </si>
  <si>
    <t>MORTSEL</t>
  </si>
  <si>
    <t>WICHELEN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</si>
</sst>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0" xfId="0" applyNumberFormat="1" applyFont="1" applyAlignment="1">
      <alignment horizontal="left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2" fillId="0" borderId="2" xfId="0" applyNumberFormat="1" applyFont="1" applyBorder="1"/>
    <xf numFmtId="3" fontId="1" fillId="0" borderId="3" xfId="0" applyNumberFormat="1" applyFont="1" applyBorder="1"/>
    <xf numFmtId="3" fontId="2" fillId="0" borderId="0" xfId="0" applyNumberFormat="1" applyFont="1"/>
    <xf numFmtId="1" fontId="2" fillId="0" borderId="4" xfId="0" applyNumberFormat="1" applyFont="1" applyBorder="1" applyAlignment="1">
      <alignment vertical="top" wrapText="1"/>
    </xf>
    <xf numFmtId="1" fontId="2" fillId="0" borderId="5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7" xfId="0" applyFont="1" applyBorder="1" applyAlignment="1">
      <alignment horizontal="left"/>
    </xf>
    <xf numFmtId="9" fontId="2" fillId="0" borderId="0" xfId="0" applyNumberFormat="1" applyFont="1"/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1" fillId="0" borderId="8" xfId="0" applyNumberFormat="1" applyFont="1" applyBorder="1"/>
    <xf numFmtId="0" fontId="2" fillId="0" borderId="0" xfId="0" applyFont="1"/>
    <xf numFmtId="0" fontId="2" fillId="0" borderId="9" xfId="0" applyFont="1" applyBorder="1" applyAlignment="1">
      <alignment horizontal="left"/>
    </xf>
    <xf numFmtId="9" fontId="2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/>
    <xf numFmtId="4" fontId="1" fillId="0" borderId="10" xfId="0" applyNumberFormat="1" applyFont="1" applyBorder="1"/>
    <xf numFmtId="3" fontId="1" fillId="0" borderId="11" xfId="0" applyNumberFormat="1" applyFont="1" applyBorder="1"/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3" fontId="1" fillId="0" borderId="0" xfId="0" applyNumberFormat="1" applyFont="1"/>
    <xf numFmtId="0" fontId="1" fillId="0" borderId="0" xfId="0" applyFont="1"/>
    <xf numFmtId="4" fontId="1" fillId="0" borderId="2" xfId="0" applyNumberFormat="1" applyFont="1" applyBorder="1"/>
    <xf numFmtId="1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7F4E6-AE2A-49D6-8ECD-8BB99AD8A0DD}">
  <sheetPr>
    <pageSetUpPr fitToPage="1"/>
  </sheetPr>
  <dimension ref="A1:H266"/>
  <sheetViews>
    <sheetView tabSelected="1" view="pageBreakPreview" topLeftCell="A143" zoomScaleNormal="100" zoomScaleSheetLayoutView="100" workbookViewId="0">
      <selection activeCell="A157" sqref="A157:XFD157"/>
    </sheetView>
  </sheetViews>
  <sheetFormatPr defaultColWidth="9.26953125" defaultRowHeight="14.5" x14ac:dyDescent="0.35"/>
  <cols>
    <col min="1" max="1" width="8.54296875" style="28" bestFit="1" customWidth="1"/>
    <col min="2" max="2" width="25.453125" style="29" customWidth="1"/>
    <col min="3" max="4" width="20.54296875" style="29" customWidth="1"/>
    <col min="5" max="5" width="20.54296875" style="2" customWidth="1"/>
    <col min="6" max="6" width="20.54296875" style="20" customWidth="1"/>
    <col min="7" max="8" width="20.54296875" style="31" customWidth="1"/>
    <col min="9" max="16384" width="9.26953125" style="20"/>
  </cols>
  <sheetData>
    <row r="1" spans="1:8" x14ac:dyDescent="0.35">
      <c r="G1" s="30"/>
      <c r="H1" s="30"/>
    </row>
    <row r="2" spans="1:8" s="2" customFormat="1" x14ac:dyDescent="0.35">
      <c r="A2" s="1" t="s">
        <v>0</v>
      </c>
      <c r="G2" s="3"/>
      <c r="H2" s="3"/>
    </row>
    <row r="3" spans="1:8" s="2" customFormat="1" ht="15" thickBot="1" x14ac:dyDescent="0.4">
      <c r="A3" s="4"/>
      <c r="G3" s="3"/>
      <c r="H3" s="3"/>
    </row>
    <row r="4" spans="1:8" s="8" customFormat="1" x14ac:dyDescent="0.35">
      <c r="A4" s="5" t="s">
        <v>1</v>
      </c>
      <c r="B4" s="6"/>
      <c r="C4" s="6">
        <f>SUM(C6:C221)</f>
        <v>5522750</v>
      </c>
      <c r="D4" s="6">
        <f>SUM(D6:D221)</f>
        <v>2596761182</v>
      </c>
      <c r="E4" s="6">
        <f>G4*0.8</f>
        <v>7200000</v>
      </c>
      <c r="F4" s="6">
        <f>G4*0.2</f>
        <v>1800000</v>
      </c>
      <c r="G4" s="32">
        <v>9000000</v>
      </c>
      <c r="H4" s="7">
        <f>SUM(H6:H221)</f>
        <v>8999995</v>
      </c>
    </row>
    <row r="5" spans="1:8" s="14" customFormat="1" ht="43.5" x14ac:dyDescent="0.35">
      <c r="A5" s="9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3" t="s">
        <v>9</v>
      </c>
    </row>
    <row r="6" spans="1:8" x14ac:dyDescent="0.35">
      <c r="A6" s="15">
        <v>11001</v>
      </c>
      <c r="B6" s="16" t="s">
        <v>10</v>
      </c>
      <c r="C6" s="17">
        <v>14455</v>
      </c>
      <c r="D6" s="17">
        <v>2215742</v>
      </c>
      <c r="E6" s="18">
        <f t="shared" ref="E6:E59" si="0">$E$4*$C6/$C$4</f>
        <v>18844.959485763433</v>
      </c>
      <c r="F6" s="2">
        <f t="shared" ref="F6:F59" si="1">$F$4*$D6/$D$4</f>
        <v>1535.8884858746321</v>
      </c>
      <c r="G6" s="3">
        <f t="shared" ref="G6:G59" si="2">E6+F6</f>
        <v>20380.847971638064</v>
      </c>
      <c r="H6" s="19">
        <f>ROUND(G6,0)</f>
        <v>20381</v>
      </c>
    </row>
    <row r="7" spans="1:8" x14ac:dyDescent="0.35">
      <c r="A7" s="15">
        <v>11002</v>
      </c>
      <c r="B7" s="16" t="s">
        <v>11</v>
      </c>
      <c r="C7" s="17">
        <v>529417</v>
      </c>
      <c r="D7" s="17">
        <v>756136079</v>
      </c>
      <c r="E7" s="18">
        <f t="shared" si="0"/>
        <v>690200.06337422482</v>
      </c>
      <c r="F7" s="2">
        <f t="shared" si="1"/>
        <v>524131.73442146747</v>
      </c>
      <c r="G7" s="3">
        <f t="shared" si="2"/>
        <v>1214331.7977956922</v>
      </c>
      <c r="H7" s="19">
        <f t="shared" ref="H7:H60" si="3">ROUND(G7,0)</f>
        <v>1214332</v>
      </c>
    </row>
    <row r="8" spans="1:8" x14ac:dyDescent="0.35">
      <c r="A8" s="15">
        <v>11004</v>
      </c>
      <c r="B8" s="16" t="s">
        <v>12</v>
      </c>
      <c r="C8" s="17">
        <v>13527</v>
      </c>
      <c r="D8" s="17">
        <v>2795627</v>
      </c>
      <c r="E8" s="18">
        <f t="shared" si="0"/>
        <v>17635.127427459145</v>
      </c>
      <c r="F8" s="2">
        <f t="shared" si="1"/>
        <v>1937.8480527517374</v>
      </c>
      <c r="G8" s="3">
        <f t="shared" si="2"/>
        <v>19572.975480210884</v>
      </c>
      <c r="H8" s="19">
        <f t="shared" si="3"/>
        <v>19573</v>
      </c>
    </row>
    <row r="9" spans="1:8" x14ac:dyDescent="0.35">
      <c r="A9" s="15">
        <v>11005</v>
      </c>
      <c r="B9" s="16" t="s">
        <v>13</v>
      </c>
      <c r="C9" s="17">
        <v>18799</v>
      </c>
      <c r="D9" s="17">
        <v>5929704</v>
      </c>
      <c r="E9" s="18">
        <f t="shared" si="0"/>
        <v>24508.225069032636</v>
      </c>
      <c r="F9" s="2">
        <f t="shared" si="1"/>
        <v>4110.2998897185453</v>
      </c>
      <c r="G9" s="3">
        <f t="shared" si="2"/>
        <v>28618.524958751183</v>
      </c>
      <c r="H9" s="19">
        <f t="shared" si="3"/>
        <v>28619</v>
      </c>
    </row>
    <row r="10" spans="1:8" x14ac:dyDescent="0.35">
      <c r="A10" s="15">
        <v>11007</v>
      </c>
      <c r="B10" s="16" t="s">
        <v>14</v>
      </c>
      <c r="C10" s="17">
        <v>11077</v>
      </c>
      <c r="D10" s="17">
        <v>2884421</v>
      </c>
      <c r="E10" s="18">
        <f t="shared" si="0"/>
        <v>14441.066497668733</v>
      </c>
      <c r="F10" s="2">
        <f t="shared" si="1"/>
        <v>1999.3974940742164</v>
      </c>
      <c r="G10" s="3">
        <f t="shared" si="2"/>
        <v>16440.463991742949</v>
      </c>
      <c r="H10" s="19">
        <f t="shared" si="3"/>
        <v>16440</v>
      </c>
    </row>
    <row r="11" spans="1:8" x14ac:dyDescent="0.35">
      <c r="A11" s="15">
        <v>11008</v>
      </c>
      <c r="B11" s="16" t="s">
        <v>15</v>
      </c>
      <c r="C11" s="17">
        <v>38211</v>
      </c>
      <c r="D11" s="17">
        <v>6814942</v>
      </c>
      <c r="E11" s="18">
        <f t="shared" si="0"/>
        <v>49815.617219682223</v>
      </c>
      <c r="F11" s="2">
        <f t="shared" si="1"/>
        <v>4723.9213544281947</v>
      </c>
      <c r="G11" s="3">
        <f t="shared" si="2"/>
        <v>54539.538574110418</v>
      </c>
      <c r="H11" s="19">
        <f t="shared" si="3"/>
        <v>54540</v>
      </c>
    </row>
    <row r="12" spans="1:8" x14ac:dyDescent="0.35">
      <c r="A12" s="15">
        <v>11009</v>
      </c>
      <c r="B12" s="16" t="s">
        <v>16</v>
      </c>
      <c r="C12" s="17">
        <v>29809</v>
      </c>
      <c r="D12" s="17">
        <v>6350355</v>
      </c>
      <c r="E12" s="18">
        <f t="shared" si="0"/>
        <v>38861.943778009147</v>
      </c>
      <c r="F12" s="2">
        <f t="shared" si="1"/>
        <v>4401.8830376986125</v>
      </c>
      <c r="G12" s="3">
        <f t="shared" si="2"/>
        <v>43263.826815707762</v>
      </c>
      <c r="H12" s="19">
        <f t="shared" si="3"/>
        <v>43264</v>
      </c>
    </row>
    <row r="13" spans="1:8" x14ac:dyDescent="0.35">
      <c r="A13" s="15">
        <v>11013</v>
      </c>
      <c r="B13" s="16" t="s">
        <v>17</v>
      </c>
      <c r="C13" s="17">
        <v>22244</v>
      </c>
      <c r="D13" s="17">
        <v>4128754</v>
      </c>
      <c r="E13" s="18">
        <f t="shared" si="0"/>
        <v>28999.465845819566</v>
      </c>
      <c r="F13" s="2">
        <f t="shared" si="1"/>
        <v>2861.9332619090269</v>
      </c>
      <c r="G13" s="3">
        <f t="shared" si="2"/>
        <v>31861.399107728594</v>
      </c>
      <c r="H13" s="19">
        <f t="shared" si="3"/>
        <v>31861</v>
      </c>
    </row>
    <row r="14" spans="1:8" x14ac:dyDescent="0.35">
      <c r="A14" s="15">
        <v>11022</v>
      </c>
      <c r="B14" s="16" t="s">
        <v>18</v>
      </c>
      <c r="C14" s="17">
        <v>19020</v>
      </c>
      <c r="D14" s="17">
        <v>3917836</v>
      </c>
      <c r="E14" s="18">
        <f t="shared" si="0"/>
        <v>24796.342401883121</v>
      </c>
      <c r="F14" s="2">
        <f t="shared" si="1"/>
        <v>2715.730983997742</v>
      </c>
      <c r="G14" s="3">
        <f t="shared" si="2"/>
        <v>27512.073385880863</v>
      </c>
      <c r="H14" s="19">
        <f t="shared" si="3"/>
        <v>27512</v>
      </c>
    </row>
    <row r="15" spans="1:8" x14ac:dyDescent="0.35">
      <c r="A15" s="15">
        <v>11023</v>
      </c>
      <c r="B15" s="16" t="s">
        <v>19</v>
      </c>
      <c r="C15" s="17">
        <v>27157</v>
      </c>
      <c r="D15" s="17">
        <v>4509258</v>
      </c>
      <c r="E15" s="18">
        <f t="shared" si="0"/>
        <v>35404.53578380336</v>
      </c>
      <c r="F15" s="2">
        <f t="shared" si="1"/>
        <v>3125.6876667220604</v>
      </c>
      <c r="G15" s="3">
        <f t="shared" si="2"/>
        <v>38530.223450525416</v>
      </c>
      <c r="H15" s="19">
        <f t="shared" si="3"/>
        <v>38530</v>
      </c>
    </row>
    <row r="16" spans="1:8" x14ac:dyDescent="0.35">
      <c r="A16" s="15">
        <v>11029</v>
      </c>
      <c r="B16" s="16" t="s">
        <v>224</v>
      </c>
      <c r="C16" s="17">
        <v>26170</v>
      </c>
      <c r="D16" s="17">
        <v>5192933</v>
      </c>
      <c r="E16" s="18">
        <f t="shared" si="0"/>
        <v>34117.785523516366</v>
      </c>
      <c r="F16" s="2">
        <f t="shared" si="1"/>
        <v>3599.5914698635543</v>
      </c>
      <c r="G16" s="3">
        <f t="shared" si="2"/>
        <v>37717.376993379919</v>
      </c>
      <c r="H16" s="19">
        <f t="shared" si="3"/>
        <v>37717</v>
      </c>
    </row>
    <row r="17" spans="1:8" x14ac:dyDescent="0.35">
      <c r="A17" s="15">
        <v>11030</v>
      </c>
      <c r="B17" s="16" t="s">
        <v>20</v>
      </c>
      <c r="C17" s="17">
        <v>10493</v>
      </c>
      <c r="D17" s="17">
        <v>2493141</v>
      </c>
      <c r="E17" s="18">
        <f t="shared" si="0"/>
        <v>13679.706667873796</v>
      </c>
      <c r="F17" s="2">
        <f t="shared" si="1"/>
        <v>1728.1734766782261</v>
      </c>
      <c r="G17" s="3">
        <f t="shared" si="2"/>
        <v>15407.880144552022</v>
      </c>
      <c r="H17" s="19">
        <f t="shared" si="3"/>
        <v>15408</v>
      </c>
    </row>
    <row r="18" spans="1:8" x14ac:dyDescent="0.35">
      <c r="A18" s="15">
        <v>11035</v>
      </c>
      <c r="B18" s="16" t="s">
        <v>21</v>
      </c>
      <c r="C18" s="17">
        <v>19249</v>
      </c>
      <c r="D18" s="17">
        <v>3559716</v>
      </c>
      <c r="E18" s="18">
        <f t="shared" si="0"/>
        <v>25094.889321443123</v>
      </c>
      <c r="F18" s="2">
        <f t="shared" si="1"/>
        <v>2467.4925227683107</v>
      </c>
      <c r="G18" s="3">
        <f t="shared" si="2"/>
        <v>27562.381844211435</v>
      </c>
      <c r="H18" s="19">
        <f t="shared" si="3"/>
        <v>27562</v>
      </c>
    </row>
    <row r="19" spans="1:8" x14ac:dyDescent="0.35">
      <c r="A19" s="15">
        <v>11038</v>
      </c>
      <c r="B19" s="16" t="s">
        <v>22</v>
      </c>
      <c r="C19" s="17">
        <v>8559</v>
      </c>
      <c r="D19" s="17">
        <v>1616935</v>
      </c>
      <c r="E19" s="18">
        <f t="shared" si="0"/>
        <v>11158.354080847404</v>
      </c>
      <c r="F19" s="2">
        <f t="shared" si="1"/>
        <v>1120.8127340221463</v>
      </c>
      <c r="G19" s="3">
        <f t="shared" si="2"/>
        <v>12279.16681486955</v>
      </c>
      <c r="H19" s="19">
        <f t="shared" si="3"/>
        <v>12279</v>
      </c>
    </row>
    <row r="20" spans="1:8" x14ac:dyDescent="0.35">
      <c r="A20" s="15">
        <v>11039</v>
      </c>
      <c r="B20" s="16" t="s">
        <v>23</v>
      </c>
      <c r="C20" s="17">
        <v>19925</v>
      </c>
      <c r="D20" s="17">
        <v>2671369</v>
      </c>
      <c r="E20" s="18">
        <f t="shared" si="0"/>
        <v>25976.189398397539</v>
      </c>
      <c r="F20" s="2">
        <f t="shared" si="1"/>
        <v>1851.7159888752526</v>
      </c>
      <c r="G20" s="3">
        <f t="shared" si="2"/>
        <v>27827.905387272793</v>
      </c>
      <c r="H20" s="19">
        <f t="shared" si="3"/>
        <v>27828</v>
      </c>
    </row>
    <row r="21" spans="1:8" x14ac:dyDescent="0.35">
      <c r="A21" s="15">
        <v>11040</v>
      </c>
      <c r="B21" s="16" t="s">
        <v>24</v>
      </c>
      <c r="C21" s="17">
        <v>34291</v>
      </c>
      <c r="D21" s="17">
        <v>6389851</v>
      </c>
      <c r="E21" s="18">
        <f t="shared" si="0"/>
        <v>44705.119732017563</v>
      </c>
      <c r="F21" s="2">
        <f t="shared" si="1"/>
        <v>4429.2605264306512</v>
      </c>
      <c r="G21" s="3">
        <f t="shared" si="2"/>
        <v>49134.380258448218</v>
      </c>
      <c r="H21" s="19">
        <f t="shared" si="3"/>
        <v>49134</v>
      </c>
    </row>
    <row r="22" spans="1:8" x14ac:dyDescent="0.35">
      <c r="A22" s="15">
        <v>11044</v>
      </c>
      <c r="B22" s="16" t="s">
        <v>25</v>
      </c>
      <c r="C22" s="17">
        <v>18680</v>
      </c>
      <c r="D22" s="17">
        <v>3616189</v>
      </c>
      <c r="E22" s="18">
        <f t="shared" si="0"/>
        <v>24353.084966728533</v>
      </c>
      <c r="F22" s="2">
        <f t="shared" si="1"/>
        <v>2506.6379785401459</v>
      </c>
      <c r="G22" s="3">
        <f t="shared" si="2"/>
        <v>26859.722945268681</v>
      </c>
      <c r="H22" s="19">
        <f t="shared" si="3"/>
        <v>26860</v>
      </c>
    </row>
    <row r="23" spans="1:8" x14ac:dyDescent="0.35">
      <c r="A23" s="15">
        <v>11050</v>
      </c>
      <c r="B23" s="16" t="s">
        <v>26</v>
      </c>
      <c r="C23" s="17">
        <v>10084</v>
      </c>
      <c r="D23" s="17">
        <v>1863704</v>
      </c>
      <c r="E23" s="18">
        <f t="shared" si="0"/>
        <v>13146.494047349599</v>
      </c>
      <c r="F23" s="2">
        <f t="shared" si="1"/>
        <v>1291.8658917322032</v>
      </c>
      <c r="G23" s="3">
        <f t="shared" si="2"/>
        <v>14438.359939081802</v>
      </c>
      <c r="H23" s="19">
        <f t="shared" si="3"/>
        <v>14438</v>
      </c>
    </row>
    <row r="24" spans="1:8" x14ac:dyDescent="0.35">
      <c r="A24" s="15">
        <v>11052</v>
      </c>
      <c r="B24" s="16" t="s">
        <v>27</v>
      </c>
      <c r="C24" s="17">
        <v>12991</v>
      </c>
      <c r="D24" s="17">
        <v>2384446</v>
      </c>
      <c r="E24" s="18">
        <f t="shared" si="0"/>
        <v>16936.345117921326</v>
      </c>
      <c r="F24" s="2">
        <f t="shared" si="1"/>
        <v>1652.8292357999367</v>
      </c>
      <c r="G24" s="3">
        <f t="shared" si="2"/>
        <v>18589.174353721264</v>
      </c>
      <c r="H24" s="19">
        <f t="shared" si="3"/>
        <v>18589</v>
      </c>
    </row>
    <row r="25" spans="1:8" x14ac:dyDescent="0.35">
      <c r="A25" s="15">
        <v>11053</v>
      </c>
      <c r="B25" s="16" t="s">
        <v>28</v>
      </c>
      <c r="C25" s="17">
        <v>21346</v>
      </c>
      <c r="D25" s="17">
        <v>5334924</v>
      </c>
      <c r="E25" s="18">
        <f t="shared" si="0"/>
        <v>27828.744737675977</v>
      </c>
      <c r="F25" s="2">
        <f t="shared" si="1"/>
        <v>3698.0155381882169</v>
      </c>
      <c r="G25" s="3">
        <f t="shared" si="2"/>
        <v>31526.760275864195</v>
      </c>
      <c r="H25" s="19">
        <f t="shared" si="3"/>
        <v>31527</v>
      </c>
    </row>
    <row r="26" spans="1:8" x14ac:dyDescent="0.35">
      <c r="A26" s="15">
        <v>11054</v>
      </c>
      <c r="B26" s="16" t="s">
        <v>29</v>
      </c>
      <c r="C26" s="17">
        <v>13124</v>
      </c>
      <c r="D26" s="17">
        <v>2755574</v>
      </c>
      <c r="E26" s="18">
        <f t="shared" si="0"/>
        <v>17109.736996967091</v>
      </c>
      <c r="F26" s="2">
        <f t="shared" si="1"/>
        <v>1910.0844676751642</v>
      </c>
      <c r="G26" s="3">
        <f t="shared" si="2"/>
        <v>19019.821464642257</v>
      </c>
      <c r="H26" s="19">
        <f t="shared" si="3"/>
        <v>19020</v>
      </c>
    </row>
    <row r="27" spans="1:8" x14ac:dyDescent="0.35">
      <c r="A27" s="15">
        <v>11055</v>
      </c>
      <c r="B27" s="16" t="s">
        <v>30</v>
      </c>
      <c r="C27" s="17">
        <v>22142</v>
      </c>
      <c r="D27" s="17">
        <v>3683307</v>
      </c>
      <c r="E27" s="18">
        <f t="shared" si="0"/>
        <v>28866.488615273189</v>
      </c>
      <c r="F27" s="2">
        <f t="shared" si="1"/>
        <v>2553.1622414709987</v>
      </c>
      <c r="G27" s="3">
        <f t="shared" si="2"/>
        <v>31419.650856744189</v>
      </c>
      <c r="H27" s="19">
        <f t="shared" si="3"/>
        <v>31420</v>
      </c>
    </row>
    <row r="28" spans="1:8" x14ac:dyDescent="0.35">
      <c r="A28" s="15">
        <v>12002</v>
      </c>
      <c r="B28" s="16" t="s">
        <v>31</v>
      </c>
      <c r="C28" s="17">
        <v>11710</v>
      </c>
      <c r="D28" s="17">
        <v>2714556</v>
      </c>
      <c r="E28" s="18">
        <f t="shared" si="0"/>
        <v>15266.307546059481</v>
      </c>
      <c r="F28" s="2">
        <f t="shared" si="1"/>
        <v>1881.6519724146124</v>
      </c>
      <c r="G28" s="3">
        <f t="shared" si="2"/>
        <v>17147.959518474094</v>
      </c>
      <c r="H28" s="19">
        <f t="shared" si="3"/>
        <v>17148</v>
      </c>
    </row>
    <row r="29" spans="1:8" x14ac:dyDescent="0.35">
      <c r="A29" s="15">
        <v>12005</v>
      </c>
      <c r="B29" s="16" t="s">
        <v>32</v>
      </c>
      <c r="C29" s="17">
        <v>15177</v>
      </c>
      <c r="D29" s="17">
        <v>2537419</v>
      </c>
      <c r="E29" s="18">
        <f t="shared" si="0"/>
        <v>19786.229686297589</v>
      </c>
      <c r="F29" s="2">
        <f t="shared" si="1"/>
        <v>1758.8657099696279</v>
      </c>
      <c r="G29" s="3">
        <f t="shared" si="2"/>
        <v>21545.095396267217</v>
      </c>
      <c r="H29" s="19">
        <f t="shared" si="3"/>
        <v>21545</v>
      </c>
    </row>
    <row r="30" spans="1:8" x14ac:dyDescent="0.35">
      <c r="A30" s="15">
        <v>12007</v>
      </c>
      <c r="B30" s="16" t="s">
        <v>33</v>
      </c>
      <c r="C30" s="17">
        <v>21428</v>
      </c>
      <c r="D30" s="17">
        <v>4659927</v>
      </c>
      <c r="E30" s="18">
        <f t="shared" si="0"/>
        <v>27935.648001448553</v>
      </c>
      <c r="F30" s="2">
        <f t="shared" si="1"/>
        <v>3230.1270745043043</v>
      </c>
      <c r="G30" s="3">
        <f t="shared" si="2"/>
        <v>31165.775075952857</v>
      </c>
      <c r="H30" s="19">
        <f t="shared" si="3"/>
        <v>31166</v>
      </c>
    </row>
    <row r="31" spans="1:8" x14ac:dyDescent="0.35">
      <c r="A31" s="15">
        <v>12009</v>
      </c>
      <c r="B31" s="16" t="s">
        <v>34</v>
      </c>
      <c r="C31" s="17">
        <v>17714</v>
      </c>
      <c r="D31" s="17">
        <v>3526917</v>
      </c>
      <c r="E31" s="18">
        <f t="shared" si="0"/>
        <v>23093.712371554026</v>
      </c>
      <c r="F31" s="2">
        <f t="shared" si="1"/>
        <v>2444.7572013959657</v>
      </c>
      <c r="G31" s="3">
        <f t="shared" si="2"/>
        <v>25538.469572949991</v>
      </c>
      <c r="H31" s="19">
        <f t="shared" si="3"/>
        <v>25538</v>
      </c>
    </row>
    <row r="32" spans="1:8" x14ac:dyDescent="0.35">
      <c r="A32" s="15">
        <v>12014</v>
      </c>
      <c r="B32" s="16" t="s">
        <v>35</v>
      </c>
      <c r="C32" s="17">
        <v>43096</v>
      </c>
      <c r="D32" s="17">
        <v>9658118</v>
      </c>
      <c r="E32" s="18">
        <f t="shared" si="0"/>
        <v>56184.183604182697</v>
      </c>
      <c r="F32" s="2">
        <f t="shared" si="1"/>
        <v>6694.7290033851095</v>
      </c>
      <c r="G32" s="3">
        <f t="shared" si="2"/>
        <v>62878.912607567807</v>
      </c>
      <c r="H32" s="19">
        <f t="shared" si="3"/>
        <v>62879</v>
      </c>
    </row>
    <row r="33" spans="1:8" x14ac:dyDescent="0.35">
      <c r="A33" s="15">
        <v>12021</v>
      </c>
      <c r="B33" s="16" t="s">
        <v>36</v>
      </c>
      <c r="C33" s="17">
        <v>36923</v>
      </c>
      <c r="D33" s="17">
        <v>12739963</v>
      </c>
      <c r="E33" s="18">
        <f t="shared" si="0"/>
        <v>48136.453759449549</v>
      </c>
      <c r="F33" s="2">
        <f t="shared" si="1"/>
        <v>8830.9751235337135</v>
      </c>
      <c r="G33" s="3">
        <f t="shared" si="2"/>
        <v>56967.428882983266</v>
      </c>
      <c r="H33" s="19">
        <f t="shared" si="3"/>
        <v>56967</v>
      </c>
    </row>
    <row r="34" spans="1:8" x14ac:dyDescent="0.35">
      <c r="A34" s="15">
        <v>12025</v>
      </c>
      <c r="B34" s="16" t="s">
        <v>37</v>
      </c>
      <c r="C34" s="17">
        <v>86911</v>
      </c>
      <c r="D34" s="17">
        <v>45791597</v>
      </c>
      <c r="E34" s="18">
        <f t="shared" si="0"/>
        <v>113305.72631388348</v>
      </c>
      <c r="F34" s="2">
        <f t="shared" si="1"/>
        <v>31741.415102530595</v>
      </c>
      <c r="G34" s="3">
        <f t="shared" si="2"/>
        <v>145047.14141641409</v>
      </c>
      <c r="H34" s="19">
        <f t="shared" si="3"/>
        <v>145047</v>
      </c>
    </row>
    <row r="35" spans="1:8" x14ac:dyDescent="0.35">
      <c r="A35" s="15">
        <v>12026</v>
      </c>
      <c r="B35" s="16" t="s">
        <v>38</v>
      </c>
      <c r="C35" s="17">
        <v>22985</v>
      </c>
      <c r="D35" s="17">
        <v>5116261</v>
      </c>
      <c r="E35" s="18">
        <f t="shared" si="0"/>
        <v>29965.506314788829</v>
      </c>
      <c r="F35" s="2">
        <f t="shared" si="1"/>
        <v>3546.4446495257262</v>
      </c>
      <c r="G35" s="3">
        <f t="shared" si="2"/>
        <v>33511.950964314557</v>
      </c>
      <c r="H35" s="19">
        <f t="shared" si="3"/>
        <v>33512</v>
      </c>
    </row>
    <row r="36" spans="1:8" x14ac:dyDescent="0.35">
      <c r="A36" s="15">
        <v>12029</v>
      </c>
      <c r="B36" s="16" t="s">
        <v>39</v>
      </c>
      <c r="C36" s="17">
        <v>18109</v>
      </c>
      <c r="D36" s="17">
        <v>3614914</v>
      </c>
      <c r="E36" s="18">
        <f t="shared" si="0"/>
        <v>23608.673215336563</v>
      </c>
      <c r="F36" s="2">
        <f t="shared" si="1"/>
        <v>2505.7541852918839</v>
      </c>
      <c r="G36" s="3">
        <f t="shared" si="2"/>
        <v>26114.427400628447</v>
      </c>
      <c r="H36" s="19">
        <f t="shared" si="3"/>
        <v>26114</v>
      </c>
    </row>
    <row r="37" spans="1:8" x14ac:dyDescent="0.35">
      <c r="A37" s="15">
        <v>12035</v>
      </c>
      <c r="B37" s="16" t="s">
        <v>40</v>
      </c>
      <c r="C37" s="17">
        <v>21197</v>
      </c>
      <c r="D37" s="17">
        <v>4344610</v>
      </c>
      <c r="E37" s="18">
        <f t="shared" si="0"/>
        <v>27634.493685211171</v>
      </c>
      <c r="F37" s="2">
        <f t="shared" si="1"/>
        <v>3011.5584190829913</v>
      </c>
      <c r="G37" s="3">
        <f t="shared" si="2"/>
        <v>30646.052104294162</v>
      </c>
      <c r="H37" s="19">
        <f t="shared" si="3"/>
        <v>30646</v>
      </c>
    </row>
    <row r="38" spans="1:8" x14ac:dyDescent="0.35">
      <c r="A38" s="15">
        <v>12040</v>
      </c>
      <c r="B38" s="16" t="s">
        <v>41</v>
      </c>
      <c r="C38" s="17">
        <v>27081</v>
      </c>
      <c r="D38" s="17">
        <v>7416410</v>
      </c>
      <c r="E38" s="18">
        <f t="shared" si="0"/>
        <v>35305.454710062921</v>
      </c>
      <c r="F38" s="2">
        <f t="shared" si="1"/>
        <v>5140.841634777641</v>
      </c>
      <c r="G38" s="3">
        <f t="shared" si="2"/>
        <v>40446.296344840564</v>
      </c>
      <c r="H38" s="19">
        <f t="shared" si="3"/>
        <v>40446</v>
      </c>
    </row>
    <row r="39" spans="1:8" x14ac:dyDescent="0.35">
      <c r="A39" s="15">
        <v>12041</v>
      </c>
      <c r="B39" s="16" t="s">
        <v>42</v>
      </c>
      <c r="C39" s="17">
        <v>26208</v>
      </c>
      <c r="D39" s="17">
        <v>5613160</v>
      </c>
      <c r="E39" s="18">
        <f t="shared" si="0"/>
        <v>34167.326060386586</v>
      </c>
      <c r="F39" s="2">
        <f t="shared" si="1"/>
        <v>3890.8807132653756</v>
      </c>
      <c r="G39" s="3">
        <f t="shared" si="2"/>
        <v>38058.20677365196</v>
      </c>
      <c r="H39" s="19">
        <f t="shared" si="3"/>
        <v>38058</v>
      </c>
    </row>
    <row r="40" spans="1:8" x14ac:dyDescent="0.35">
      <c r="A40" s="15">
        <v>13001</v>
      </c>
      <c r="B40" s="16" t="s">
        <v>43</v>
      </c>
      <c r="C40" s="17">
        <v>13207</v>
      </c>
      <c r="D40" s="17">
        <v>3840265</v>
      </c>
      <c r="E40" s="18">
        <f t="shared" si="0"/>
        <v>17217.943959078359</v>
      </c>
      <c r="F40" s="2">
        <f t="shared" si="1"/>
        <v>2661.9610027734925</v>
      </c>
      <c r="G40" s="3">
        <f t="shared" si="2"/>
        <v>19879.904961851851</v>
      </c>
      <c r="H40" s="19">
        <f t="shared" si="3"/>
        <v>19880</v>
      </c>
    </row>
    <row r="41" spans="1:8" x14ac:dyDescent="0.35">
      <c r="A41" s="15">
        <v>13002</v>
      </c>
      <c r="B41" s="16" t="s">
        <v>44</v>
      </c>
      <c r="C41" s="17">
        <v>2935</v>
      </c>
      <c r="D41" s="17">
        <v>862965</v>
      </c>
      <c r="E41" s="18">
        <f t="shared" si="0"/>
        <v>3826.354624055045</v>
      </c>
      <c r="F41" s="2">
        <f t="shared" si="1"/>
        <v>598.18246312648398</v>
      </c>
      <c r="G41" s="3">
        <f t="shared" si="2"/>
        <v>4424.5370871815285</v>
      </c>
      <c r="H41" s="19">
        <f t="shared" si="3"/>
        <v>4425</v>
      </c>
    </row>
    <row r="42" spans="1:8" x14ac:dyDescent="0.35">
      <c r="A42" s="15">
        <v>13003</v>
      </c>
      <c r="B42" s="16" t="s">
        <v>45</v>
      </c>
      <c r="C42" s="17">
        <v>22853</v>
      </c>
      <c r="D42" s="17">
        <v>5413967</v>
      </c>
      <c r="E42" s="18">
        <f t="shared" si="0"/>
        <v>29793.418134081752</v>
      </c>
      <c r="F42" s="2">
        <f t="shared" si="1"/>
        <v>3752.8058673822243</v>
      </c>
      <c r="G42" s="3">
        <f t="shared" si="2"/>
        <v>33546.224001463976</v>
      </c>
      <c r="H42" s="19">
        <f t="shared" si="3"/>
        <v>33546</v>
      </c>
    </row>
    <row r="43" spans="1:8" x14ac:dyDescent="0.35">
      <c r="A43" s="15">
        <v>13004</v>
      </c>
      <c r="B43" s="16" t="s">
        <v>46</v>
      </c>
      <c r="C43" s="17">
        <v>18194</v>
      </c>
      <c r="D43" s="17">
        <v>3722228</v>
      </c>
      <c r="E43" s="18">
        <f t="shared" si="0"/>
        <v>23719.487574125211</v>
      </c>
      <c r="F43" s="2">
        <f t="shared" si="1"/>
        <v>2580.1411567773507</v>
      </c>
      <c r="G43" s="3">
        <f t="shared" si="2"/>
        <v>26299.628730902561</v>
      </c>
      <c r="H43" s="19">
        <f t="shared" si="3"/>
        <v>26300</v>
      </c>
    </row>
    <row r="44" spans="1:8" x14ac:dyDescent="0.35">
      <c r="A44" s="15">
        <v>13006</v>
      </c>
      <c r="B44" s="16" t="s">
        <v>47</v>
      </c>
      <c r="C44" s="17">
        <v>9659</v>
      </c>
      <c r="D44" s="17">
        <v>2248280</v>
      </c>
      <c r="E44" s="18">
        <f t="shared" si="0"/>
        <v>12592.422253406365</v>
      </c>
      <c r="F44" s="2">
        <f t="shared" si="1"/>
        <v>1558.442889570274</v>
      </c>
      <c r="G44" s="3">
        <f t="shared" si="2"/>
        <v>14150.86514297664</v>
      </c>
      <c r="H44" s="19">
        <f t="shared" si="3"/>
        <v>14151</v>
      </c>
    </row>
    <row r="45" spans="1:8" x14ac:dyDescent="0.35">
      <c r="A45" s="15">
        <v>13008</v>
      </c>
      <c r="B45" s="16" t="s">
        <v>48</v>
      </c>
      <c r="C45" s="17">
        <v>40781</v>
      </c>
      <c r="D45" s="17">
        <v>14916788</v>
      </c>
      <c r="E45" s="18">
        <f t="shared" si="0"/>
        <v>53166.121950115434</v>
      </c>
      <c r="F45" s="2">
        <f t="shared" si="1"/>
        <v>10339.887466786693</v>
      </c>
      <c r="G45" s="3">
        <f t="shared" si="2"/>
        <v>63506.009416902125</v>
      </c>
      <c r="H45" s="19">
        <f t="shared" si="3"/>
        <v>63506</v>
      </c>
    </row>
    <row r="46" spans="1:8" x14ac:dyDescent="0.35">
      <c r="A46" s="15">
        <v>13010</v>
      </c>
      <c r="B46" s="16" t="s">
        <v>49</v>
      </c>
      <c r="C46" s="17">
        <v>11249</v>
      </c>
      <c r="D46" s="17">
        <v>2208364</v>
      </c>
      <c r="E46" s="18">
        <f t="shared" si="0"/>
        <v>14665.302611923407</v>
      </c>
      <c r="F46" s="2">
        <f t="shared" si="1"/>
        <v>1530.7742689446904</v>
      </c>
      <c r="G46" s="3">
        <f t="shared" si="2"/>
        <v>16196.076880868099</v>
      </c>
      <c r="H46" s="19">
        <f t="shared" si="3"/>
        <v>16196</v>
      </c>
    </row>
    <row r="47" spans="1:8" x14ac:dyDescent="0.35">
      <c r="A47" s="15">
        <v>13011</v>
      </c>
      <c r="B47" s="16" t="s">
        <v>50</v>
      </c>
      <c r="C47" s="17">
        <v>28194</v>
      </c>
      <c r="D47" s="17">
        <v>9340980</v>
      </c>
      <c r="E47" s="18">
        <f t="shared" si="0"/>
        <v>36756.470961024854</v>
      </c>
      <c r="F47" s="2">
        <f t="shared" si="1"/>
        <v>6474.8980832539264</v>
      </c>
      <c r="G47" s="3">
        <f t="shared" si="2"/>
        <v>43231.369044278777</v>
      </c>
      <c r="H47" s="19">
        <f t="shared" si="3"/>
        <v>43231</v>
      </c>
    </row>
    <row r="48" spans="1:8" x14ac:dyDescent="0.35">
      <c r="A48" s="15">
        <v>13012</v>
      </c>
      <c r="B48" s="16" t="s">
        <v>51</v>
      </c>
      <c r="C48" s="17">
        <v>9185</v>
      </c>
      <c r="D48" s="17">
        <v>2263754</v>
      </c>
      <c r="E48" s="18">
        <f t="shared" si="0"/>
        <v>11974.469240867322</v>
      </c>
      <c r="F48" s="2">
        <f t="shared" si="1"/>
        <v>1569.1690203338844</v>
      </c>
      <c r="G48" s="3">
        <f t="shared" si="2"/>
        <v>13543.638261201206</v>
      </c>
      <c r="H48" s="19">
        <f t="shared" si="3"/>
        <v>13544</v>
      </c>
    </row>
    <row r="49" spans="1:8" x14ac:dyDescent="0.35">
      <c r="A49" s="15">
        <v>13013</v>
      </c>
      <c r="B49" s="16" t="s">
        <v>52</v>
      </c>
      <c r="C49" s="17">
        <v>14649</v>
      </c>
      <c r="D49" s="17">
        <v>3531480</v>
      </c>
      <c r="E49" s="18">
        <f t="shared" si="0"/>
        <v>19097.876963469287</v>
      </c>
      <c r="F49" s="2">
        <f t="shared" si="1"/>
        <v>2447.9201414679806</v>
      </c>
      <c r="G49" s="3">
        <f t="shared" si="2"/>
        <v>21545.797104937268</v>
      </c>
      <c r="H49" s="19">
        <f t="shared" si="3"/>
        <v>21546</v>
      </c>
    </row>
    <row r="50" spans="1:8" x14ac:dyDescent="0.35">
      <c r="A50" s="15">
        <v>13017</v>
      </c>
      <c r="B50" s="16" t="s">
        <v>53</v>
      </c>
      <c r="C50" s="17">
        <v>19052</v>
      </c>
      <c r="D50" s="17">
        <v>4534373</v>
      </c>
      <c r="E50" s="18">
        <f t="shared" si="0"/>
        <v>24838.0607487212</v>
      </c>
      <c r="F50" s="2">
        <f t="shared" si="1"/>
        <v>3143.0966607848809</v>
      </c>
      <c r="G50" s="3">
        <f t="shared" si="2"/>
        <v>27981.157409506082</v>
      </c>
      <c r="H50" s="19">
        <f t="shared" si="3"/>
        <v>27981</v>
      </c>
    </row>
    <row r="51" spans="1:8" x14ac:dyDescent="0.35">
      <c r="A51" s="15">
        <v>13019</v>
      </c>
      <c r="B51" s="16" t="s">
        <v>54</v>
      </c>
      <c r="C51" s="17">
        <v>16517</v>
      </c>
      <c r="D51" s="17">
        <v>3890438</v>
      </c>
      <c r="E51" s="18">
        <f t="shared" si="0"/>
        <v>21533.18546014214</v>
      </c>
      <c r="F51" s="2">
        <f t="shared" si="1"/>
        <v>2696.7394801421519</v>
      </c>
      <c r="G51" s="3">
        <f t="shared" si="2"/>
        <v>24229.924940284291</v>
      </c>
      <c r="H51" s="19">
        <f t="shared" si="3"/>
        <v>24230</v>
      </c>
    </row>
    <row r="52" spans="1:8" x14ac:dyDescent="0.35">
      <c r="A52" s="15">
        <v>13021</v>
      </c>
      <c r="B52" s="16" t="s">
        <v>55</v>
      </c>
      <c r="C52" s="17">
        <v>10279</v>
      </c>
      <c r="D52" s="17">
        <v>2298381</v>
      </c>
      <c r="E52" s="18">
        <f t="shared" si="0"/>
        <v>13400.715223394142</v>
      </c>
      <c r="F52" s="2">
        <f t="shared" si="1"/>
        <v>1593.1714586143255</v>
      </c>
      <c r="G52" s="3">
        <f t="shared" si="2"/>
        <v>14993.886682008468</v>
      </c>
      <c r="H52" s="19">
        <f t="shared" si="3"/>
        <v>14994</v>
      </c>
    </row>
    <row r="53" spans="1:8" x14ac:dyDescent="0.35">
      <c r="A53" s="15">
        <v>13023</v>
      </c>
      <c r="B53" s="16" t="s">
        <v>56</v>
      </c>
      <c r="C53" s="17">
        <v>8616</v>
      </c>
      <c r="D53" s="17">
        <v>2235780</v>
      </c>
      <c r="E53" s="18">
        <f t="shared" si="0"/>
        <v>11232.664886152732</v>
      </c>
      <c r="F53" s="2">
        <f t="shared" si="1"/>
        <v>1549.7782498814324</v>
      </c>
      <c r="G53" s="3">
        <f t="shared" si="2"/>
        <v>12782.443136034164</v>
      </c>
      <c r="H53" s="19">
        <f t="shared" si="3"/>
        <v>12782</v>
      </c>
    </row>
    <row r="54" spans="1:8" x14ac:dyDescent="0.35">
      <c r="A54" s="15">
        <v>13025</v>
      </c>
      <c r="B54" s="16" t="s">
        <v>57</v>
      </c>
      <c r="C54" s="17">
        <v>37021</v>
      </c>
      <c r="D54" s="17">
        <v>12729859</v>
      </c>
      <c r="E54" s="18">
        <f t="shared" si="0"/>
        <v>48264.216196641166</v>
      </c>
      <c r="F54" s="2">
        <f t="shared" si="1"/>
        <v>8823.9713219804289</v>
      </c>
      <c r="G54" s="3">
        <f t="shared" si="2"/>
        <v>57088.187518621591</v>
      </c>
      <c r="H54" s="19">
        <f t="shared" si="3"/>
        <v>57088</v>
      </c>
    </row>
    <row r="55" spans="1:8" x14ac:dyDescent="0.35">
      <c r="A55" s="15">
        <v>13029</v>
      </c>
      <c r="B55" s="16" t="s">
        <v>58</v>
      </c>
      <c r="C55" s="17">
        <v>12600</v>
      </c>
      <c r="D55" s="17">
        <v>2555974</v>
      </c>
      <c r="E55" s="18">
        <f t="shared" si="0"/>
        <v>16426.599067493549</v>
      </c>
      <c r="F55" s="2">
        <f t="shared" si="1"/>
        <v>1771.7275011237441</v>
      </c>
      <c r="G55" s="3">
        <f t="shared" si="2"/>
        <v>18198.326568617293</v>
      </c>
      <c r="H55" s="19">
        <f t="shared" si="3"/>
        <v>18198</v>
      </c>
    </row>
    <row r="56" spans="1:8" x14ac:dyDescent="0.35">
      <c r="A56" s="15">
        <v>13031</v>
      </c>
      <c r="B56" s="16" t="s">
        <v>59</v>
      </c>
      <c r="C56" s="17">
        <v>14201</v>
      </c>
      <c r="D56" s="17">
        <v>2996074</v>
      </c>
      <c r="E56" s="18">
        <f t="shared" si="0"/>
        <v>18513.820107736181</v>
      </c>
      <c r="F56" s="2">
        <f t="shared" si="1"/>
        <v>2076.7921352884732</v>
      </c>
      <c r="G56" s="3">
        <f t="shared" si="2"/>
        <v>20590.612243024654</v>
      </c>
      <c r="H56" s="19">
        <f t="shared" si="3"/>
        <v>20591</v>
      </c>
    </row>
    <row r="57" spans="1:8" x14ac:dyDescent="0.35">
      <c r="A57" s="15">
        <v>13035</v>
      </c>
      <c r="B57" s="16" t="s">
        <v>60</v>
      </c>
      <c r="C57" s="17">
        <v>15104</v>
      </c>
      <c r="D57" s="17">
        <v>4656668</v>
      </c>
      <c r="E57" s="18">
        <f t="shared" si="0"/>
        <v>19691.059707573218</v>
      </c>
      <c r="F57" s="2">
        <f t="shared" si="1"/>
        <v>3227.86802964463</v>
      </c>
      <c r="G57" s="3">
        <f t="shared" si="2"/>
        <v>22918.927737217848</v>
      </c>
      <c r="H57" s="19">
        <f t="shared" si="3"/>
        <v>22919</v>
      </c>
    </row>
    <row r="58" spans="1:8" x14ac:dyDescent="0.35">
      <c r="A58" s="15">
        <v>13036</v>
      </c>
      <c r="B58" s="16" t="s">
        <v>61</v>
      </c>
      <c r="C58" s="17">
        <v>11582</v>
      </c>
      <c r="D58" s="17">
        <v>2976242</v>
      </c>
      <c r="E58" s="18">
        <f t="shared" si="0"/>
        <v>15099.434158707167</v>
      </c>
      <c r="F58" s="2">
        <f t="shared" si="1"/>
        <v>2063.0451645437452</v>
      </c>
      <c r="G58" s="3">
        <f t="shared" si="2"/>
        <v>17162.479323250911</v>
      </c>
      <c r="H58" s="19">
        <f t="shared" si="3"/>
        <v>17162</v>
      </c>
    </row>
    <row r="59" spans="1:8" x14ac:dyDescent="0.35">
      <c r="A59" s="15">
        <v>13037</v>
      </c>
      <c r="B59" s="16" t="s">
        <v>62</v>
      </c>
      <c r="C59" s="17">
        <v>12262</v>
      </c>
      <c r="D59" s="17">
        <v>3073106</v>
      </c>
      <c r="E59" s="18">
        <f t="shared" si="0"/>
        <v>15985.949029016341</v>
      </c>
      <c r="F59" s="2">
        <f t="shared" si="1"/>
        <v>2130.1884972493399</v>
      </c>
      <c r="G59" s="3">
        <f t="shared" si="2"/>
        <v>18116.13752626568</v>
      </c>
      <c r="H59" s="19">
        <f t="shared" si="3"/>
        <v>18116</v>
      </c>
    </row>
    <row r="60" spans="1:8" x14ac:dyDescent="0.35">
      <c r="A60" s="15">
        <v>13040</v>
      </c>
      <c r="B60" s="16" t="s">
        <v>63</v>
      </c>
      <c r="C60" s="17">
        <v>45874</v>
      </c>
      <c r="D60" s="17">
        <v>26584338</v>
      </c>
      <c r="E60" s="18">
        <f t="shared" ref="E60:E100" si="4">$E$4*$C60/$C$4</f>
        <v>59805.857589063417</v>
      </c>
      <c r="F60" s="2">
        <f t="shared" ref="F60:F100" si="5">$F$4*$D60/$D$4</f>
        <v>18427.496810910045</v>
      </c>
      <c r="G60" s="3">
        <f t="shared" ref="G60:G100" si="6">E60+F60</f>
        <v>78233.354399973468</v>
      </c>
      <c r="H60" s="19">
        <f t="shared" si="3"/>
        <v>78233</v>
      </c>
    </row>
    <row r="61" spans="1:8" x14ac:dyDescent="0.35">
      <c r="A61" s="15">
        <v>13044</v>
      </c>
      <c r="B61" s="16" t="s">
        <v>64</v>
      </c>
      <c r="C61" s="17">
        <v>7995</v>
      </c>
      <c r="D61" s="17">
        <v>2306465</v>
      </c>
      <c r="E61" s="18">
        <f t="shared" si="4"/>
        <v>10423.068217826263</v>
      </c>
      <c r="F61" s="2">
        <f t="shared" si="5"/>
        <v>1598.775054393893</v>
      </c>
      <c r="G61" s="3">
        <f t="shared" si="6"/>
        <v>12021.843272220156</v>
      </c>
      <c r="H61" s="19">
        <f t="shared" ref="H61:H101" si="7">ROUND(G61,0)</f>
        <v>12022</v>
      </c>
    </row>
    <row r="62" spans="1:8" x14ac:dyDescent="0.35">
      <c r="A62" s="15">
        <v>13046</v>
      </c>
      <c r="B62" s="16" t="s">
        <v>65</v>
      </c>
      <c r="C62" s="17">
        <v>11443</v>
      </c>
      <c r="D62" s="17">
        <v>1981970</v>
      </c>
      <c r="E62" s="18">
        <f t="shared" si="4"/>
        <v>14918.220089629262</v>
      </c>
      <c r="F62" s="2">
        <f t="shared" si="5"/>
        <v>1373.8444739274448</v>
      </c>
      <c r="G62" s="3">
        <f t="shared" si="6"/>
        <v>16292.064563556707</v>
      </c>
      <c r="H62" s="19">
        <f t="shared" si="7"/>
        <v>16292</v>
      </c>
    </row>
    <row r="63" spans="1:8" x14ac:dyDescent="0.35">
      <c r="A63" s="15">
        <v>13049</v>
      </c>
      <c r="B63" s="16" t="s">
        <v>66</v>
      </c>
      <c r="C63" s="17">
        <v>25288</v>
      </c>
      <c r="D63" s="17">
        <v>5806360</v>
      </c>
      <c r="E63" s="18">
        <f t="shared" si="4"/>
        <v>32967.923588791818</v>
      </c>
      <c r="F63" s="2">
        <f t="shared" si="5"/>
        <v>4024.8013842961091</v>
      </c>
      <c r="G63" s="3">
        <f t="shared" si="6"/>
        <v>36992.724973087927</v>
      </c>
      <c r="H63" s="19">
        <f t="shared" si="7"/>
        <v>36993</v>
      </c>
    </row>
    <row r="64" spans="1:8" x14ac:dyDescent="0.35">
      <c r="A64" s="15">
        <v>13053</v>
      </c>
      <c r="B64" s="16" t="s">
        <v>67</v>
      </c>
      <c r="C64" s="17">
        <v>16293</v>
      </c>
      <c r="D64" s="17">
        <v>3894162</v>
      </c>
      <c r="E64" s="18">
        <f t="shared" si="4"/>
        <v>21241.157032275587</v>
      </c>
      <c r="F64" s="2">
        <f t="shared" si="5"/>
        <v>2699.3208495982517</v>
      </c>
      <c r="G64" s="3">
        <f t="shared" si="6"/>
        <v>23940.477881873838</v>
      </c>
      <c r="H64" s="19">
        <f t="shared" si="7"/>
        <v>23940</v>
      </c>
    </row>
    <row r="65" spans="1:8" x14ac:dyDescent="0.35">
      <c r="A65" s="15">
        <v>23002</v>
      </c>
      <c r="B65" s="16" t="s">
        <v>68</v>
      </c>
      <c r="C65" s="17">
        <v>33827</v>
      </c>
      <c r="D65" s="17">
        <v>7354187</v>
      </c>
      <c r="E65" s="18">
        <f t="shared" si="4"/>
        <v>44100.203702865423</v>
      </c>
      <c r="F65" s="2">
        <f t="shared" si="5"/>
        <v>5097.7104447489392</v>
      </c>
      <c r="G65" s="3">
        <f t="shared" si="6"/>
        <v>49197.914147614363</v>
      </c>
      <c r="H65" s="19">
        <f t="shared" si="7"/>
        <v>49198</v>
      </c>
    </row>
    <row r="66" spans="1:8" x14ac:dyDescent="0.35">
      <c r="A66" s="15">
        <v>23003</v>
      </c>
      <c r="B66" s="16" t="s">
        <v>69</v>
      </c>
      <c r="C66" s="17">
        <v>25756</v>
      </c>
      <c r="D66" s="17">
        <v>4110269</v>
      </c>
      <c r="E66" s="18">
        <f t="shared" si="4"/>
        <v>33578.054411298719</v>
      </c>
      <c r="F66" s="2">
        <f t="shared" si="5"/>
        <v>2849.1199927371681</v>
      </c>
      <c r="G66" s="3">
        <f t="shared" si="6"/>
        <v>36427.17440403589</v>
      </c>
      <c r="H66" s="19">
        <f t="shared" si="7"/>
        <v>36427</v>
      </c>
    </row>
    <row r="67" spans="1:8" x14ac:dyDescent="0.35">
      <c r="A67" s="15">
        <v>23025</v>
      </c>
      <c r="B67" s="16" t="s">
        <v>70</v>
      </c>
      <c r="C67" s="17">
        <v>38314</v>
      </c>
      <c r="D67" s="17">
        <v>6942881</v>
      </c>
      <c r="E67" s="18">
        <f t="shared" si="4"/>
        <v>49949.898148567292</v>
      </c>
      <c r="F67" s="2">
        <f t="shared" si="5"/>
        <v>4812.6049814002499</v>
      </c>
      <c r="G67" s="3">
        <f t="shared" si="6"/>
        <v>54762.503129967539</v>
      </c>
      <c r="H67" s="19">
        <f t="shared" si="7"/>
        <v>54763</v>
      </c>
    </row>
    <row r="68" spans="1:8" x14ac:dyDescent="0.35">
      <c r="A68" s="15">
        <v>23027</v>
      </c>
      <c r="B68" s="16" t="s">
        <v>71</v>
      </c>
      <c r="C68" s="17">
        <v>40656</v>
      </c>
      <c r="D68" s="17">
        <v>12715804</v>
      </c>
      <c r="E68" s="18">
        <f t="shared" si="4"/>
        <v>53003.159657779186</v>
      </c>
      <c r="F68" s="2">
        <f t="shared" si="5"/>
        <v>8814.2288011142955</v>
      </c>
      <c r="G68" s="3">
        <f t="shared" si="6"/>
        <v>61817.388458893482</v>
      </c>
      <c r="H68" s="19">
        <f t="shared" si="7"/>
        <v>61817</v>
      </c>
    </row>
    <row r="69" spans="1:8" x14ac:dyDescent="0.35">
      <c r="A69" s="15">
        <v>23033</v>
      </c>
      <c r="B69" s="16" t="s">
        <v>72</v>
      </c>
      <c r="C69" s="17">
        <v>11509</v>
      </c>
      <c r="D69" s="17">
        <v>1792070</v>
      </c>
      <c r="E69" s="18">
        <f t="shared" si="4"/>
        <v>15004.264179982798</v>
      </c>
      <c r="F69" s="2">
        <f t="shared" si="5"/>
        <v>1242.2112677745658</v>
      </c>
      <c r="G69" s="3">
        <f t="shared" si="6"/>
        <v>16246.475447757364</v>
      </c>
      <c r="H69" s="19">
        <f t="shared" si="7"/>
        <v>16246</v>
      </c>
    </row>
    <row r="70" spans="1:8" x14ac:dyDescent="0.35">
      <c r="A70" s="15">
        <v>23038</v>
      </c>
      <c r="B70" s="16" t="s">
        <v>73</v>
      </c>
      <c r="C70" s="17">
        <v>12280</v>
      </c>
      <c r="D70" s="17">
        <v>2203791</v>
      </c>
      <c r="E70" s="18">
        <f t="shared" si="4"/>
        <v>16009.415599112761</v>
      </c>
      <c r="F70" s="2">
        <f t="shared" si="5"/>
        <v>1527.6043971609247</v>
      </c>
      <c r="G70" s="3">
        <f t="shared" si="6"/>
        <v>17537.019996273684</v>
      </c>
      <c r="H70" s="19">
        <f t="shared" si="7"/>
        <v>17537</v>
      </c>
    </row>
    <row r="71" spans="1:8" x14ac:dyDescent="0.35">
      <c r="A71" s="15">
        <v>23045</v>
      </c>
      <c r="B71" s="16" t="s">
        <v>74</v>
      </c>
      <c r="C71" s="17">
        <v>19016</v>
      </c>
      <c r="D71" s="17">
        <v>3675136</v>
      </c>
      <c r="E71" s="18">
        <f t="shared" si="4"/>
        <v>24791.127608528361</v>
      </c>
      <c r="F71" s="2">
        <f t="shared" si="5"/>
        <v>2547.4983397991969</v>
      </c>
      <c r="G71" s="3">
        <f t="shared" si="6"/>
        <v>27338.625948327557</v>
      </c>
      <c r="H71" s="19">
        <f t="shared" si="7"/>
        <v>27339</v>
      </c>
    </row>
    <row r="72" spans="1:8" x14ac:dyDescent="0.35">
      <c r="A72" s="15">
        <v>23047</v>
      </c>
      <c r="B72" s="16" t="s">
        <v>75</v>
      </c>
      <c r="C72" s="17">
        <v>15895</v>
      </c>
      <c r="D72" s="17">
        <v>4265933</v>
      </c>
      <c r="E72" s="18">
        <f t="shared" si="4"/>
        <v>20722.285093476981</v>
      </c>
      <c r="F72" s="2">
        <f t="shared" si="5"/>
        <v>2957.0217905390732</v>
      </c>
      <c r="G72" s="3">
        <f t="shared" si="6"/>
        <v>23679.306884016056</v>
      </c>
      <c r="H72" s="19">
        <f t="shared" si="7"/>
        <v>23679</v>
      </c>
    </row>
    <row r="73" spans="1:8" x14ac:dyDescent="0.35">
      <c r="A73" s="15">
        <v>23052</v>
      </c>
      <c r="B73" s="16" t="s">
        <v>76</v>
      </c>
      <c r="C73" s="17">
        <v>17154</v>
      </c>
      <c r="D73" s="17">
        <v>3577671</v>
      </c>
      <c r="E73" s="18">
        <f t="shared" si="4"/>
        <v>22363.641301887648</v>
      </c>
      <c r="F73" s="2">
        <f t="shared" si="5"/>
        <v>2479.9384112173625</v>
      </c>
      <c r="G73" s="3">
        <f t="shared" si="6"/>
        <v>24843.579713105009</v>
      </c>
      <c r="H73" s="19">
        <f t="shared" si="7"/>
        <v>24844</v>
      </c>
    </row>
    <row r="74" spans="1:8" x14ac:dyDescent="0.35">
      <c r="A74" s="15">
        <v>23060</v>
      </c>
      <c r="B74" s="16" t="s">
        <v>77</v>
      </c>
      <c r="C74" s="17">
        <v>14793</v>
      </c>
      <c r="D74" s="17">
        <v>2864350</v>
      </c>
      <c r="E74" s="18">
        <f t="shared" si="4"/>
        <v>19285.609524240641</v>
      </c>
      <c r="F74" s="2">
        <f t="shared" si="5"/>
        <v>1985.4848554186374</v>
      </c>
      <c r="G74" s="3">
        <f t="shared" si="6"/>
        <v>21271.094379659276</v>
      </c>
      <c r="H74" s="19">
        <f t="shared" si="7"/>
        <v>21271</v>
      </c>
    </row>
    <row r="75" spans="1:8" x14ac:dyDescent="0.35">
      <c r="A75" s="15">
        <v>23062</v>
      </c>
      <c r="B75" s="16" t="s">
        <v>78</v>
      </c>
      <c r="C75" s="17">
        <v>25655</v>
      </c>
      <c r="D75" s="17">
        <v>3582801</v>
      </c>
      <c r="E75" s="18">
        <f t="shared" si="4"/>
        <v>33446.380879091033</v>
      </c>
      <c r="F75" s="2">
        <f t="shared" si="5"/>
        <v>2483.4943793456628</v>
      </c>
      <c r="G75" s="3">
        <f t="shared" si="6"/>
        <v>35929.875258436696</v>
      </c>
      <c r="H75" s="19">
        <f t="shared" si="7"/>
        <v>35930</v>
      </c>
    </row>
    <row r="76" spans="1:8" x14ac:dyDescent="0.35">
      <c r="A76" s="15">
        <v>23064</v>
      </c>
      <c r="B76" s="16" t="s">
        <v>79</v>
      </c>
      <c r="C76" s="17">
        <v>4499</v>
      </c>
      <c r="D76" s="17">
        <v>1233179</v>
      </c>
      <c r="E76" s="18">
        <f t="shared" si="4"/>
        <v>5865.3388257661491</v>
      </c>
      <c r="F76" s="2">
        <f t="shared" si="5"/>
        <v>854.80413654766346</v>
      </c>
      <c r="G76" s="3">
        <f t="shared" si="6"/>
        <v>6720.1429623138129</v>
      </c>
      <c r="H76" s="19">
        <f t="shared" si="7"/>
        <v>6720</v>
      </c>
    </row>
    <row r="77" spans="1:8" x14ac:dyDescent="0.35">
      <c r="A77" s="15">
        <v>23077</v>
      </c>
      <c r="B77" s="16" t="s">
        <v>80</v>
      </c>
      <c r="C77" s="17">
        <v>35061</v>
      </c>
      <c r="D77" s="17">
        <v>7068686</v>
      </c>
      <c r="E77" s="18">
        <f t="shared" si="4"/>
        <v>45708.967452808836</v>
      </c>
      <c r="F77" s="2">
        <f t="shared" si="5"/>
        <v>4899.8093810846249</v>
      </c>
      <c r="G77" s="3">
        <f t="shared" si="6"/>
        <v>50608.776833893462</v>
      </c>
      <c r="H77" s="19">
        <f t="shared" si="7"/>
        <v>50609</v>
      </c>
    </row>
    <row r="78" spans="1:8" x14ac:dyDescent="0.35">
      <c r="A78" s="15">
        <v>23086</v>
      </c>
      <c r="B78" s="16" t="s">
        <v>81</v>
      </c>
      <c r="C78" s="17">
        <v>16144</v>
      </c>
      <c r="D78" s="17">
        <v>3165689</v>
      </c>
      <c r="E78" s="18">
        <f t="shared" si="4"/>
        <v>21046.905979810781</v>
      </c>
      <c r="F78" s="2">
        <f t="shared" si="5"/>
        <v>2194.3643641543008</v>
      </c>
      <c r="G78" s="3">
        <f t="shared" si="6"/>
        <v>23241.270343965083</v>
      </c>
      <c r="H78" s="19">
        <f t="shared" si="7"/>
        <v>23241</v>
      </c>
    </row>
    <row r="79" spans="1:8" x14ac:dyDescent="0.35">
      <c r="A79" s="15">
        <v>23088</v>
      </c>
      <c r="B79" s="16" t="s">
        <v>82</v>
      </c>
      <c r="C79" s="17">
        <v>45715</v>
      </c>
      <c r="D79" s="17">
        <v>15566802</v>
      </c>
      <c r="E79" s="18">
        <f t="shared" si="4"/>
        <v>59598.569553211717</v>
      </c>
      <c r="F79" s="2">
        <f t="shared" si="5"/>
        <v>10790.4584350029</v>
      </c>
      <c r="G79" s="3">
        <f t="shared" si="6"/>
        <v>70389.027988214613</v>
      </c>
      <c r="H79" s="19">
        <f t="shared" si="7"/>
        <v>70389</v>
      </c>
    </row>
    <row r="80" spans="1:8" x14ac:dyDescent="0.35">
      <c r="A80" s="15">
        <v>23094</v>
      </c>
      <c r="B80" s="16" t="s">
        <v>83</v>
      </c>
      <c r="C80" s="17">
        <v>35184</v>
      </c>
      <c r="D80" s="17">
        <v>7305407</v>
      </c>
      <c r="E80" s="18">
        <f t="shared" si="4"/>
        <v>45869.3223484677</v>
      </c>
      <c r="F80" s="2">
        <f t="shared" si="5"/>
        <v>5063.8975548272037</v>
      </c>
      <c r="G80" s="3">
        <f t="shared" si="6"/>
        <v>50933.219903294907</v>
      </c>
      <c r="H80" s="19">
        <f t="shared" si="7"/>
        <v>50933</v>
      </c>
    </row>
    <row r="81" spans="1:8" x14ac:dyDescent="0.35">
      <c r="A81" s="15">
        <v>23096</v>
      </c>
      <c r="B81" s="16" t="s">
        <v>84</v>
      </c>
      <c r="C81" s="17">
        <v>23314</v>
      </c>
      <c r="D81" s="17">
        <v>3824602</v>
      </c>
      <c r="E81" s="18">
        <f t="shared" si="4"/>
        <v>30394.423068217828</v>
      </c>
      <c r="F81" s="2">
        <f t="shared" si="5"/>
        <v>2651.103862657787</v>
      </c>
      <c r="G81" s="3">
        <f t="shared" si="6"/>
        <v>33045.526930875618</v>
      </c>
      <c r="H81" s="19">
        <f t="shared" si="7"/>
        <v>33046</v>
      </c>
    </row>
    <row r="82" spans="1:8" x14ac:dyDescent="0.35">
      <c r="A82" s="15">
        <v>23097</v>
      </c>
      <c r="B82" s="16" t="s">
        <v>85</v>
      </c>
      <c r="C82" s="17">
        <v>11688</v>
      </c>
      <c r="D82" s="17">
        <v>2263479</v>
      </c>
      <c r="E82" s="18">
        <f t="shared" si="4"/>
        <v>15237.626182608303</v>
      </c>
      <c r="F82" s="2">
        <f t="shared" si="5"/>
        <v>1568.97839826073</v>
      </c>
      <c r="G82" s="3">
        <f t="shared" si="6"/>
        <v>16806.604580869032</v>
      </c>
      <c r="H82" s="19">
        <f t="shared" si="7"/>
        <v>16807</v>
      </c>
    </row>
    <row r="83" spans="1:8" x14ac:dyDescent="0.35">
      <c r="A83" s="15">
        <v>23102</v>
      </c>
      <c r="B83" s="16" t="s">
        <v>86</v>
      </c>
      <c r="C83" s="17">
        <v>17013</v>
      </c>
      <c r="D83" s="17">
        <v>2963672</v>
      </c>
      <c r="E83" s="18">
        <f t="shared" si="4"/>
        <v>22179.819836132363</v>
      </c>
      <c r="F83" s="2">
        <f t="shared" si="5"/>
        <v>2054.3320028726462</v>
      </c>
      <c r="G83" s="3">
        <f t="shared" si="6"/>
        <v>24234.151839005008</v>
      </c>
      <c r="H83" s="19">
        <f t="shared" si="7"/>
        <v>24234</v>
      </c>
    </row>
    <row r="84" spans="1:8" x14ac:dyDescent="0.35">
      <c r="A84" s="15">
        <v>23104</v>
      </c>
      <c r="B84" s="16" t="s">
        <v>87</v>
      </c>
      <c r="C84" s="17">
        <v>9190</v>
      </c>
      <c r="D84" s="17">
        <v>2002128</v>
      </c>
      <c r="E84" s="18">
        <f t="shared" si="4"/>
        <v>11980.987732560772</v>
      </c>
      <c r="F84" s="2">
        <f t="shared" si="5"/>
        <v>1387.8174184752581</v>
      </c>
      <c r="G84" s="3">
        <f t="shared" si="6"/>
        <v>13368.805151036031</v>
      </c>
      <c r="H84" s="19">
        <f t="shared" si="7"/>
        <v>13369</v>
      </c>
    </row>
    <row r="85" spans="1:8" x14ac:dyDescent="0.35">
      <c r="A85" s="15">
        <v>24008</v>
      </c>
      <c r="B85" s="16" t="s">
        <v>88</v>
      </c>
      <c r="C85" s="17">
        <v>6348</v>
      </c>
      <c r="D85" s="17">
        <v>1699737</v>
      </c>
      <c r="E85" s="18">
        <f t="shared" si="4"/>
        <v>8275.8770540038931</v>
      </c>
      <c r="F85" s="2">
        <f t="shared" si="5"/>
        <v>1178.2086936633821</v>
      </c>
      <c r="G85" s="3">
        <f t="shared" si="6"/>
        <v>9454.0857476672754</v>
      </c>
      <c r="H85" s="19">
        <f t="shared" si="7"/>
        <v>9454</v>
      </c>
    </row>
    <row r="86" spans="1:8" x14ac:dyDescent="0.35">
      <c r="A86" s="15">
        <v>24014</v>
      </c>
      <c r="B86" s="16" t="s">
        <v>89</v>
      </c>
      <c r="C86" s="17">
        <v>12711</v>
      </c>
      <c r="D86" s="17">
        <v>1860683</v>
      </c>
      <c r="E86" s="18">
        <f t="shared" si="4"/>
        <v>16571.309583088136</v>
      </c>
      <c r="F86" s="2">
        <f t="shared" si="5"/>
        <v>1289.7718216122039</v>
      </c>
      <c r="G86" s="3">
        <f t="shared" si="6"/>
        <v>17861.08140470034</v>
      </c>
      <c r="H86" s="19">
        <f t="shared" si="7"/>
        <v>17861</v>
      </c>
    </row>
    <row r="87" spans="1:8" x14ac:dyDescent="0.35">
      <c r="A87" s="15">
        <v>24016</v>
      </c>
      <c r="B87" s="16" t="s">
        <v>90</v>
      </c>
      <c r="C87" s="17">
        <v>8249</v>
      </c>
      <c r="D87" s="17">
        <v>1663350</v>
      </c>
      <c r="E87" s="18">
        <f t="shared" si="4"/>
        <v>10754.207595853515</v>
      </c>
      <c r="F87" s="2">
        <f t="shared" si="5"/>
        <v>1152.9862741147522</v>
      </c>
      <c r="G87" s="3">
        <f t="shared" si="6"/>
        <v>11907.193869968267</v>
      </c>
      <c r="H87" s="19">
        <f t="shared" si="7"/>
        <v>11907</v>
      </c>
    </row>
    <row r="88" spans="1:8" x14ac:dyDescent="0.35">
      <c r="A88" s="15">
        <v>24028</v>
      </c>
      <c r="B88" s="16" t="s">
        <v>91</v>
      </c>
      <c r="C88" s="17">
        <v>6188</v>
      </c>
      <c r="D88" s="17">
        <v>1695146</v>
      </c>
      <c r="E88" s="18">
        <f t="shared" si="4"/>
        <v>8067.285319813499</v>
      </c>
      <c r="F88" s="2">
        <f t="shared" si="5"/>
        <v>1175.0263447984644</v>
      </c>
      <c r="G88" s="3">
        <f t="shared" si="6"/>
        <v>9242.3116646119634</v>
      </c>
      <c r="H88" s="19">
        <f t="shared" si="7"/>
        <v>9242</v>
      </c>
    </row>
    <row r="89" spans="1:8" x14ac:dyDescent="0.35">
      <c r="A89" s="15">
        <v>24033</v>
      </c>
      <c r="B89" s="16" t="s">
        <v>92</v>
      </c>
      <c r="C89" s="17">
        <v>15080</v>
      </c>
      <c r="D89" s="17">
        <v>3030856</v>
      </c>
      <c r="E89" s="18">
        <f t="shared" si="4"/>
        <v>19659.77094744466</v>
      </c>
      <c r="F89" s="2">
        <f t="shared" si="5"/>
        <v>2100.9020151010559</v>
      </c>
      <c r="G89" s="3">
        <f t="shared" si="6"/>
        <v>21760.672962545716</v>
      </c>
      <c r="H89" s="19">
        <f t="shared" si="7"/>
        <v>21761</v>
      </c>
    </row>
    <row r="90" spans="1:8" x14ac:dyDescent="0.35">
      <c r="A90" s="15">
        <v>24038</v>
      </c>
      <c r="B90" s="16" t="s">
        <v>93</v>
      </c>
      <c r="C90" s="17">
        <v>22046</v>
      </c>
      <c r="D90" s="17">
        <v>3574563</v>
      </c>
      <c r="E90" s="18">
        <f t="shared" si="4"/>
        <v>28741.333574758952</v>
      </c>
      <c r="F90" s="2">
        <f t="shared" si="5"/>
        <v>2477.7840352051289</v>
      </c>
      <c r="G90" s="3">
        <f t="shared" si="6"/>
        <v>31219.11760996408</v>
      </c>
      <c r="H90" s="19">
        <f t="shared" si="7"/>
        <v>31219</v>
      </c>
    </row>
    <row r="91" spans="1:8" x14ac:dyDescent="0.35">
      <c r="A91" s="15">
        <v>24041</v>
      </c>
      <c r="B91" s="16" t="s">
        <v>94</v>
      </c>
      <c r="C91" s="17">
        <v>6843</v>
      </c>
      <c r="D91" s="17">
        <v>1732029</v>
      </c>
      <c r="E91" s="18">
        <f t="shared" si="4"/>
        <v>8921.207731655426</v>
      </c>
      <c r="F91" s="2">
        <f t="shared" si="5"/>
        <v>1200.5925772499475</v>
      </c>
      <c r="G91" s="3">
        <f t="shared" si="6"/>
        <v>10121.800308905373</v>
      </c>
      <c r="H91" s="19">
        <f t="shared" si="7"/>
        <v>10122</v>
      </c>
    </row>
    <row r="92" spans="1:8" x14ac:dyDescent="0.35">
      <c r="A92" s="15">
        <v>24043</v>
      </c>
      <c r="B92" s="16" t="s">
        <v>95</v>
      </c>
      <c r="C92" s="17">
        <v>10148</v>
      </c>
      <c r="D92" s="17">
        <v>1997897</v>
      </c>
      <c r="E92" s="18">
        <f t="shared" si="4"/>
        <v>13229.930741025757</v>
      </c>
      <c r="F92" s="2">
        <f t="shared" si="5"/>
        <v>1384.884611233379</v>
      </c>
      <c r="G92" s="3">
        <f t="shared" si="6"/>
        <v>14614.815352259136</v>
      </c>
      <c r="H92" s="19">
        <f t="shared" si="7"/>
        <v>14615</v>
      </c>
    </row>
    <row r="93" spans="1:8" x14ac:dyDescent="0.35">
      <c r="A93" s="15">
        <v>24045</v>
      </c>
      <c r="B93" s="16" t="s">
        <v>96</v>
      </c>
      <c r="C93" s="17">
        <v>9981</v>
      </c>
      <c r="D93" s="17">
        <v>1908375</v>
      </c>
      <c r="E93" s="18">
        <f t="shared" si="4"/>
        <v>13012.213118464533</v>
      </c>
      <c r="F93" s="2">
        <f t="shared" si="5"/>
        <v>1322.8305412954221</v>
      </c>
      <c r="G93" s="3">
        <f t="shared" si="6"/>
        <v>14335.043659759955</v>
      </c>
      <c r="H93" s="19">
        <f t="shared" si="7"/>
        <v>14335</v>
      </c>
    </row>
    <row r="94" spans="1:8" x14ac:dyDescent="0.35">
      <c r="A94" s="15">
        <v>24048</v>
      </c>
      <c r="B94" s="16" t="s">
        <v>97</v>
      </c>
      <c r="C94" s="17">
        <v>13073</v>
      </c>
      <c r="D94" s="17">
        <v>1789055</v>
      </c>
      <c r="E94" s="18">
        <f t="shared" si="4"/>
        <v>17043.248381693902</v>
      </c>
      <c r="F94" s="2">
        <f t="shared" si="5"/>
        <v>1240.1213566816173</v>
      </c>
      <c r="G94" s="3">
        <f t="shared" si="6"/>
        <v>18283.369738375521</v>
      </c>
      <c r="H94" s="19">
        <f t="shared" si="7"/>
        <v>18283</v>
      </c>
    </row>
    <row r="95" spans="1:8" x14ac:dyDescent="0.35">
      <c r="A95" s="15">
        <v>24054</v>
      </c>
      <c r="B95" s="16" t="s">
        <v>98</v>
      </c>
      <c r="C95" s="17">
        <v>7898</v>
      </c>
      <c r="D95" s="17">
        <v>2142392</v>
      </c>
      <c r="E95" s="18">
        <f t="shared" si="4"/>
        <v>10296.609478973338</v>
      </c>
      <c r="F95" s="2">
        <f t="shared" si="5"/>
        <v>1485.0443801805106</v>
      </c>
      <c r="G95" s="3">
        <f t="shared" si="6"/>
        <v>11781.653859153848</v>
      </c>
      <c r="H95" s="19">
        <f t="shared" si="7"/>
        <v>11782</v>
      </c>
    </row>
    <row r="96" spans="1:8" x14ac:dyDescent="0.35">
      <c r="A96" s="15">
        <v>24055</v>
      </c>
      <c r="B96" s="16" t="s">
        <v>99</v>
      </c>
      <c r="C96" s="17">
        <v>20425</v>
      </c>
      <c r="D96" s="17">
        <v>3414959</v>
      </c>
      <c r="E96" s="18">
        <f t="shared" si="4"/>
        <v>26628.038567742518</v>
      </c>
      <c r="F96" s="2">
        <f t="shared" si="5"/>
        <v>2367.1511429733009</v>
      </c>
      <c r="G96" s="3">
        <f t="shared" si="6"/>
        <v>28995.189710715818</v>
      </c>
      <c r="H96" s="19">
        <f t="shared" si="7"/>
        <v>28995</v>
      </c>
    </row>
    <row r="97" spans="1:8" x14ac:dyDescent="0.35">
      <c r="A97" s="15">
        <v>24062</v>
      </c>
      <c r="B97" s="16" t="s">
        <v>100</v>
      </c>
      <c r="C97" s="17">
        <v>101032</v>
      </c>
      <c r="D97" s="17">
        <v>65666097</v>
      </c>
      <c r="E97" s="18">
        <f t="shared" si="4"/>
        <v>131715.25055452448</v>
      </c>
      <c r="F97" s="2">
        <f t="shared" si="5"/>
        <v>45517.845622200926</v>
      </c>
      <c r="G97" s="3">
        <f t="shared" si="6"/>
        <v>177233.0961767254</v>
      </c>
      <c r="H97" s="19">
        <f t="shared" si="7"/>
        <v>177233</v>
      </c>
    </row>
    <row r="98" spans="1:8" x14ac:dyDescent="0.35">
      <c r="A98" s="15">
        <v>24094</v>
      </c>
      <c r="B98" s="16" t="s">
        <v>101</v>
      </c>
      <c r="C98" s="17">
        <v>17081</v>
      </c>
      <c r="D98" s="17">
        <v>3039537</v>
      </c>
      <c r="E98" s="18">
        <f t="shared" si="4"/>
        <v>22268.471323163278</v>
      </c>
      <c r="F98" s="2">
        <f t="shared" si="5"/>
        <v>2106.9194340721624</v>
      </c>
      <c r="G98" s="3">
        <f t="shared" si="6"/>
        <v>24375.39075723544</v>
      </c>
      <c r="H98" s="19">
        <f t="shared" si="7"/>
        <v>24375</v>
      </c>
    </row>
    <row r="99" spans="1:8" x14ac:dyDescent="0.35">
      <c r="A99" s="15">
        <v>24104</v>
      </c>
      <c r="B99" s="16" t="s">
        <v>102</v>
      </c>
      <c r="C99" s="17">
        <v>22861</v>
      </c>
      <c r="D99" s="17">
        <v>3465406</v>
      </c>
      <c r="E99" s="18">
        <f t="shared" si="4"/>
        <v>29803.847720791273</v>
      </c>
      <c r="F99" s="2">
        <f t="shared" si="5"/>
        <v>2402.1195492439397</v>
      </c>
      <c r="G99" s="3">
        <f t="shared" si="6"/>
        <v>32205.967270035213</v>
      </c>
      <c r="H99" s="19">
        <f t="shared" si="7"/>
        <v>32206</v>
      </c>
    </row>
    <row r="100" spans="1:8" x14ac:dyDescent="0.35">
      <c r="A100" s="15">
        <v>24107</v>
      </c>
      <c r="B100" s="16" t="s">
        <v>103</v>
      </c>
      <c r="C100" s="17">
        <v>35545</v>
      </c>
      <c r="D100" s="17">
        <v>12269925</v>
      </c>
      <c r="E100" s="18">
        <f t="shared" si="4"/>
        <v>46339.957448734778</v>
      </c>
      <c r="F100" s="2">
        <f t="shared" si="5"/>
        <v>8505.1583307286201</v>
      </c>
      <c r="G100" s="3">
        <f t="shared" si="6"/>
        <v>54845.115779463398</v>
      </c>
      <c r="H100" s="19">
        <f t="shared" si="7"/>
        <v>54845</v>
      </c>
    </row>
    <row r="101" spans="1:8" x14ac:dyDescent="0.35">
      <c r="A101" s="15">
        <v>24109</v>
      </c>
      <c r="B101" s="16" t="s">
        <v>104</v>
      </c>
      <c r="C101" s="17">
        <v>15008</v>
      </c>
      <c r="D101" s="17">
        <v>2398008</v>
      </c>
      <c r="E101" s="18">
        <f t="shared" ref="E101:E139" si="8">$E$4*$C101/$C$4</f>
        <v>19565.904667058985</v>
      </c>
      <c r="F101" s="2">
        <f t="shared" ref="F101:F139" si="9">$F$4*$D101/$D$4</f>
        <v>1662.230023276742</v>
      </c>
      <c r="G101" s="3">
        <f t="shared" ref="G101:G139" si="10">E101+F101</f>
        <v>21228.134690335726</v>
      </c>
      <c r="H101" s="19">
        <f t="shared" si="7"/>
        <v>21228</v>
      </c>
    </row>
    <row r="102" spans="1:8" x14ac:dyDescent="0.35">
      <c r="A102" s="15">
        <v>24130</v>
      </c>
      <c r="B102" s="16" t="s">
        <v>105</v>
      </c>
      <c r="C102" s="17">
        <v>8531</v>
      </c>
      <c r="D102" s="17">
        <v>2362609</v>
      </c>
      <c r="E102" s="18">
        <f t="shared" si="8"/>
        <v>11121.850527364086</v>
      </c>
      <c r="F102" s="2">
        <f t="shared" si="9"/>
        <v>1637.6924568491181</v>
      </c>
      <c r="G102" s="3">
        <f t="shared" si="10"/>
        <v>12759.542984213203</v>
      </c>
      <c r="H102" s="19">
        <f t="shared" ref="H102:H139" si="11">ROUND(G102,0)</f>
        <v>12760</v>
      </c>
    </row>
    <row r="103" spans="1:8" x14ac:dyDescent="0.35">
      <c r="A103" s="15">
        <v>24133</v>
      </c>
      <c r="B103" s="16" t="s">
        <v>106</v>
      </c>
      <c r="C103" s="17">
        <v>7253</v>
      </c>
      <c r="D103" s="17">
        <v>1829259</v>
      </c>
      <c r="E103" s="18">
        <f t="shared" si="8"/>
        <v>9455.7240505183108</v>
      </c>
      <c r="F103" s="2">
        <f t="shared" si="9"/>
        <v>1267.9896106056317</v>
      </c>
      <c r="G103" s="3">
        <f t="shared" si="10"/>
        <v>10723.713661123942</v>
      </c>
      <c r="H103" s="19">
        <f t="shared" si="11"/>
        <v>10724</v>
      </c>
    </row>
    <row r="104" spans="1:8" x14ac:dyDescent="0.35">
      <c r="A104" s="15">
        <v>24135</v>
      </c>
      <c r="B104" s="16" t="s">
        <v>107</v>
      </c>
      <c r="C104" s="17">
        <v>10877</v>
      </c>
      <c r="D104" s="17">
        <v>2481590</v>
      </c>
      <c r="E104" s="18">
        <f t="shared" si="8"/>
        <v>14180.32682993074</v>
      </c>
      <c r="F104" s="2">
        <f t="shared" si="9"/>
        <v>1720.1666564345617</v>
      </c>
      <c r="G104" s="3">
        <f t="shared" si="10"/>
        <v>15900.493486365302</v>
      </c>
      <c r="H104" s="19">
        <f t="shared" si="11"/>
        <v>15900</v>
      </c>
    </row>
    <row r="105" spans="1:8" x14ac:dyDescent="0.35">
      <c r="A105" s="15">
        <v>31004</v>
      </c>
      <c r="B105" s="16" t="s">
        <v>108</v>
      </c>
      <c r="C105" s="17">
        <v>20479</v>
      </c>
      <c r="D105" s="17">
        <v>7055640</v>
      </c>
      <c r="E105" s="18">
        <f t="shared" si="8"/>
        <v>26698.438278031779</v>
      </c>
      <c r="F105" s="2">
        <f t="shared" si="9"/>
        <v>4890.7662699341754</v>
      </c>
      <c r="G105" s="3">
        <f t="shared" si="10"/>
        <v>31589.204547965954</v>
      </c>
      <c r="H105" s="19">
        <f t="shared" si="11"/>
        <v>31589</v>
      </c>
    </row>
    <row r="106" spans="1:8" x14ac:dyDescent="0.35">
      <c r="A106" s="15">
        <v>31005</v>
      </c>
      <c r="B106" s="16" t="s">
        <v>109</v>
      </c>
      <c r="C106" s="17">
        <v>118467</v>
      </c>
      <c r="D106" s="17">
        <v>84850395</v>
      </c>
      <c r="E106" s="18">
        <f t="shared" si="8"/>
        <v>154445.23108958401</v>
      </c>
      <c r="F106" s="2">
        <f t="shared" si="9"/>
        <v>58815.848010469839</v>
      </c>
      <c r="G106" s="3">
        <f t="shared" si="10"/>
        <v>213261.07910005384</v>
      </c>
      <c r="H106" s="19">
        <f t="shared" si="11"/>
        <v>213261</v>
      </c>
    </row>
    <row r="107" spans="1:8" x14ac:dyDescent="0.35">
      <c r="A107" s="15">
        <v>31006</v>
      </c>
      <c r="B107" s="16" t="s">
        <v>110</v>
      </c>
      <c r="C107" s="17">
        <v>10973</v>
      </c>
      <c r="D107" s="17">
        <v>3175377</v>
      </c>
      <c r="E107" s="18">
        <f t="shared" si="8"/>
        <v>14305.481870444977</v>
      </c>
      <c r="F107" s="2">
        <f t="shared" si="9"/>
        <v>2201.0798064987403</v>
      </c>
      <c r="G107" s="3">
        <f t="shared" si="10"/>
        <v>16506.561676943718</v>
      </c>
      <c r="H107" s="19">
        <f t="shared" si="11"/>
        <v>16507</v>
      </c>
    </row>
    <row r="108" spans="1:8" x14ac:dyDescent="0.35">
      <c r="A108" s="15">
        <v>31012</v>
      </c>
      <c r="B108" s="16" t="s">
        <v>111</v>
      </c>
      <c r="C108" s="17">
        <v>14081</v>
      </c>
      <c r="D108" s="17">
        <v>2940426</v>
      </c>
      <c r="E108" s="18">
        <f t="shared" si="8"/>
        <v>18357.376307093386</v>
      </c>
      <c r="F108" s="2">
        <f t="shared" si="9"/>
        <v>2038.2185457361015</v>
      </c>
      <c r="G108" s="3">
        <f t="shared" si="10"/>
        <v>20395.594852829487</v>
      </c>
      <c r="H108" s="19">
        <f t="shared" si="11"/>
        <v>20396</v>
      </c>
    </row>
    <row r="109" spans="1:8" x14ac:dyDescent="0.35">
      <c r="A109" s="15">
        <v>31022</v>
      </c>
      <c r="B109" s="16" t="s">
        <v>112</v>
      </c>
      <c r="C109" s="17">
        <v>23832</v>
      </c>
      <c r="D109" s="17">
        <v>5146057</v>
      </c>
      <c r="E109" s="18">
        <f t="shared" si="8"/>
        <v>31069.738807659229</v>
      </c>
      <c r="F109" s="2">
        <f t="shared" si="9"/>
        <v>3567.0983778592235</v>
      </c>
      <c r="G109" s="3">
        <f t="shared" si="10"/>
        <v>34636.837185518452</v>
      </c>
      <c r="H109" s="19">
        <f t="shared" si="11"/>
        <v>34637</v>
      </c>
    </row>
    <row r="110" spans="1:8" x14ac:dyDescent="0.35">
      <c r="A110" s="15">
        <v>31033</v>
      </c>
      <c r="B110" s="16" t="s">
        <v>113</v>
      </c>
      <c r="C110" s="17">
        <v>20490</v>
      </c>
      <c r="D110" s="17">
        <v>5767566</v>
      </c>
      <c r="E110" s="18">
        <f t="shared" si="8"/>
        <v>26712.778959757368</v>
      </c>
      <c r="F110" s="2">
        <f t="shared" si="9"/>
        <v>3997.9105017289958</v>
      </c>
      <c r="G110" s="3">
        <f t="shared" si="10"/>
        <v>30710.689461486363</v>
      </c>
      <c r="H110" s="19">
        <f t="shared" si="11"/>
        <v>30711</v>
      </c>
    </row>
    <row r="111" spans="1:8" x14ac:dyDescent="0.35">
      <c r="A111" s="15">
        <v>31043</v>
      </c>
      <c r="B111" s="16" t="s">
        <v>114</v>
      </c>
      <c r="C111" s="17">
        <v>33086</v>
      </c>
      <c r="D111" s="17">
        <v>8126460</v>
      </c>
      <c r="E111" s="18">
        <f t="shared" si="8"/>
        <v>43134.163233896157</v>
      </c>
      <c r="F111" s="2">
        <f t="shared" si="9"/>
        <v>5633.0278276625904</v>
      </c>
      <c r="G111" s="3">
        <f t="shared" si="10"/>
        <v>48767.191061558748</v>
      </c>
      <c r="H111" s="19">
        <f t="shared" si="11"/>
        <v>48767</v>
      </c>
    </row>
    <row r="112" spans="1:8" x14ac:dyDescent="0.35">
      <c r="A112" s="15">
        <v>32003</v>
      </c>
      <c r="B112" s="16" t="s">
        <v>115</v>
      </c>
      <c r="C112" s="17">
        <v>16815</v>
      </c>
      <c r="D112" s="17">
        <v>6359082</v>
      </c>
      <c r="E112" s="18">
        <f t="shared" si="8"/>
        <v>21921.687565071748</v>
      </c>
      <c r="F112" s="2">
        <f t="shared" si="9"/>
        <v>4407.9323425437742</v>
      </c>
      <c r="G112" s="3">
        <f t="shared" si="10"/>
        <v>26329.619907615524</v>
      </c>
      <c r="H112" s="19">
        <f t="shared" si="11"/>
        <v>26330</v>
      </c>
    </row>
    <row r="113" spans="1:8" x14ac:dyDescent="0.35">
      <c r="A113" s="15">
        <v>32030</v>
      </c>
      <c r="B113" s="16" t="s">
        <v>116</v>
      </c>
      <c r="C113" s="17">
        <v>3257</v>
      </c>
      <c r="D113" s="17">
        <v>1674762</v>
      </c>
      <c r="E113" s="18">
        <f t="shared" si="8"/>
        <v>4246.1454891132134</v>
      </c>
      <c r="F113" s="2">
        <f t="shared" si="9"/>
        <v>1160.8967435650768</v>
      </c>
      <c r="G113" s="3">
        <f t="shared" si="10"/>
        <v>5407.04223267829</v>
      </c>
      <c r="H113" s="19">
        <f t="shared" si="11"/>
        <v>5407</v>
      </c>
    </row>
    <row r="114" spans="1:8" x14ac:dyDescent="0.35">
      <c r="A114" s="15">
        <v>33011</v>
      </c>
      <c r="B114" s="16" t="s">
        <v>117</v>
      </c>
      <c r="C114" s="17">
        <v>34954</v>
      </c>
      <c r="D114" s="17">
        <v>13484563</v>
      </c>
      <c r="E114" s="18">
        <f t="shared" si="8"/>
        <v>45569.471730569006</v>
      </c>
      <c r="F114" s="2">
        <f t="shared" si="9"/>
        <v>9347.1103805186194</v>
      </c>
      <c r="G114" s="3">
        <f t="shared" si="10"/>
        <v>54916.582111087628</v>
      </c>
      <c r="H114" s="19">
        <f t="shared" si="11"/>
        <v>54917</v>
      </c>
    </row>
    <row r="115" spans="1:8" x14ac:dyDescent="0.35">
      <c r="A115" s="15">
        <v>33029</v>
      </c>
      <c r="B115" s="16" t="s">
        <v>118</v>
      </c>
      <c r="C115" s="17">
        <v>18864</v>
      </c>
      <c r="D115" s="17">
        <v>5511228</v>
      </c>
      <c r="E115" s="18">
        <f t="shared" si="8"/>
        <v>24592.965461047486</v>
      </c>
      <c r="F115" s="2">
        <f t="shared" si="9"/>
        <v>3820.2243890443369</v>
      </c>
      <c r="G115" s="3">
        <f t="shared" si="10"/>
        <v>28413.189850091825</v>
      </c>
      <c r="H115" s="19">
        <f t="shared" si="11"/>
        <v>28413</v>
      </c>
    </row>
    <row r="116" spans="1:8" x14ac:dyDescent="0.35">
      <c r="A116" s="15">
        <v>33040</v>
      </c>
      <c r="B116" s="16" t="s">
        <v>119</v>
      </c>
      <c r="C116" s="17">
        <v>7843</v>
      </c>
      <c r="D116" s="17">
        <v>2420357</v>
      </c>
      <c r="E116" s="18">
        <f t="shared" si="8"/>
        <v>10224.906070345389</v>
      </c>
      <c r="F116" s="2">
        <f t="shared" si="9"/>
        <v>1677.7217058692154</v>
      </c>
      <c r="G116" s="3">
        <f t="shared" si="10"/>
        <v>11902.627776214604</v>
      </c>
      <c r="H116" s="19">
        <f t="shared" si="11"/>
        <v>11903</v>
      </c>
    </row>
    <row r="117" spans="1:8" x14ac:dyDescent="0.35">
      <c r="A117" s="15">
        <v>34002</v>
      </c>
      <c r="B117" s="16" t="s">
        <v>120</v>
      </c>
      <c r="C117" s="17">
        <v>14845</v>
      </c>
      <c r="D117" s="17">
        <v>3336702</v>
      </c>
      <c r="E117" s="18">
        <f t="shared" si="8"/>
        <v>19353.401837852518</v>
      </c>
      <c r="F117" s="2">
        <f t="shared" si="9"/>
        <v>2312.9056463229276</v>
      </c>
      <c r="G117" s="3">
        <f t="shared" si="10"/>
        <v>21666.307484175446</v>
      </c>
      <c r="H117" s="19">
        <f t="shared" si="11"/>
        <v>21666</v>
      </c>
    </row>
    <row r="118" spans="1:8" x14ac:dyDescent="0.35">
      <c r="A118" s="15">
        <v>34009</v>
      </c>
      <c r="B118" s="16" t="s">
        <v>121</v>
      </c>
      <c r="C118" s="17">
        <v>12182</v>
      </c>
      <c r="D118" s="17">
        <v>2454225</v>
      </c>
      <c r="E118" s="18">
        <f t="shared" si="8"/>
        <v>15881.653161921144</v>
      </c>
      <c r="F118" s="2">
        <f t="shared" si="9"/>
        <v>1701.1980272277499</v>
      </c>
      <c r="G118" s="3">
        <f t="shared" si="10"/>
        <v>17582.851189148892</v>
      </c>
      <c r="H118" s="19">
        <f t="shared" si="11"/>
        <v>17583</v>
      </c>
    </row>
    <row r="119" spans="1:8" x14ac:dyDescent="0.35">
      <c r="A119" s="15">
        <v>34013</v>
      </c>
      <c r="B119" s="16" t="s">
        <v>122</v>
      </c>
      <c r="C119" s="17">
        <v>28614</v>
      </c>
      <c r="D119" s="17">
        <v>6430502</v>
      </c>
      <c r="E119" s="18">
        <f t="shared" si="8"/>
        <v>37304.024263274638</v>
      </c>
      <c r="F119" s="2">
        <f t="shared" si="9"/>
        <v>4457.4386278699385</v>
      </c>
      <c r="G119" s="3">
        <f t="shared" si="10"/>
        <v>41761.462891144576</v>
      </c>
      <c r="H119" s="19">
        <f t="shared" si="11"/>
        <v>41761</v>
      </c>
    </row>
    <row r="120" spans="1:8" x14ac:dyDescent="0.35">
      <c r="A120" s="15">
        <v>34022</v>
      </c>
      <c r="B120" s="16" t="s">
        <v>123</v>
      </c>
      <c r="C120" s="17">
        <v>77213</v>
      </c>
      <c r="D120" s="17">
        <v>40601872</v>
      </c>
      <c r="E120" s="18">
        <f t="shared" si="8"/>
        <v>100662.4598252682</v>
      </c>
      <c r="F120" s="2">
        <f t="shared" si="9"/>
        <v>28144.047325796786</v>
      </c>
      <c r="G120" s="3">
        <f t="shared" si="10"/>
        <v>128806.50715106499</v>
      </c>
      <c r="H120" s="19">
        <f t="shared" si="11"/>
        <v>128807</v>
      </c>
    </row>
    <row r="121" spans="1:8" x14ac:dyDescent="0.35">
      <c r="A121" s="15">
        <v>34023</v>
      </c>
      <c r="B121" s="16" t="s">
        <v>124</v>
      </c>
      <c r="C121" s="17">
        <v>13794</v>
      </c>
      <c r="D121" s="17">
        <v>3217839</v>
      </c>
      <c r="E121" s="18">
        <f t="shared" si="8"/>
        <v>17983.214883889366</v>
      </c>
      <c r="F121" s="2">
        <f t="shared" si="9"/>
        <v>2230.5132409361472</v>
      </c>
      <c r="G121" s="3">
        <f t="shared" si="10"/>
        <v>20213.728124825513</v>
      </c>
      <c r="H121" s="19">
        <f t="shared" si="11"/>
        <v>20214</v>
      </c>
    </row>
    <row r="122" spans="1:8" x14ac:dyDescent="0.35">
      <c r="A122" s="15">
        <v>34025</v>
      </c>
      <c r="B122" s="16" t="s">
        <v>125</v>
      </c>
      <c r="C122" s="17">
        <v>5766</v>
      </c>
      <c r="D122" s="17">
        <v>1320735</v>
      </c>
      <c r="E122" s="18">
        <f t="shared" si="8"/>
        <v>7517.124620886334</v>
      </c>
      <c r="F122" s="2">
        <f t="shared" si="9"/>
        <v>915.49543195535955</v>
      </c>
      <c r="G122" s="3">
        <f t="shared" si="10"/>
        <v>8432.6200528416939</v>
      </c>
      <c r="H122" s="19">
        <f t="shared" si="11"/>
        <v>8433</v>
      </c>
    </row>
    <row r="123" spans="1:8" x14ac:dyDescent="0.35">
      <c r="A123" s="15">
        <v>34027</v>
      </c>
      <c r="B123" s="16" t="s">
        <v>126</v>
      </c>
      <c r="C123" s="17">
        <v>33708</v>
      </c>
      <c r="D123" s="17">
        <v>9955059</v>
      </c>
      <c r="E123" s="18">
        <f t="shared" si="8"/>
        <v>43945.063600561312</v>
      </c>
      <c r="F123" s="2">
        <f t="shared" si="9"/>
        <v>6900.5599452926508</v>
      </c>
      <c r="G123" s="3">
        <f t="shared" si="10"/>
        <v>50845.62354585396</v>
      </c>
      <c r="H123" s="19">
        <f t="shared" si="11"/>
        <v>50846</v>
      </c>
    </row>
    <row r="124" spans="1:8" x14ac:dyDescent="0.35">
      <c r="A124" s="15">
        <v>34040</v>
      </c>
      <c r="B124" s="16" t="s">
        <v>127</v>
      </c>
      <c r="C124" s="17">
        <v>38535</v>
      </c>
      <c r="D124" s="17">
        <v>11718790</v>
      </c>
      <c r="E124" s="18">
        <f t="shared" si="8"/>
        <v>50238.015481417773</v>
      </c>
      <c r="F124" s="2">
        <f t="shared" si="9"/>
        <v>8123.1274351358506</v>
      </c>
      <c r="G124" s="3">
        <f t="shared" si="10"/>
        <v>58361.142916553625</v>
      </c>
      <c r="H124" s="19">
        <f t="shared" si="11"/>
        <v>58361</v>
      </c>
    </row>
    <row r="125" spans="1:8" x14ac:dyDescent="0.35">
      <c r="A125" s="15">
        <v>34041</v>
      </c>
      <c r="B125" s="16" t="s">
        <v>128</v>
      </c>
      <c r="C125" s="17">
        <v>31503</v>
      </c>
      <c r="D125" s="17">
        <v>6684852</v>
      </c>
      <c r="E125" s="18">
        <f t="shared" si="8"/>
        <v>41070.408763749947</v>
      </c>
      <c r="F125" s="2">
        <f t="shared" si="9"/>
        <v>4633.7467162584844</v>
      </c>
      <c r="G125" s="3">
        <f t="shared" si="10"/>
        <v>45704.155480008434</v>
      </c>
      <c r="H125" s="19">
        <f t="shared" si="11"/>
        <v>45704</v>
      </c>
    </row>
    <row r="126" spans="1:8" x14ac:dyDescent="0.35">
      <c r="A126" s="15">
        <v>34042</v>
      </c>
      <c r="B126" s="16" t="s">
        <v>129</v>
      </c>
      <c r="C126" s="17">
        <v>24853</v>
      </c>
      <c r="D126" s="17">
        <v>5591088</v>
      </c>
      <c r="E126" s="18">
        <f t="shared" si="8"/>
        <v>32400.814811461682</v>
      </c>
      <c r="F126" s="2">
        <f t="shared" si="9"/>
        <v>3875.5810390884071</v>
      </c>
      <c r="G126" s="3">
        <f t="shared" si="10"/>
        <v>36276.395850550092</v>
      </c>
      <c r="H126" s="19">
        <f t="shared" si="11"/>
        <v>36276</v>
      </c>
    </row>
    <row r="127" spans="1:8" x14ac:dyDescent="0.35">
      <c r="A127" s="15">
        <v>34043</v>
      </c>
      <c r="B127" s="16" t="s">
        <v>130</v>
      </c>
      <c r="C127" s="17">
        <v>2076</v>
      </c>
      <c r="D127" s="17">
        <v>624187</v>
      </c>
      <c r="E127" s="18">
        <f t="shared" si="8"/>
        <v>2706.4777511203656</v>
      </c>
      <c r="F127" s="2">
        <f t="shared" si="9"/>
        <v>432.66843627670954</v>
      </c>
      <c r="G127" s="3">
        <f t="shared" si="10"/>
        <v>3139.1461873970752</v>
      </c>
      <c r="H127" s="19">
        <f t="shared" si="11"/>
        <v>3139</v>
      </c>
    </row>
    <row r="128" spans="1:8" x14ac:dyDescent="0.35">
      <c r="A128" s="15">
        <v>35005</v>
      </c>
      <c r="B128" s="16" t="s">
        <v>131</v>
      </c>
      <c r="C128" s="17">
        <v>12107</v>
      </c>
      <c r="D128" s="17">
        <v>3427424</v>
      </c>
      <c r="E128" s="18">
        <f t="shared" si="8"/>
        <v>15783.875786519397</v>
      </c>
      <c r="F128" s="2">
        <f t="shared" si="9"/>
        <v>2375.7915216710135</v>
      </c>
      <c r="G128" s="3">
        <f t="shared" si="10"/>
        <v>18159.667308190408</v>
      </c>
      <c r="H128" s="19">
        <f t="shared" si="11"/>
        <v>18160</v>
      </c>
    </row>
    <row r="129" spans="1:8" x14ac:dyDescent="0.35">
      <c r="A129" s="15">
        <v>35006</v>
      </c>
      <c r="B129" s="16" t="s">
        <v>132</v>
      </c>
      <c r="C129" s="17">
        <v>14068</v>
      </c>
      <c r="D129" s="17">
        <v>3683020</v>
      </c>
      <c r="E129" s="18">
        <f t="shared" si="8"/>
        <v>18340.428228690416</v>
      </c>
      <c r="F129" s="2">
        <f t="shared" si="9"/>
        <v>2552.9633013437428</v>
      </c>
      <c r="G129" s="3">
        <f t="shared" si="10"/>
        <v>20893.391530034158</v>
      </c>
      <c r="H129" s="19">
        <f t="shared" si="11"/>
        <v>20893</v>
      </c>
    </row>
    <row r="130" spans="1:8" x14ac:dyDescent="0.35">
      <c r="A130" s="15">
        <v>35013</v>
      </c>
      <c r="B130" s="16" t="s">
        <v>133</v>
      </c>
      <c r="C130" s="17">
        <v>71755</v>
      </c>
      <c r="D130" s="17">
        <v>45016746</v>
      </c>
      <c r="E130" s="18">
        <f t="shared" si="8"/>
        <v>93546.874292698383</v>
      </c>
      <c r="F130" s="2">
        <f t="shared" si="9"/>
        <v>31204.310724327519</v>
      </c>
      <c r="G130" s="3">
        <f t="shared" si="10"/>
        <v>124751.1850170259</v>
      </c>
      <c r="H130" s="19">
        <f t="shared" si="11"/>
        <v>124751</v>
      </c>
    </row>
    <row r="131" spans="1:8" x14ac:dyDescent="0.35">
      <c r="A131" s="15">
        <v>35014</v>
      </c>
      <c r="B131" s="16" t="s">
        <v>134</v>
      </c>
      <c r="C131" s="17">
        <v>9672</v>
      </c>
      <c r="D131" s="17">
        <v>2668202</v>
      </c>
      <c r="E131" s="18">
        <f t="shared" si="8"/>
        <v>12609.370331809334</v>
      </c>
      <c r="F131" s="2">
        <f t="shared" si="9"/>
        <v>1849.5207157636878</v>
      </c>
      <c r="G131" s="3">
        <f t="shared" si="10"/>
        <v>14458.891047573023</v>
      </c>
      <c r="H131" s="19">
        <f t="shared" si="11"/>
        <v>14459</v>
      </c>
    </row>
    <row r="132" spans="1:8" x14ac:dyDescent="0.35">
      <c r="A132" s="15">
        <v>36006</v>
      </c>
      <c r="B132" s="16" t="s">
        <v>135</v>
      </c>
      <c r="C132" s="17">
        <v>9925</v>
      </c>
      <c r="D132" s="17">
        <v>2385713</v>
      </c>
      <c r="E132" s="18">
        <f t="shared" si="8"/>
        <v>12939.206011497896</v>
      </c>
      <c r="F132" s="2">
        <f t="shared" si="9"/>
        <v>1653.7074836787976</v>
      </c>
      <c r="G132" s="3">
        <f t="shared" si="10"/>
        <v>14592.913495176694</v>
      </c>
      <c r="H132" s="19">
        <f t="shared" si="11"/>
        <v>14593</v>
      </c>
    </row>
    <row r="133" spans="1:8" x14ac:dyDescent="0.35">
      <c r="A133" s="15">
        <v>36008</v>
      </c>
      <c r="B133" s="16" t="s">
        <v>136</v>
      </c>
      <c r="C133" s="17">
        <v>28554</v>
      </c>
      <c r="D133" s="17">
        <v>6898737</v>
      </c>
      <c r="E133" s="18">
        <f t="shared" si="8"/>
        <v>37225.80236295324</v>
      </c>
      <c r="F133" s="2">
        <f t="shared" si="9"/>
        <v>4782.0056330463121</v>
      </c>
      <c r="G133" s="3">
        <f t="shared" si="10"/>
        <v>42007.807995999552</v>
      </c>
      <c r="H133" s="19">
        <f t="shared" si="11"/>
        <v>42008</v>
      </c>
    </row>
    <row r="134" spans="1:8" x14ac:dyDescent="0.35">
      <c r="A134" s="15">
        <v>36010</v>
      </c>
      <c r="B134" s="16" t="s">
        <v>137</v>
      </c>
      <c r="C134" s="17">
        <v>9715</v>
      </c>
      <c r="D134" s="17">
        <v>2303861</v>
      </c>
      <c r="E134" s="18">
        <f t="shared" si="8"/>
        <v>12665.429360373002</v>
      </c>
      <c r="F134" s="2">
        <f t="shared" si="9"/>
        <v>1596.9700366539137</v>
      </c>
      <c r="G134" s="3">
        <f t="shared" si="10"/>
        <v>14262.399397026915</v>
      </c>
      <c r="H134" s="19">
        <f t="shared" si="11"/>
        <v>14262</v>
      </c>
    </row>
    <row r="135" spans="1:8" x14ac:dyDescent="0.35">
      <c r="A135" s="15">
        <v>36012</v>
      </c>
      <c r="B135" s="16" t="s">
        <v>138</v>
      </c>
      <c r="C135" s="17">
        <v>11445</v>
      </c>
      <c r="D135" s="17">
        <v>3023803</v>
      </c>
      <c r="E135" s="18">
        <f t="shared" si="8"/>
        <v>14920.82748630664</v>
      </c>
      <c r="F135" s="2">
        <f t="shared" si="9"/>
        <v>2096.0130788030242</v>
      </c>
      <c r="G135" s="3">
        <f t="shared" si="10"/>
        <v>17016.840565109665</v>
      </c>
      <c r="H135" s="19">
        <f t="shared" si="11"/>
        <v>17017</v>
      </c>
    </row>
    <row r="136" spans="1:8" x14ac:dyDescent="0.35">
      <c r="A136" s="15">
        <v>36015</v>
      </c>
      <c r="B136" s="16" t="s">
        <v>139</v>
      </c>
      <c r="C136" s="17">
        <v>63763</v>
      </c>
      <c r="D136" s="17">
        <v>32466465</v>
      </c>
      <c r="E136" s="18">
        <f t="shared" si="8"/>
        <v>83127.717169888187</v>
      </c>
      <c r="F136" s="2">
        <f t="shared" si="9"/>
        <v>22504.817695630511</v>
      </c>
      <c r="G136" s="3">
        <f t="shared" si="10"/>
        <v>105632.5348655187</v>
      </c>
      <c r="H136" s="19">
        <f t="shared" si="11"/>
        <v>105633</v>
      </c>
    </row>
    <row r="137" spans="1:8" x14ac:dyDescent="0.35">
      <c r="A137" s="15">
        <v>37007</v>
      </c>
      <c r="B137" s="16" t="s">
        <v>140</v>
      </c>
      <c r="C137" s="17">
        <v>10885</v>
      </c>
      <c r="D137" s="17">
        <v>2677149</v>
      </c>
      <c r="E137" s="18">
        <f t="shared" si="8"/>
        <v>14190.756416640261</v>
      </c>
      <c r="F137" s="2">
        <f t="shared" si="9"/>
        <v>1855.7225182673731</v>
      </c>
      <c r="G137" s="3">
        <f t="shared" si="10"/>
        <v>16046.478934907635</v>
      </c>
      <c r="H137" s="19">
        <f t="shared" si="11"/>
        <v>16046</v>
      </c>
    </row>
    <row r="138" spans="1:8" x14ac:dyDescent="0.35">
      <c r="A138" s="15">
        <v>37015</v>
      </c>
      <c r="B138" s="16" t="s">
        <v>141</v>
      </c>
      <c r="C138" s="17">
        <v>20390</v>
      </c>
      <c r="D138" s="17">
        <v>7244864</v>
      </c>
      <c r="E138" s="18">
        <f t="shared" si="8"/>
        <v>26582.409125888371</v>
      </c>
      <c r="F138" s="2">
        <f t="shared" si="9"/>
        <v>5021.9308923726821</v>
      </c>
      <c r="G138" s="3">
        <f t="shared" si="10"/>
        <v>31604.340018261053</v>
      </c>
      <c r="H138" s="19">
        <f t="shared" si="11"/>
        <v>31604</v>
      </c>
    </row>
    <row r="139" spans="1:8" x14ac:dyDescent="0.35">
      <c r="A139" s="15">
        <v>37017</v>
      </c>
      <c r="B139" s="16" t="s">
        <v>142</v>
      </c>
      <c r="C139" s="17">
        <v>9851</v>
      </c>
      <c r="D139" s="17">
        <v>2089410</v>
      </c>
      <c r="E139" s="18">
        <f t="shared" si="8"/>
        <v>12842.732334434837</v>
      </c>
      <c r="F139" s="2">
        <f t="shared" si="9"/>
        <v>1448.3187849809749</v>
      </c>
      <c r="G139" s="3">
        <f t="shared" si="10"/>
        <v>14291.051119415812</v>
      </c>
      <c r="H139" s="19">
        <f t="shared" si="11"/>
        <v>14291</v>
      </c>
    </row>
    <row r="140" spans="1:8" x14ac:dyDescent="0.35">
      <c r="A140" s="15">
        <v>38016</v>
      </c>
      <c r="B140" s="16" t="s">
        <v>143</v>
      </c>
      <c r="C140" s="17">
        <v>11667</v>
      </c>
      <c r="D140" s="17">
        <v>3830685</v>
      </c>
      <c r="E140" s="18">
        <f t="shared" ref="E140:E183" si="12">$E$4*$C140/$C$4</f>
        <v>15210.248517495813</v>
      </c>
      <c r="F140" s="2">
        <f t="shared" ref="F140:F183" si="13">$F$4*$D140/$D$4</f>
        <v>2655.3204229159646</v>
      </c>
      <c r="G140" s="3">
        <f t="shared" ref="G140:G183" si="14">E140+F140</f>
        <v>17865.568940411777</v>
      </c>
      <c r="H140" s="19">
        <f t="shared" ref="H140:H184" si="15">ROUND(G140,0)</f>
        <v>17866</v>
      </c>
    </row>
    <row r="141" spans="1:8" x14ac:dyDescent="0.35">
      <c r="A141" s="15">
        <v>38025</v>
      </c>
      <c r="B141" s="16" t="s">
        <v>144</v>
      </c>
      <c r="C141" s="17">
        <v>12172</v>
      </c>
      <c r="D141" s="17">
        <v>4515292</v>
      </c>
      <c r="E141" s="18">
        <f t="shared" si="12"/>
        <v>15868.616178534245</v>
      </c>
      <c r="F141" s="2">
        <f t="shared" si="13"/>
        <v>3129.8702615926582</v>
      </c>
      <c r="G141" s="3">
        <f t="shared" si="14"/>
        <v>18998.486440126904</v>
      </c>
      <c r="H141" s="19">
        <f t="shared" si="15"/>
        <v>18998</v>
      </c>
    </row>
    <row r="142" spans="1:8" x14ac:dyDescent="0.35">
      <c r="A142" s="15">
        <v>41002</v>
      </c>
      <c r="B142" s="16" t="s">
        <v>145</v>
      </c>
      <c r="C142" s="17">
        <v>87978</v>
      </c>
      <c r="D142" s="17">
        <v>42814204</v>
      </c>
      <c r="E142" s="18">
        <f t="shared" si="12"/>
        <v>114696.77244126567</v>
      </c>
      <c r="F142" s="2">
        <f t="shared" si="13"/>
        <v>29677.572097964301</v>
      </c>
      <c r="G142" s="3">
        <f t="shared" si="14"/>
        <v>144374.34453922996</v>
      </c>
      <c r="H142" s="19">
        <f t="shared" si="15"/>
        <v>144374</v>
      </c>
    </row>
    <row r="143" spans="1:8" x14ac:dyDescent="0.35">
      <c r="A143" s="15">
        <v>41011</v>
      </c>
      <c r="B143" s="16" t="s">
        <v>146</v>
      </c>
      <c r="C143" s="17">
        <v>20730</v>
      </c>
      <c r="D143" s="17">
        <v>4838020</v>
      </c>
      <c r="E143" s="18">
        <f t="shared" si="12"/>
        <v>27025.666561042959</v>
      </c>
      <c r="F143" s="2">
        <f t="shared" si="13"/>
        <v>3353.5760085926918</v>
      </c>
      <c r="G143" s="3">
        <f t="shared" si="14"/>
        <v>30379.242569635651</v>
      </c>
      <c r="H143" s="19">
        <f t="shared" si="15"/>
        <v>30379</v>
      </c>
    </row>
    <row r="144" spans="1:8" x14ac:dyDescent="0.35">
      <c r="A144" s="15">
        <v>41018</v>
      </c>
      <c r="B144" s="16" t="s">
        <v>147</v>
      </c>
      <c r="C144" s="17">
        <v>33970</v>
      </c>
      <c r="D144" s="17">
        <v>9487718</v>
      </c>
      <c r="E144" s="18">
        <f t="shared" si="12"/>
        <v>44286.632565298089</v>
      </c>
      <c r="F144" s="2">
        <f t="shared" si="13"/>
        <v>6576.6126351468238</v>
      </c>
      <c r="G144" s="3">
        <f t="shared" si="14"/>
        <v>50863.245200444915</v>
      </c>
      <c r="H144" s="19">
        <f t="shared" si="15"/>
        <v>50863</v>
      </c>
    </row>
    <row r="145" spans="1:8" x14ac:dyDescent="0.35">
      <c r="A145" s="15">
        <v>41024</v>
      </c>
      <c r="B145" s="16" t="s">
        <v>148</v>
      </c>
      <c r="C145" s="17">
        <v>18892</v>
      </c>
      <c r="D145" s="17">
        <v>3894084</v>
      </c>
      <c r="E145" s="18">
        <f t="shared" si="12"/>
        <v>24629.469014530805</v>
      </c>
      <c r="F145" s="2">
        <f t="shared" si="13"/>
        <v>2699.2667822465933</v>
      </c>
      <c r="G145" s="3">
        <f t="shared" si="14"/>
        <v>27328.735796777397</v>
      </c>
      <c r="H145" s="19">
        <f t="shared" si="15"/>
        <v>27329</v>
      </c>
    </row>
    <row r="146" spans="1:8" x14ac:dyDescent="0.35">
      <c r="A146" s="15">
        <v>41027</v>
      </c>
      <c r="B146" s="16" t="s">
        <v>149</v>
      </c>
      <c r="C146" s="17">
        <v>18414</v>
      </c>
      <c r="D146" s="17">
        <v>4221614</v>
      </c>
      <c r="E146" s="18">
        <f t="shared" si="12"/>
        <v>24006.301208637</v>
      </c>
      <c r="F146" s="2">
        <f t="shared" si="13"/>
        <v>2926.3011372294923</v>
      </c>
      <c r="G146" s="3">
        <f t="shared" si="14"/>
        <v>26932.602345866493</v>
      </c>
      <c r="H146" s="19">
        <f t="shared" si="15"/>
        <v>26933</v>
      </c>
    </row>
    <row r="147" spans="1:8" x14ac:dyDescent="0.35">
      <c r="A147" s="15">
        <v>41048</v>
      </c>
      <c r="B147" s="16" t="s">
        <v>150</v>
      </c>
      <c r="C147" s="17">
        <v>39369</v>
      </c>
      <c r="D147" s="17">
        <v>9791358</v>
      </c>
      <c r="E147" s="18">
        <f t="shared" si="12"/>
        <v>51325.299895885204</v>
      </c>
      <c r="F147" s="2">
        <f t="shared" si="13"/>
        <v>6787.0871307564084</v>
      </c>
      <c r="G147" s="3">
        <f t="shared" si="14"/>
        <v>58112.387026641612</v>
      </c>
      <c r="H147" s="19">
        <f t="shared" si="15"/>
        <v>58112</v>
      </c>
    </row>
    <row r="148" spans="1:8" x14ac:dyDescent="0.35">
      <c r="A148" s="15">
        <v>41063</v>
      </c>
      <c r="B148" s="16" t="s">
        <v>151</v>
      </c>
      <c r="C148" s="17">
        <v>10474</v>
      </c>
      <c r="D148" s="17">
        <v>2132052</v>
      </c>
      <c r="E148" s="18">
        <f t="shared" si="12"/>
        <v>13654.936399438686</v>
      </c>
      <c r="F148" s="2">
        <f t="shared" si="13"/>
        <v>1477.8769902299009</v>
      </c>
      <c r="G148" s="3">
        <f t="shared" si="14"/>
        <v>15132.813389668587</v>
      </c>
      <c r="H148" s="19">
        <f t="shared" si="15"/>
        <v>15133</v>
      </c>
    </row>
    <row r="149" spans="1:8" x14ac:dyDescent="0.35">
      <c r="A149" s="15">
        <v>41081</v>
      </c>
      <c r="B149" s="16" t="s">
        <v>152</v>
      </c>
      <c r="C149" s="17">
        <v>26921</v>
      </c>
      <c r="D149" s="17">
        <v>6161471</v>
      </c>
      <c r="E149" s="18">
        <f t="shared" si="12"/>
        <v>35096.862975872529</v>
      </c>
      <c r="F149" s="2">
        <f t="shared" si="13"/>
        <v>4270.9540934596425</v>
      </c>
      <c r="G149" s="3">
        <f t="shared" si="14"/>
        <v>39367.817069332174</v>
      </c>
      <c r="H149" s="19">
        <f t="shared" si="15"/>
        <v>39368</v>
      </c>
    </row>
    <row r="150" spans="1:8" x14ac:dyDescent="0.35">
      <c r="A150" s="15">
        <v>41082</v>
      </c>
      <c r="B150" s="16" t="s">
        <v>153</v>
      </c>
      <c r="C150" s="17">
        <v>20286</v>
      </c>
      <c r="D150" s="17">
        <v>3924696</v>
      </c>
      <c r="E150" s="18">
        <f t="shared" si="12"/>
        <v>26446.824498664613</v>
      </c>
      <c r="F150" s="2">
        <f t="shared" si="13"/>
        <v>2720.4861382589784</v>
      </c>
      <c r="G150" s="3">
        <f t="shared" si="14"/>
        <v>29167.31063692359</v>
      </c>
      <c r="H150" s="19">
        <f t="shared" si="15"/>
        <v>29167</v>
      </c>
    </row>
    <row r="151" spans="1:8" x14ac:dyDescent="0.35">
      <c r="A151" s="15">
        <v>42003</v>
      </c>
      <c r="B151" s="16" t="s">
        <v>154</v>
      </c>
      <c r="C151" s="17">
        <v>15222</v>
      </c>
      <c r="D151" s="17">
        <v>3531831</v>
      </c>
      <c r="E151" s="18">
        <f t="shared" si="12"/>
        <v>19844.896111538637</v>
      </c>
      <c r="F151" s="2">
        <f t="shared" si="13"/>
        <v>2448.1634445504433</v>
      </c>
      <c r="G151" s="3">
        <f t="shared" si="14"/>
        <v>22293.05955608908</v>
      </c>
      <c r="H151" s="19">
        <f t="shared" si="15"/>
        <v>22293</v>
      </c>
    </row>
    <row r="152" spans="1:8" x14ac:dyDescent="0.35">
      <c r="A152" s="15">
        <v>42006</v>
      </c>
      <c r="B152" s="16" t="s">
        <v>155</v>
      </c>
      <c r="C152" s="17">
        <v>46015</v>
      </c>
      <c r="D152" s="17">
        <v>15185312</v>
      </c>
      <c r="E152" s="18">
        <f t="shared" si="12"/>
        <v>59989.679054818705</v>
      </c>
      <c r="F152" s="2">
        <f t="shared" si="13"/>
        <v>10526.02056341121</v>
      </c>
      <c r="G152" s="3">
        <f t="shared" si="14"/>
        <v>70515.699618229919</v>
      </c>
      <c r="H152" s="19">
        <f t="shared" si="15"/>
        <v>70516</v>
      </c>
    </row>
    <row r="153" spans="1:8" x14ac:dyDescent="0.35">
      <c r="A153" s="15">
        <v>42008</v>
      </c>
      <c r="B153" s="16" t="s">
        <v>156</v>
      </c>
      <c r="C153" s="17">
        <v>24980</v>
      </c>
      <c r="D153" s="17">
        <v>6331724</v>
      </c>
      <c r="E153" s="18">
        <f t="shared" si="12"/>
        <v>32566.384500475306</v>
      </c>
      <c r="F153" s="2">
        <f t="shared" si="13"/>
        <v>4388.9685655351886</v>
      </c>
      <c r="G153" s="3">
        <f t="shared" si="14"/>
        <v>36955.353066010495</v>
      </c>
      <c r="H153" s="19">
        <f t="shared" si="15"/>
        <v>36955</v>
      </c>
    </row>
    <row r="154" spans="1:8" x14ac:dyDescent="0.35">
      <c r="A154" s="15">
        <v>42010</v>
      </c>
      <c r="B154" s="16" t="s">
        <v>157</v>
      </c>
      <c r="C154" s="17">
        <v>12371</v>
      </c>
      <c r="D154" s="17">
        <v>2402430</v>
      </c>
      <c r="E154" s="18">
        <f t="shared" si="12"/>
        <v>16128.052147933548</v>
      </c>
      <c r="F154" s="2">
        <f t="shared" si="13"/>
        <v>1665.2952262130666</v>
      </c>
      <c r="G154" s="3">
        <f t="shared" si="14"/>
        <v>17793.347374146615</v>
      </c>
      <c r="H154" s="19">
        <f t="shared" si="15"/>
        <v>17793</v>
      </c>
    </row>
    <row r="155" spans="1:8" x14ac:dyDescent="0.35">
      <c r="A155" s="15">
        <v>42011</v>
      </c>
      <c r="B155" s="16" t="s">
        <v>158</v>
      </c>
      <c r="C155" s="17">
        <v>19560</v>
      </c>
      <c r="D155" s="17">
        <v>4131638</v>
      </c>
      <c r="E155" s="18">
        <f t="shared" si="12"/>
        <v>25500.3395047757</v>
      </c>
      <c r="F155" s="2">
        <f t="shared" si="13"/>
        <v>2863.9323675780365</v>
      </c>
      <c r="G155" s="3">
        <f t="shared" si="14"/>
        <v>28364.271872353736</v>
      </c>
      <c r="H155" s="19">
        <f t="shared" si="15"/>
        <v>28364</v>
      </c>
    </row>
    <row r="156" spans="1:8" x14ac:dyDescent="0.35">
      <c r="A156" s="15">
        <v>42025</v>
      </c>
      <c r="B156" s="16" t="s">
        <v>159</v>
      </c>
      <c r="C156" s="17">
        <v>26206</v>
      </c>
      <c r="D156" s="17">
        <v>6763610</v>
      </c>
      <c r="E156" s="18">
        <f t="shared" si="12"/>
        <v>34164.718663709202</v>
      </c>
      <c r="F156" s="2">
        <f t="shared" si="13"/>
        <v>4688.3394916675861</v>
      </c>
      <c r="G156" s="3">
        <f t="shared" si="14"/>
        <v>38853.058155376784</v>
      </c>
      <c r="H156" s="19">
        <f t="shared" si="15"/>
        <v>38853</v>
      </c>
    </row>
    <row r="157" spans="1:8" x14ac:dyDescent="0.35">
      <c r="A157" s="15">
        <v>42026</v>
      </c>
      <c r="B157" s="16" t="s">
        <v>225</v>
      </c>
      <c r="C157" s="17">
        <v>11690</v>
      </c>
      <c r="D157" s="17">
        <v>2450105</v>
      </c>
      <c r="E157" s="18">
        <f t="shared" si="12"/>
        <v>15240.233579285681</v>
      </c>
      <c r="F157" s="2">
        <f t="shared" si="13"/>
        <v>1698.3421619863077</v>
      </c>
      <c r="G157" s="3">
        <f t="shared" si="14"/>
        <v>16938.57574127199</v>
      </c>
      <c r="H157" s="19">
        <f t="shared" si="15"/>
        <v>16939</v>
      </c>
    </row>
    <row r="158" spans="1:8" x14ac:dyDescent="0.35">
      <c r="A158" s="15">
        <v>42028</v>
      </c>
      <c r="B158" s="16" t="s">
        <v>160</v>
      </c>
      <c r="C158" s="17">
        <v>21333</v>
      </c>
      <c r="D158" s="17">
        <v>5500482</v>
      </c>
      <c r="E158" s="18">
        <f t="shared" si="12"/>
        <v>27811.796659273008</v>
      </c>
      <c r="F158" s="2">
        <f t="shared" si="13"/>
        <v>3812.7755715966337</v>
      </c>
      <c r="G158" s="3">
        <f t="shared" si="14"/>
        <v>31624.572230869642</v>
      </c>
      <c r="H158" s="19">
        <f t="shared" si="15"/>
        <v>31625</v>
      </c>
    </row>
    <row r="159" spans="1:8" x14ac:dyDescent="0.35">
      <c r="A159" s="15">
        <v>43002</v>
      </c>
      <c r="B159" s="16" t="s">
        <v>161</v>
      </c>
      <c r="C159" s="17">
        <v>14369</v>
      </c>
      <c r="D159" s="17">
        <v>4074566</v>
      </c>
      <c r="E159" s="18">
        <f t="shared" si="12"/>
        <v>18732.841428636097</v>
      </c>
      <c r="F159" s="2">
        <f t="shared" si="13"/>
        <v>2824.3717022723117</v>
      </c>
      <c r="G159" s="3">
        <f t="shared" si="14"/>
        <v>21557.213130908407</v>
      </c>
      <c r="H159" s="19">
        <f t="shared" si="15"/>
        <v>21557</v>
      </c>
    </row>
    <row r="160" spans="1:8" x14ac:dyDescent="0.35">
      <c r="A160" s="15">
        <v>43010</v>
      </c>
      <c r="B160" s="16" t="s">
        <v>162</v>
      </c>
      <c r="C160" s="17">
        <v>24114</v>
      </c>
      <c r="D160" s="17">
        <v>6265685</v>
      </c>
      <c r="E160" s="18">
        <f t="shared" si="12"/>
        <v>31437.381739169799</v>
      </c>
      <c r="F160" s="2">
        <f t="shared" si="13"/>
        <v>4343.1922343022761</v>
      </c>
      <c r="G160" s="3">
        <f t="shared" si="14"/>
        <v>35780.573973472077</v>
      </c>
      <c r="H160" s="19">
        <f t="shared" si="15"/>
        <v>35781</v>
      </c>
    </row>
    <row r="161" spans="1:8" x14ac:dyDescent="0.35">
      <c r="A161" s="15">
        <v>43018</v>
      </c>
      <c r="B161" s="16" t="s">
        <v>163</v>
      </c>
      <c r="C161" s="17">
        <v>13124</v>
      </c>
      <c r="D161" s="17">
        <v>3999517</v>
      </c>
      <c r="E161" s="18">
        <f t="shared" si="12"/>
        <v>17109.736996967091</v>
      </c>
      <c r="F161" s="2">
        <f t="shared" si="13"/>
        <v>2772.3498987516828</v>
      </c>
      <c r="G161" s="3">
        <f t="shared" si="14"/>
        <v>19882.086895718774</v>
      </c>
      <c r="H161" s="19">
        <f t="shared" si="15"/>
        <v>19882</v>
      </c>
    </row>
    <row r="162" spans="1:8" x14ac:dyDescent="0.35">
      <c r="A162" s="15">
        <v>44012</v>
      </c>
      <c r="B162" s="16" t="s">
        <v>164</v>
      </c>
      <c r="C162" s="17">
        <v>10990</v>
      </c>
      <c r="D162" s="17">
        <v>1588457</v>
      </c>
      <c r="E162" s="18">
        <f t="shared" si="12"/>
        <v>14327.644742202707</v>
      </c>
      <c r="F162" s="2">
        <f t="shared" si="13"/>
        <v>1101.0726052974401</v>
      </c>
      <c r="G162" s="3">
        <f t="shared" si="14"/>
        <v>15428.717347500147</v>
      </c>
      <c r="H162" s="19">
        <f t="shared" si="15"/>
        <v>15429</v>
      </c>
    </row>
    <row r="163" spans="1:8" x14ac:dyDescent="0.35">
      <c r="A163" s="15">
        <v>44019</v>
      </c>
      <c r="B163" s="16" t="s">
        <v>165</v>
      </c>
      <c r="C163" s="17">
        <v>35791</v>
      </c>
      <c r="D163" s="17">
        <v>7495049</v>
      </c>
      <c r="E163" s="18">
        <f t="shared" si="12"/>
        <v>46660.667240052513</v>
      </c>
      <c r="F163" s="2">
        <f t="shared" si="13"/>
        <v>5195.3519228169052</v>
      </c>
      <c r="G163" s="3">
        <f t="shared" si="14"/>
        <v>51856.019162869416</v>
      </c>
      <c r="H163" s="19">
        <f t="shared" si="15"/>
        <v>51856</v>
      </c>
    </row>
    <row r="164" spans="1:8" x14ac:dyDescent="0.35">
      <c r="A164" s="15">
        <v>44021</v>
      </c>
      <c r="B164" s="16" t="s">
        <v>166</v>
      </c>
      <c r="C164" s="17">
        <v>263703</v>
      </c>
      <c r="D164" s="17">
        <v>378350473</v>
      </c>
      <c r="E164" s="18">
        <f t="shared" si="12"/>
        <v>343789.16300755966</v>
      </c>
      <c r="F164" s="2">
        <f t="shared" si="13"/>
        <v>262261.6419718184</v>
      </c>
      <c r="G164" s="3">
        <f t="shared" si="14"/>
        <v>606050.80497937812</v>
      </c>
      <c r="H164" s="19">
        <f t="shared" si="15"/>
        <v>606051</v>
      </c>
    </row>
    <row r="165" spans="1:8" x14ac:dyDescent="0.35">
      <c r="A165" s="15">
        <v>44034</v>
      </c>
      <c r="B165" s="16" t="s">
        <v>167</v>
      </c>
      <c r="C165" s="17">
        <v>22621</v>
      </c>
      <c r="D165" s="17">
        <v>4268419</v>
      </c>
      <c r="E165" s="18">
        <f t="shared" si="12"/>
        <v>29490.960119505682</v>
      </c>
      <c r="F165" s="2">
        <f t="shared" si="13"/>
        <v>2958.7450140803899</v>
      </c>
      <c r="G165" s="3">
        <f t="shared" si="14"/>
        <v>32449.705133586071</v>
      </c>
      <c r="H165" s="19">
        <f t="shared" si="15"/>
        <v>32450</v>
      </c>
    </row>
    <row r="166" spans="1:8" x14ac:dyDescent="0.35">
      <c r="A166" s="15">
        <v>44040</v>
      </c>
      <c r="B166" s="16" t="s">
        <v>168</v>
      </c>
      <c r="C166" s="17">
        <v>11782</v>
      </c>
      <c r="D166" s="17">
        <v>2550572</v>
      </c>
      <c r="E166" s="18">
        <f t="shared" si="12"/>
        <v>15360.173826445158</v>
      </c>
      <c r="F166" s="2">
        <f t="shared" si="13"/>
        <v>1767.9829904358144</v>
      </c>
      <c r="G166" s="3">
        <f t="shared" si="14"/>
        <v>17128.156816880972</v>
      </c>
      <c r="H166" s="19">
        <f t="shared" si="15"/>
        <v>17128</v>
      </c>
    </row>
    <row r="167" spans="1:8" x14ac:dyDescent="0.35">
      <c r="A167" s="15">
        <v>44048</v>
      </c>
      <c r="B167" s="16" t="s">
        <v>169</v>
      </c>
      <c r="C167" s="17">
        <v>11844</v>
      </c>
      <c r="D167" s="17">
        <v>2356236</v>
      </c>
      <c r="E167" s="18">
        <f t="shared" si="12"/>
        <v>15441.003123443936</v>
      </c>
      <c r="F167" s="2">
        <f t="shared" si="13"/>
        <v>1633.2748769501593</v>
      </c>
      <c r="G167" s="3">
        <f t="shared" si="14"/>
        <v>17074.278000394093</v>
      </c>
      <c r="H167" s="19">
        <f t="shared" si="15"/>
        <v>17074</v>
      </c>
    </row>
    <row r="168" spans="1:8" x14ac:dyDescent="0.35">
      <c r="A168" s="15">
        <v>44052</v>
      </c>
      <c r="B168" s="16" t="s">
        <v>170</v>
      </c>
      <c r="C168" s="17">
        <v>13740</v>
      </c>
      <c r="D168" s="17">
        <v>2865403</v>
      </c>
      <c r="E168" s="18">
        <f t="shared" si="12"/>
        <v>17912.815173600109</v>
      </c>
      <c r="F168" s="2">
        <f t="shared" si="13"/>
        <v>1986.2147646660255</v>
      </c>
      <c r="G168" s="3">
        <f t="shared" si="14"/>
        <v>19899.029938266136</v>
      </c>
      <c r="H168" s="19">
        <f t="shared" si="15"/>
        <v>19899</v>
      </c>
    </row>
    <row r="169" spans="1:8" x14ac:dyDescent="0.35">
      <c r="A169" s="15">
        <v>44073</v>
      </c>
      <c r="B169" s="16" t="s">
        <v>171</v>
      </c>
      <c r="C169" s="17">
        <v>7769</v>
      </c>
      <c r="D169" s="17">
        <v>2047774</v>
      </c>
      <c r="E169" s="18">
        <f t="shared" si="12"/>
        <v>10128.432393282332</v>
      </c>
      <c r="F169" s="2">
        <f t="shared" si="13"/>
        <v>1419.4579099342066</v>
      </c>
      <c r="G169" s="3">
        <f t="shared" si="14"/>
        <v>11547.890303216538</v>
      </c>
      <c r="H169" s="19">
        <f t="shared" si="15"/>
        <v>11548</v>
      </c>
    </row>
    <row r="170" spans="1:8" x14ac:dyDescent="0.35">
      <c r="A170" s="15">
        <v>44081</v>
      </c>
      <c r="B170" s="16" t="s">
        <v>172</v>
      </c>
      <c r="C170" s="17">
        <v>15843</v>
      </c>
      <c r="D170" s="17">
        <v>3304446</v>
      </c>
      <c r="E170" s="18">
        <f t="shared" si="12"/>
        <v>20654.492779865104</v>
      </c>
      <c r="F170" s="2">
        <f t="shared" si="13"/>
        <v>2290.5467168986661</v>
      </c>
      <c r="G170" s="3">
        <f t="shared" si="14"/>
        <v>22945.039496763769</v>
      </c>
      <c r="H170" s="19">
        <f t="shared" si="15"/>
        <v>22945</v>
      </c>
    </row>
    <row r="171" spans="1:8" x14ac:dyDescent="0.35">
      <c r="A171" s="15">
        <v>44083</v>
      </c>
      <c r="B171" s="16" t="s">
        <v>173</v>
      </c>
      <c r="C171" s="17">
        <v>43922</v>
      </c>
      <c r="D171" s="17">
        <v>13376987</v>
      </c>
      <c r="E171" s="18">
        <f t="shared" si="12"/>
        <v>57261.038431940608</v>
      </c>
      <c r="F171" s="2">
        <f t="shared" si="13"/>
        <v>9272.5417981852752</v>
      </c>
      <c r="G171" s="3">
        <f t="shared" si="14"/>
        <v>66533.580230125881</v>
      </c>
      <c r="H171" s="19">
        <f t="shared" si="15"/>
        <v>66534</v>
      </c>
    </row>
    <row r="172" spans="1:8" x14ac:dyDescent="0.35">
      <c r="A172" s="15">
        <v>44085</v>
      </c>
      <c r="B172" s="16" t="s">
        <v>174</v>
      </c>
      <c r="C172" s="17">
        <v>26441</v>
      </c>
      <c r="D172" s="17">
        <v>6231141</v>
      </c>
      <c r="E172" s="18">
        <f t="shared" si="12"/>
        <v>34471.087773301348</v>
      </c>
      <c r="F172" s="2">
        <f t="shared" si="13"/>
        <v>4319.2473292293689</v>
      </c>
      <c r="G172" s="3">
        <f t="shared" si="14"/>
        <v>38790.33510253072</v>
      </c>
      <c r="H172" s="19">
        <f t="shared" si="15"/>
        <v>38790</v>
      </c>
    </row>
    <row r="173" spans="1:8" x14ac:dyDescent="0.35">
      <c r="A173" s="15">
        <v>45035</v>
      </c>
      <c r="B173" s="16" t="s">
        <v>175</v>
      </c>
      <c r="C173" s="17">
        <v>31650</v>
      </c>
      <c r="D173" s="17">
        <v>10223094</v>
      </c>
      <c r="E173" s="18">
        <f t="shared" si="12"/>
        <v>41262.052419537365</v>
      </c>
      <c r="F173" s="2">
        <f t="shared" si="13"/>
        <v>7086.3540812125402</v>
      </c>
      <c r="G173" s="3">
        <f t="shared" si="14"/>
        <v>48348.406500749908</v>
      </c>
      <c r="H173" s="19">
        <f t="shared" si="15"/>
        <v>48348</v>
      </c>
    </row>
    <row r="174" spans="1:8" x14ac:dyDescent="0.35">
      <c r="A174" s="15">
        <v>45041</v>
      </c>
      <c r="B174" s="16" t="s">
        <v>176</v>
      </c>
      <c r="C174" s="17">
        <v>26510</v>
      </c>
      <c r="D174" s="17">
        <v>10096614</v>
      </c>
      <c r="E174" s="18">
        <f t="shared" si="12"/>
        <v>34561.042958670951</v>
      </c>
      <c r="F174" s="2">
        <f t="shared" si="13"/>
        <v>6998.6817909849669</v>
      </c>
      <c r="G174" s="3">
        <f t="shared" si="14"/>
        <v>41559.724749655914</v>
      </c>
      <c r="H174" s="19">
        <f t="shared" si="15"/>
        <v>41560</v>
      </c>
    </row>
    <row r="175" spans="1:8" x14ac:dyDescent="0.35">
      <c r="A175" s="15">
        <v>45060</v>
      </c>
      <c r="B175" s="16" t="s">
        <v>177</v>
      </c>
      <c r="C175" s="17">
        <v>6682</v>
      </c>
      <c r="D175" s="17">
        <v>1665073</v>
      </c>
      <c r="E175" s="18">
        <f t="shared" si="12"/>
        <v>8711.3122991263408</v>
      </c>
      <c r="F175" s="2">
        <f t="shared" si="13"/>
        <v>1154.1806080494621</v>
      </c>
      <c r="G175" s="3">
        <f t="shared" si="14"/>
        <v>9865.4929071758033</v>
      </c>
      <c r="H175" s="19">
        <f t="shared" si="15"/>
        <v>9865</v>
      </c>
    </row>
    <row r="176" spans="1:8" x14ac:dyDescent="0.35">
      <c r="A176" s="15">
        <v>45061</v>
      </c>
      <c r="B176" s="16" t="s">
        <v>178</v>
      </c>
      <c r="C176" s="17">
        <v>6445</v>
      </c>
      <c r="D176" s="17">
        <v>1647924</v>
      </c>
      <c r="E176" s="18">
        <f t="shared" si="12"/>
        <v>8402.3357928568203</v>
      </c>
      <c r="F176" s="2">
        <f t="shared" si="13"/>
        <v>1142.2934155675468</v>
      </c>
      <c r="G176" s="3">
        <f t="shared" si="14"/>
        <v>9544.6292084243669</v>
      </c>
      <c r="H176" s="19">
        <f t="shared" si="15"/>
        <v>9545</v>
      </c>
    </row>
    <row r="177" spans="1:8" x14ac:dyDescent="0.35">
      <c r="A177" s="15">
        <v>45062</v>
      </c>
      <c r="B177" s="16" t="s">
        <v>179</v>
      </c>
      <c r="C177" s="17">
        <v>2009</v>
      </c>
      <c r="D177" s="17">
        <v>473981</v>
      </c>
      <c r="E177" s="18">
        <f t="shared" si="12"/>
        <v>2619.1299624281382</v>
      </c>
      <c r="F177" s="2">
        <f t="shared" si="13"/>
        <v>328.54996674854021</v>
      </c>
      <c r="G177" s="3">
        <f t="shared" si="14"/>
        <v>2947.6799291766783</v>
      </c>
      <c r="H177" s="19">
        <f t="shared" si="15"/>
        <v>2948</v>
      </c>
    </row>
    <row r="178" spans="1:8" x14ac:dyDescent="0.35">
      <c r="A178" s="15">
        <v>45063</v>
      </c>
      <c r="B178" s="16" t="s">
        <v>180</v>
      </c>
      <c r="C178" s="17">
        <v>6626</v>
      </c>
      <c r="D178" s="17">
        <v>1613327</v>
      </c>
      <c r="E178" s="18">
        <f t="shared" si="12"/>
        <v>8638.3051921597034</v>
      </c>
      <c r="F178" s="2">
        <f t="shared" si="13"/>
        <v>1118.3117724223591</v>
      </c>
      <c r="G178" s="3">
        <f t="shared" si="14"/>
        <v>9756.6169645820628</v>
      </c>
      <c r="H178" s="19">
        <f t="shared" si="15"/>
        <v>9757</v>
      </c>
    </row>
    <row r="179" spans="1:8" x14ac:dyDescent="0.35">
      <c r="A179" s="15">
        <v>45065</v>
      </c>
      <c r="B179" s="16" t="s">
        <v>181</v>
      </c>
      <c r="C179" s="17">
        <v>8224</v>
      </c>
      <c r="D179" s="17">
        <v>1915029</v>
      </c>
      <c r="E179" s="18">
        <f t="shared" si="12"/>
        <v>10721.615137386267</v>
      </c>
      <c r="F179" s="2">
        <f t="shared" si="13"/>
        <v>1327.442902294586</v>
      </c>
      <c r="G179" s="3">
        <f t="shared" si="14"/>
        <v>12049.058039680853</v>
      </c>
      <c r="H179" s="19">
        <f t="shared" si="15"/>
        <v>12049</v>
      </c>
    </row>
    <row r="180" spans="1:8" x14ac:dyDescent="0.35">
      <c r="A180" s="15">
        <v>46003</v>
      </c>
      <c r="B180" s="16" t="s">
        <v>182</v>
      </c>
      <c r="C180" s="17">
        <v>49062</v>
      </c>
      <c r="D180" s="17">
        <v>10536772</v>
      </c>
      <c r="E180" s="18">
        <f t="shared" si="12"/>
        <v>63962.047892807022</v>
      </c>
      <c r="F180" s="2">
        <f t="shared" si="13"/>
        <v>7303.7866290778529</v>
      </c>
      <c r="G180" s="3">
        <f t="shared" si="14"/>
        <v>71265.83452188487</v>
      </c>
      <c r="H180" s="19">
        <f t="shared" si="15"/>
        <v>71266</v>
      </c>
    </row>
    <row r="181" spans="1:8" x14ac:dyDescent="0.35">
      <c r="A181" s="15">
        <v>46014</v>
      </c>
      <c r="B181" s="16" t="s">
        <v>183</v>
      </c>
      <c r="C181" s="17">
        <v>42145</v>
      </c>
      <c r="D181" s="17">
        <v>14034995</v>
      </c>
      <c r="E181" s="18">
        <f t="shared" si="12"/>
        <v>54944.366484088539</v>
      </c>
      <c r="F181" s="2">
        <f t="shared" si="13"/>
        <v>9728.6539767752893</v>
      </c>
      <c r="G181" s="3">
        <f t="shared" si="14"/>
        <v>64673.020460863831</v>
      </c>
      <c r="H181" s="19">
        <f t="shared" si="15"/>
        <v>64673</v>
      </c>
    </row>
    <row r="182" spans="1:8" x14ac:dyDescent="0.35">
      <c r="A182" s="15">
        <v>46020</v>
      </c>
      <c r="B182" s="16" t="s">
        <v>184</v>
      </c>
      <c r="C182" s="17">
        <v>19590</v>
      </c>
      <c r="D182" s="17">
        <v>4495507</v>
      </c>
      <c r="E182" s="18">
        <f t="shared" si="12"/>
        <v>25539.450454936399</v>
      </c>
      <c r="F182" s="2">
        <f t="shared" si="13"/>
        <v>3116.1558698931599</v>
      </c>
      <c r="G182" s="3">
        <f t="shared" si="14"/>
        <v>28655.606324829558</v>
      </c>
      <c r="H182" s="19">
        <f t="shared" si="15"/>
        <v>28656</v>
      </c>
    </row>
    <row r="183" spans="1:8" x14ac:dyDescent="0.35">
      <c r="A183" s="15">
        <v>46021</v>
      </c>
      <c r="B183" s="16" t="s">
        <v>185</v>
      </c>
      <c r="C183" s="17">
        <v>79357</v>
      </c>
      <c r="D183" s="17">
        <v>42352814</v>
      </c>
      <c r="E183" s="18">
        <f t="shared" si="12"/>
        <v>103457.58906341949</v>
      </c>
      <c r="F183" s="2">
        <f t="shared" si="13"/>
        <v>29357.749849481537</v>
      </c>
      <c r="G183" s="3">
        <f t="shared" si="14"/>
        <v>132815.33891290103</v>
      </c>
      <c r="H183" s="19">
        <f t="shared" si="15"/>
        <v>132815</v>
      </c>
    </row>
    <row r="184" spans="1:8" x14ac:dyDescent="0.35">
      <c r="A184" s="15">
        <v>46024</v>
      </c>
      <c r="B184" s="16" t="s">
        <v>186</v>
      </c>
      <c r="C184" s="17">
        <v>18863</v>
      </c>
      <c r="D184" s="17">
        <v>4378302</v>
      </c>
      <c r="E184" s="18">
        <f t="shared" ref="E184:E221" si="16">$E$4*$C184/$C$4</f>
        <v>24591.661762708794</v>
      </c>
      <c r="F184" s="2">
        <f t="shared" ref="F184:F221" si="17">$F$4*$D184/$D$4</f>
        <v>3034.912742314707</v>
      </c>
      <c r="G184" s="3">
        <f t="shared" ref="G184:G221" si="18">E184+F184</f>
        <v>27626.574505023502</v>
      </c>
      <c r="H184" s="19">
        <f t="shared" si="15"/>
        <v>27627</v>
      </c>
    </row>
    <row r="185" spans="1:8" x14ac:dyDescent="0.35">
      <c r="A185" s="15">
        <v>46025</v>
      </c>
      <c r="B185" s="16" t="s">
        <v>187</v>
      </c>
      <c r="C185" s="17">
        <v>30287</v>
      </c>
      <c r="D185" s="17">
        <v>6801620</v>
      </c>
      <c r="E185" s="18">
        <f t="shared" si="16"/>
        <v>39485.111583902944</v>
      </c>
      <c r="F185" s="2">
        <f t="shared" si="17"/>
        <v>4714.6869280334149</v>
      </c>
      <c r="G185" s="3">
        <f t="shared" si="18"/>
        <v>44199.798511936358</v>
      </c>
      <c r="H185" s="19">
        <f t="shared" ref="H185:H221" si="19">ROUND(G185,0)</f>
        <v>44200</v>
      </c>
    </row>
    <row r="186" spans="1:8" x14ac:dyDescent="0.35">
      <c r="A186" s="15">
        <v>71002</v>
      </c>
      <c r="B186" s="16" t="s">
        <v>188</v>
      </c>
      <c r="C186" s="17">
        <v>8279</v>
      </c>
      <c r="D186" s="17">
        <v>2171738</v>
      </c>
      <c r="E186" s="18">
        <f t="shared" si="16"/>
        <v>10793.318546014214</v>
      </c>
      <c r="F186" s="2">
        <f t="shared" si="17"/>
        <v>1505.3861814852098</v>
      </c>
      <c r="G186" s="3">
        <f t="shared" si="18"/>
        <v>12298.704727499424</v>
      </c>
      <c r="H186" s="19">
        <f t="shared" si="19"/>
        <v>12299</v>
      </c>
    </row>
    <row r="187" spans="1:8" x14ac:dyDescent="0.35">
      <c r="A187" s="15">
        <v>71004</v>
      </c>
      <c r="B187" s="16" t="s">
        <v>189</v>
      </c>
      <c r="C187" s="17">
        <v>46882</v>
      </c>
      <c r="D187" s="17">
        <v>12136387</v>
      </c>
      <c r="E187" s="18">
        <f t="shared" si="16"/>
        <v>61119.985514462904</v>
      </c>
      <c r="F187" s="2">
        <f t="shared" si="17"/>
        <v>8412.5936383471399</v>
      </c>
      <c r="G187" s="3">
        <f t="shared" si="18"/>
        <v>69532.579152810038</v>
      </c>
      <c r="H187" s="19">
        <f t="shared" si="19"/>
        <v>69533</v>
      </c>
    </row>
    <row r="188" spans="1:8" x14ac:dyDescent="0.35">
      <c r="A188" s="15">
        <v>71011</v>
      </c>
      <c r="B188" s="16" t="s">
        <v>190</v>
      </c>
      <c r="C188" s="17">
        <v>19157</v>
      </c>
      <c r="D188" s="17">
        <v>5741898</v>
      </c>
      <c r="E188" s="18">
        <f t="shared" si="16"/>
        <v>24974.949074283646</v>
      </c>
      <c r="F188" s="2">
        <f t="shared" si="17"/>
        <v>3980.1181840063414</v>
      </c>
      <c r="G188" s="3">
        <f t="shared" si="18"/>
        <v>28955.067258289986</v>
      </c>
      <c r="H188" s="19">
        <f t="shared" si="19"/>
        <v>28955</v>
      </c>
    </row>
    <row r="189" spans="1:8" x14ac:dyDescent="0.35">
      <c r="A189" s="15">
        <v>71016</v>
      </c>
      <c r="B189" s="16" t="s">
        <v>191</v>
      </c>
      <c r="C189" s="17">
        <v>66673</v>
      </c>
      <c r="D189" s="17">
        <v>35832374</v>
      </c>
      <c r="E189" s="18">
        <f t="shared" si="16"/>
        <v>86921.47933547599</v>
      </c>
      <c r="F189" s="2">
        <f t="shared" si="17"/>
        <v>24837.968792464799</v>
      </c>
      <c r="G189" s="3">
        <f t="shared" si="18"/>
        <v>111759.44812794079</v>
      </c>
      <c r="H189" s="19">
        <f t="shared" si="19"/>
        <v>111759</v>
      </c>
    </row>
    <row r="190" spans="1:8" x14ac:dyDescent="0.35">
      <c r="A190" s="15">
        <v>71017</v>
      </c>
      <c r="B190" s="16" t="s">
        <v>192</v>
      </c>
      <c r="C190" s="17">
        <v>8426</v>
      </c>
      <c r="D190" s="17">
        <v>2712617</v>
      </c>
      <c r="E190" s="18">
        <f t="shared" si="16"/>
        <v>10984.962201801638</v>
      </c>
      <c r="F190" s="2">
        <f t="shared" si="17"/>
        <v>1880.3079135060791</v>
      </c>
      <c r="G190" s="3">
        <f t="shared" si="18"/>
        <v>12865.270115307718</v>
      </c>
      <c r="H190" s="19">
        <f t="shared" si="19"/>
        <v>12865</v>
      </c>
    </row>
    <row r="191" spans="1:8" x14ac:dyDescent="0.35">
      <c r="A191" s="15">
        <v>71022</v>
      </c>
      <c r="B191" s="16" t="s">
        <v>193</v>
      </c>
      <c r="C191" s="17">
        <v>79089</v>
      </c>
      <c r="D191" s="17">
        <v>39464336</v>
      </c>
      <c r="E191" s="18">
        <f t="shared" si="16"/>
        <v>103108.19790865059</v>
      </c>
      <c r="F191" s="2">
        <f t="shared" si="17"/>
        <v>27355.540159949913</v>
      </c>
      <c r="G191" s="3">
        <f t="shared" si="18"/>
        <v>130463.73806860051</v>
      </c>
      <c r="H191" s="19">
        <f t="shared" si="19"/>
        <v>130464</v>
      </c>
    </row>
    <row r="192" spans="1:8" x14ac:dyDescent="0.35">
      <c r="A192" s="15">
        <v>71024</v>
      </c>
      <c r="B192" s="16" t="s">
        <v>194</v>
      </c>
      <c r="C192" s="17">
        <v>12716</v>
      </c>
      <c r="D192" s="17">
        <v>3188526</v>
      </c>
      <c r="E192" s="18">
        <f t="shared" si="16"/>
        <v>16577.828074781584</v>
      </c>
      <c r="F192" s="2">
        <f t="shared" si="17"/>
        <v>2210.1943142802265</v>
      </c>
      <c r="G192" s="3">
        <f t="shared" si="18"/>
        <v>18788.022389061811</v>
      </c>
      <c r="H192" s="19">
        <f t="shared" si="19"/>
        <v>18788</v>
      </c>
    </row>
    <row r="193" spans="1:8" x14ac:dyDescent="0.35">
      <c r="A193" s="15">
        <v>71034</v>
      </c>
      <c r="B193" s="16" t="s">
        <v>195</v>
      </c>
      <c r="C193" s="17">
        <v>16065</v>
      </c>
      <c r="D193" s="17">
        <v>4432054</v>
      </c>
      <c r="E193" s="18">
        <f t="shared" si="16"/>
        <v>20943.913811054277</v>
      </c>
      <c r="F193" s="2">
        <f t="shared" si="17"/>
        <v>3072.1720793190752</v>
      </c>
      <c r="G193" s="3">
        <f t="shared" si="18"/>
        <v>24016.085890373353</v>
      </c>
      <c r="H193" s="19">
        <f t="shared" si="19"/>
        <v>24016</v>
      </c>
    </row>
    <row r="194" spans="1:8" x14ac:dyDescent="0.35">
      <c r="A194" s="15">
        <v>71037</v>
      </c>
      <c r="B194" s="16" t="s">
        <v>196</v>
      </c>
      <c r="C194" s="17">
        <v>15086</v>
      </c>
      <c r="D194" s="17">
        <v>3576117</v>
      </c>
      <c r="E194" s="18">
        <f t="shared" si="16"/>
        <v>19667.593137476801</v>
      </c>
      <c r="F194" s="2">
        <f t="shared" si="17"/>
        <v>2478.8612232112455</v>
      </c>
      <c r="G194" s="3">
        <f t="shared" si="18"/>
        <v>22146.454360688047</v>
      </c>
      <c r="H194" s="19">
        <f t="shared" si="19"/>
        <v>22146</v>
      </c>
    </row>
    <row r="195" spans="1:8" x14ac:dyDescent="0.35">
      <c r="A195" s="15">
        <v>71045</v>
      </c>
      <c r="B195" s="16" t="s">
        <v>197</v>
      </c>
      <c r="C195" s="17">
        <v>7062</v>
      </c>
      <c r="D195" s="17">
        <v>1700251</v>
      </c>
      <c r="E195" s="18">
        <f t="shared" si="16"/>
        <v>9206.7176678285268</v>
      </c>
      <c r="F195" s="2">
        <f t="shared" si="17"/>
        <v>1178.5649836473872</v>
      </c>
      <c r="G195" s="3">
        <f t="shared" si="18"/>
        <v>10385.282651475914</v>
      </c>
      <c r="H195" s="19">
        <f t="shared" si="19"/>
        <v>10385</v>
      </c>
    </row>
    <row r="196" spans="1:8" x14ac:dyDescent="0.35">
      <c r="A196" s="15">
        <v>71053</v>
      </c>
      <c r="B196" s="16" t="s">
        <v>198</v>
      </c>
      <c r="C196" s="17">
        <v>40557</v>
      </c>
      <c r="D196" s="17">
        <v>14771257</v>
      </c>
      <c r="E196" s="18">
        <f t="shared" si="16"/>
        <v>52874.093522248877</v>
      </c>
      <c r="F196" s="2">
        <f t="shared" si="17"/>
        <v>10239.009572502151</v>
      </c>
      <c r="G196" s="3">
        <f t="shared" si="18"/>
        <v>63113.10309475103</v>
      </c>
      <c r="H196" s="19">
        <f t="shared" si="19"/>
        <v>63113</v>
      </c>
    </row>
    <row r="197" spans="1:8" x14ac:dyDescent="0.35">
      <c r="A197" s="15">
        <v>71057</v>
      </c>
      <c r="B197" s="16" t="s">
        <v>199</v>
      </c>
      <c r="C197" s="17">
        <v>18881</v>
      </c>
      <c r="D197" s="17">
        <v>4348638</v>
      </c>
      <c r="E197" s="18">
        <f t="shared" si="16"/>
        <v>24615.128332805216</v>
      </c>
      <c r="F197" s="2">
        <f t="shared" si="17"/>
        <v>3014.3505125763236</v>
      </c>
      <c r="G197" s="3">
        <f t="shared" si="18"/>
        <v>27629.478845381538</v>
      </c>
      <c r="H197" s="19">
        <f t="shared" si="19"/>
        <v>27629</v>
      </c>
    </row>
    <row r="198" spans="1:8" x14ac:dyDescent="0.35">
      <c r="A198" s="15">
        <v>71066</v>
      </c>
      <c r="B198" s="16" t="s">
        <v>200</v>
      </c>
      <c r="C198" s="17">
        <v>21339</v>
      </c>
      <c r="D198" s="17">
        <v>4460039</v>
      </c>
      <c r="E198" s="18">
        <f t="shared" si="16"/>
        <v>27819.618849305149</v>
      </c>
      <c r="F198" s="2">
        <f t="shared" si="17"/>
        <v>3091.5704746544534</v>
      </c>
      <c r="G198" s="3">
        <f t="shared" si="18"/>
        <v>30911.189323959603</v>
      </c>
      <c r="H198" s="19">
        <f t="shared" si="19"/>
        <v>30911</v>
      </c>
    </row>
    <row r="199" spans="1:8" x14ac:dyDescent="0.35">
      <c r="A199" s="15">
        <v>71067</v>
      </c>
      <c r="B199" s="16" t="s">
        <v>201</v>
      </c>
      <c r="C199" s="17">
        <v>7290</v>
      </c>
      <c r="D199" s="17">
        <v>1849871</v>
      </c>
      <c r="E199" s="18">
        <f t="shared" si="16"/>
        <v>9503.9608890498384</v>
      </c>
      <c r="F199" s="2">
        <f t="shared" si="17"/>
        <v>1282.2772548669436</v>
      </c>
      <c r="G199" s="3">
        <f t="shared" si="18"/>
        <v>10786.238143916782</v>
      </c>
      <c r="H199" s="19">
        <f t="shared" si="19"/>
        <v>10786</v>
      </c>
    </row>
    <row r="200" spans="1:8" x14ac:dyDescent="0.35">
      <c r="A200" s="15">
        <v>71069</v>
      </c>
      <c r="B200" s="16" t="s">
        <v>202</v>
      </c>
      <c r="C200" s="17">
        <v>11031</v>
      </c>
      <c r="D200" s="17">
        <v>2518421</v>
      </c>
      <c r="E200" s="18">
        <f t="shared" si="16"/>
        <v>14381.096374088995</v>
      </c>
      <c r="F200" s="2">
        <f t="shared" si="17"/>
        <v>1745.6968439849391</v>
      </c>
      <c r="G200" s="3">
        <f t="shared" si="18"/>
        <v>16126.793218073934</v>
      </c>
      <c r="H200" s="19">
        <f t="shared" si="19"/>
        <v>16127</v>
      </c>
    </row>
    <row r="201" spans="1:8" x14ac:dyDescent="0.35">
      <c r="A201" s="15">
        <v>71070</v>
      </c>
      <c r="B201" s="16" t="s">
        <v>203</v>
      </c>
      <c r="C201" s="17">
        <v>34207</v>
      </c>
      <c r="D201" s="17">
        <v>9030375</v>
      </c>
      <c r="E201" s="18">
        <f t="shared" si="16"/>
        <v>44595.609071567604</v>
      </c>
      <c r="F201" s="2">
        <f t="shared" si="17"/>
        <v>6259.5956504097185</v>
      </c>
      <c r="G201" s="3">
        <f t="shared" si="18"/>
        <v>50855.204721977323</v>
      </c>
      <c r="H201" s="19">
        <f t="shared" si="19"/>
        <v>50855</v>
      </c>
    </row>
    <row r="202" spans="1:8" x14ac:dyDescent="0.35">
      <c r="A202" s="15">
        <v>72003</v>
      </c>
      <c r="B202" s="16" t="s">
        <v>204</v>
      </c>
      <c r="C202" s="17">
        <v>13253</v>
      </c>
      <c r="D202" s="17">
        <v>4015714</v>
      </c>
      <c r="E202" s="18">
        <f t="shared" si="16"/>
        <v>17277.914082658095</v>
      </c>
      <c r="F202" s="2">
        <f t="shared" si="17"/>
        <v>2783.5771922748959</v>
      </c>
      <c r="G202" s="3">
        <f t="shared" si="18"/>
        <v>20061.491274932992</v>
      </c>
      <c r="H202" s="19">
        <f t="shared" si="19"/>
        <v>20061</v>
      </c>
    </row>
    <row r="203" spans="1:8" x14ac:dyDescent="0.35">
      <c r="A203" s="15">
        <v>72004</v>
      </c>
      <c r="B203" s="16" t="s">
        <v>205</v>
      </c>
      <c r="C203" s="17">
        <v>16097</v>
      </c>
      <c r="D203" s="17">
        <v>4731422</v>
      </c>
      <c r="E203" s="18">
        <f t="shared" si="16"/>
        <v>20985.632157892353</v>
      </c>
      <c r="F203" s="2">
        <f t="shared" si="17"/>
        <v>3279.6853476686019</v>
      </c>
      <c r="G203" s="3">
        <f t="shared" si="18"/>
        <v>24265.317505560954</v>
      </c>
      <c r="H203" s="19">
        <f t="shared" si="19"/>
        <v>24265</v>
      </c>
    </row>
    <row r="204" spans="1:8" x14ac:dyDescent="0.35">
      <c r="A204" s="15">
        <v>72018</v>
      </c>
      <c r="B204" s="16" t="s">
        <v>206</v>
      </c>
      <c r="C204" s="17">
        <v>12216</v>
      </c>
      <c r="D204" s="17">
        <v>3835630</v>
      </c>
      <c r="E204" s="18">
        <f t="shared" si="16"/>
        <v>15925.978905436603</v>
      </c>
      <c r="F204" s="2">
        <f t="shared" si="17"/>
        <v>2658.7481543768704</v>
      </c>
      <c r="G204" s="3">
        <f t="shared" si="18"/>
        <v>18584.727059813475</v>
      </c>
      <c r="H204" s="19">
        <f t="shared" si="19"/>
        <v>18585</v>
      </c>
    </row>
    <row r="205" spans="1:8" x14ac:dyDescent="0.35">
      <c r="A205" s="15">
        <v>72020</v>
      </c>
      <c r="B205" s="16" t="s">
        <v>207</v>
      </c>
      <c r="C205" s="17">
        <v>34255</v>
      </c>
      <c r="D205" s="17">
        <v>8781253</v>
      </c>
      <c r="E205" s="18">
        <f t="shared" si="16"/>
        <v>44658.186591824728</v>
      </c>
      <c r="F205" s="2">
        <f t="shared" si="17"/>
        <v>6086.9114609246344</v>
      </c>
      <c r="G205" s="3">
        <f t="shared" si="18"/>
        <v>50745.098052749359</v>
      </c>
      <c r="H205" s="19">
        <f t="shared" si="19"/>
        <v>50745</v>
      </c>
    </row>
    <row r="206" spans="1:8" x14ac:dyDescent="0.35">
      <c r="A206" s="15">
        <v>72021</v>
      </c>
      <c r="B206" s="16" t="s">
        <v>208</v>
      </c>
      <c r="C206" s="17">
        <v>25389</v>
      </c>
      <c r="D206" s="17">
        <v>7794380</v>
      </c>
      <c r="E206" s="18">
        <f t="shared" si="16"/>
        <v>33099.597120999504</v>
      </c>
      <c r="F206" s="2">
        <f t="shared" si="17"/>
        <v>5402.8395438329535</v>
      </c>
      <c r="G206" s="3">
        <f t="shared" si="18"/>
        <v>38502.436664832458</v>
      </c>
      <c r="H206" s="19">
        <f t="shared" si="19"/>
        <v>38502</v>
      </c>
    </row>
    <row r="207" spans="1:8" x14ac:dyDescent="0.35">
      <c r="A207" s="15">
        <v>72030</v>
      </c>
      <c r="B207" s="16" t="s">
        <v>209</v>
      </c>
      <c r="C207" s="17">
        <v>16421</v>
      </c>
      <c r="D207" s="17">
        <v>5085772</v>
      </c>
      <c r="E207" s="18">
        <f t="shared" si="16"/>
        <v>21408.030419627903</v>
      </c>
      <c r="F207" s="2">
        <f t="shared" si="17"/>
        <v>3525.3105535678792</v>
      </c>
      <c r="G207" s="3">
        <f t="shared" si="18"/>
        <v>24933.340973195784</v>
      </c>
      <c r="H207" s="19">
        <f t="shared" si="19"/>
        <v>24933</v>
      </c>
    </row>
    <row r="208" spans="1:8" x14ac:dyDescent="0.35">
      <c r="A208" s="15">
        <v>72037</v>
      </c>
      <c r="B208" s="16" t="s">
        <v>210</v>
      </c>
      <c r="C208" s="17">
        <v>14337</v>
      </c>
      <c r="D208" s="17">
        <v>4130075</v>
      </c>
      <c r="E208" s="18">
        <f t="shared" si="16"/>
        <v>18691.123081798018</v>
      </c>
      <c r="F208" s="2">
        <f t="shared" si="17"/>
        <v>2862.8489410313437</v>
      </c>
      <c r="G208" s="3">
        <f t="shared" si="18"/>
        <v>21553.972022829363</v>
      </c>
      <c r="H208" s="19">
        <f t="shared" si="19"/>
        <v>21554</v>
      </c>
    </row>
    <row r="209" spans="1:8" x14ac:dyDescent="0.35">
      <c r="A209" s="15">
        <v>72038</v>
      </c>
      <c r="B209" s="16" t="s">
        <v>211</v>
      </c>
      <c r="C209" s="17">
        <v>12543</v>
      </c>
      <c r="D209" s="17">
        <v>3676667</v>
      </c>
      <c r="E209" s="18">
        <f t="shared" si="16"/>
        <v>16352.288262188222</v>
      </c>
      <c r="F209" s="2">
        <f t="shared" si="17"/>
        <v>2548.559584868286</v>
      </c>
      <c r="G209" s="3">
        <f t="shared" si="18"/>
        <v>18900.84784705651</v>
      </c>
      <c r="H209" s="19">
        <f t="shared" si="19"/>
        <v>18901</v>
      </c>
    </row>
    <row r="210" spans="1:8" x14ac:dyDescent="0.35">
      <c r="A210" s="15">
        <v>72039</v>
      </c>
      <c r="B210" s="16" t="s">
        <v>212</v>
      </c>
      <c r="C210" s="17">
        <v>30498</v>
      </c>
      <c r="D210" s="17">
        <v>8647260</v>
      </c>
      <c r="E210" s="18">
        <f t="shared" si="16"/>
        <v>39760.191933366528</v>
      </c>
      <c r="F210" s="2">
        <f t="shared" si="17"/>
        <v>5994.0313756584801</v>
      </c>
      <c r="G210" s="3">
        <f t="shared" si="18"/>
        <v>45754.223309025008</v>
      </c>
      <c r="H210" s="19">
        <f t="shared" si="19"/>
        <v>45754</v>
      </c>
    </row>
    <row r="211" spans="1:8" x14ac:dyDescent="0.35">
      <c r="A211" s="15">
        <v>72041</v>
      </c>
      <c r="B211" s="16" t="s">
        <v>213</v>
      </c>
      <c r="C211" s="17">
        <v>20819</v>
      </c>
      <c r="D211" s="17">
        <v>6087607</v>
      </c>
      <c r="E211" s="18">
        <f t="shared" si="16"/>
        <v>27141.695713186364</v>
      </c>
      <c r="F211" s="2">
        <f t="shared" si="17"/>
        <v>4219.7536977815162</v>
      </c>
      <c r="G211" s="3">
        <f t="shared" si="18"/>
        <v>31361.449410967878</v>
      </c>
      <c r="H211" s="19">
        <f t="shared" si="19"/>
        <v>31361</v>
      </c>
    </row>
    <row r="212" spans="1:8" x14ac:dyDescent="0.35">
      <c r="A212" s="15">
        <v>72043</v>
      </c>
      <c r="B212" s="16" t="s">
        <v>214</v>
      </c>
      <c r="C212" s="17">
        <v>33383</v>
      </c>
      <c r="D212" s="17">
        <v>8417574</v>
      </c>
      <c r="E212" s="18">
        <f t="shared" si="16"/>
        <v>43521.361640487077</v>
      </c>
      <c r="F212" s="2">
        <f t="shared" si="17"/>
        <v>5834.8196611327812</v>
      </c>
      <c r="G212" s="3">
        <f t="shared" si="18"/>
        <v>49356.181301619858</v>
      </c>
      <c r="H212" s="19">
        <f t="shared" si="19"/>
        <v>49356</v>
      </c>
    </row>
    <row r="213" spans="1:8" x14ac:dyDescent="0.35">
      <c r="A213" s="15">
        <v>73001</v>
      </c>
      <c r="B213" s="16" t="s">
        <v>215</v>
      </c>
      <c r="C213" s="17">
        <v>11685</v>
      </c>
      <c r="D213" s="17">
        <v>2445479</v>
      </c>
      <c r="E213" s="18">
        <f t="shared" si="16"/>
        <v>15233.715087592233</v>
      </c>
      <c r="F213" s="2">
        <f t="shared" si="17"/>
        <v>1695.1355521302614</v>
      </c>
      <c r="G213" s="3">
        <f t="shared" si="18"/>
        <v>16928.850639722496</v>
      </c>
      <c r="H213" s="19">
        <f t="shared" si="19"/>
        <v>16929</v>
      </c>
    </row>
    <row r="214" spans="1:8" x14ac:dyDescent="0.35">
      <c r="A214" s="15">
        <v>73009</v>
      </c>
      <c r="B214" s="16" t="s">
        <v>216</v>
      </c>
      <c r="C214" s="17">
        <v>11123</v>
      </c>
      <c r="D214" s="17">
        <v>3126331</v>
      </c>
      <c r="E214" s="18">
        <f t="shared" si="16"/>
        <v>14501.036621248471</v>
      </c>
      <c r="F214" s="2">
        <f t="shared" si="17"/>
        <v>2167.0825330444268</v>
      </c>
      <c r="G214" s="3">
        <f t="shared" si="18"/>
        <v>16668.119154292897</v>
      </c>
      <c r="H214" s="19">
        <f t="shared" si="19"/>
        <v>16668</v>
      </c>
    </row>
    <row r="215" spans="1:8" x14ac:dyDescent="0.35">
      <c r="A215" s="15">
        <v>73022</v>
      </c>
      <c r="B215" s="16" t="s">
        <v>217</v>
      </c>
      <c r="C215" s="17">
        <v>7339</v>
      </c>
      <c r="D215" s="17">
        <v>2542566</v>
      </c>
      <c r="E215" s="18">
        <f t="shared" si="16"/>
        <v>9567.842107645647</v>
      </c>
      <c r="F215" s="2">
        <f t="shared" si="17"/>
        <v>1762.4334620079053</v>
      </c>
      <c r="G215" s="3">
        <f t="shared" si="18"/>
        <v>11330.275569653553</v>
      </c>
      <c r="H215" s="19">
        <f t="shared" si="19"/>
        <v>11330</v>
      </c>
    </row>
    <row r="216" spans="1:8" x14ac:dyDescent="0.35">
      <c r="A216" s="15">
        <v>73040</v>
      </c>
      <c r="B216" s="16" t="s">
        <v>218</v>
      </c>
      <c r="C216" s="17">
        <v>8443</v>
      </c>
      <c r="D216" s="17">
        <v>2161324</v>
      </c>
      <c r="E216" s="18">
        <f t="shared" si="16"/>
        <v>11007.125073559368</v>
      </c>
      <c r="F216" s="2">
        <f t="shared" si="17"/>
        <v>1498.1674968676423</v>
      </c>
      <c r="G216" s="3">
        <f t="shared" si="18"/>
        <v>12505.292570427009</v>
      </c>
      <c r="H216" s="19">
        <f t="shared" si="19"/>
        <v>12505</v>
      </c>
    </row>
    <row r="217" spans="1:8" x14ac:dyDescent="0.35">
      <c r="A217" s="15">
        <v>73042</v>
      </c>
      <c r="B217" s="16" t="s">
        <v>219</v>
      </c>
      <c r="C217" s="17">
        <v>25922</v>
      </c>
      <c r="D217" s="17">
        <v>6718752</v>
      </c>
      <c r="E217" s="18">
        <f t="shared" si="16"/>
        <v>33794.468335521255</v>
      </c>
      <c r="F217" s="2">
        <f t="shared" si="17"/>
        <v>4657.2452190946224</v>
      </c>
      <c r="G217" s="3">
        <f t="shared" si="18"/>
        <v>38451.713554615875</v>
      </c>
      <c r="H217" s="19">
        <f t="shared" si="19"/>
        <v>38452</v>
      </c>
    </row>
    <row r="218" spans="1:8" x14ac:dyDescent="0.35">
      <c r="A218" s="15">
        <v>73083</v>
      </c>
      <c r="B218" s="16" t="s">
        <v>220</v>
      </c>
      <c r="C218" s="17">
        <v>31224</v>
      </c>
      <c r="D218" s="17">
        <v>11889909</v>
      </c>
      <c r="E218" s="18">
        <f t="shared" si="16"/>
        <v>40706.676927255445</v>
      </c>
      <c r="F218" s="2">
        <f t="shared" si="17"/>
        <v>8241.7421934490394</v>
      </c>
      <c r="G218" s="3">
        <f t="shared" si="18"/>
        <v>48948.419120704486</v>
      </c>
      <c r="H218" s="19">
        <f t="shared" si="19"/>
        <v>48948</v>
      </c>
    </row>
    <row r="219" spans="1:8" x14ac:dyDescent="0.35">
      <c r="A219" s="15">
        <v>73098</v>
      </c>
      <c r="B219" s="16" t="s">
        <v>221</v>
      </c>
      <c r="C219" s="17">
        <v>7413</v>
      </c>
      <c r="D219" s="17">
        <v>1869710</v>
      </c>
      <c r="E219" s="18">
        <f t="shared" si="16"/>
        <v>9664.3157847087041</v>
      </c>
      <c r="F219" s="2">
        <f t="shared" si="17"/>
        <v>1296.0290778098977</v>
      </c>
      <c r="G219" s="3">
        <f t="shared" si="18"/>
        <v>10960.344862518601</v>
      </c>
      <c r="H219" s="19">
        <f t="shared" si="19"/>
        <v>10960</v>
      </c>
    </row>
    <row r="220" spans="1:8" x14ac:dyDescent="0.35">
      <c r="A220" s="15">
        <v>73107</v>
      </c>
      <c r="B220" s="16" t="s">
        <v>222</v>
      </c>
      <c r="C220" s="17">
        <v>39161</v>
      </c>
      <c r="D220" s="17">
        <v>13448133</v>
      </c>
      <c r="E220" s="18">
        <f t="shared" si="16"/>
        <v>51054.130641437689</v>
      </c>
      <c r="F220" s="2">
        <f t="shared" si="17"/>
        <v>9321.8581546094592</v>
      </c>
      <c r="G220" s="3">
        <f t="shared" si="18"/>
        <v>60375.988796047146</v>
      </c>
      <c r="H220" s="19">
        <f t="shared" si="19"/>
        <v>60376</v>
      </c>
    </row>
    <row r="221" spans="1:8" ht="15" thickBot="1" x14ac:dyDescent="0.4">
      <c r="A221" s="21">
        <v>73109</v>
      </c>
      <c r="B221" s="22" t="s">
        <v>223</v>
      </c>
      <c r="C221" s="23">
        <v>4193</v>
      </c>
      <c r="D221" s="23">
        <v>1821534</v>
      </c>
      <c r="E221" s="24">
        <f t="shared" si="16"/>
        <v>5466.4071341270201</v>
      </c>
      <c r="F221" s="25">
        <f t="shared" si="17"/>
        <v>1262.6348632779277</v>
      </c>
      <c r="G221" s="26">
        <f t="shared" si="18"/>
        <v>6729.0419974049473</v>
      </c>
      <c r="H221" s="27">
        <f t="shared" si="19"/>
        <v>6729</v>
      </c>
    </row>
    <row r="223" spans="1:8" x14ac:dyDescent="0.35">
      <c r="G223" s="3"/>
      <c r="H223" s="30"/>
    </row>
    <row r="224" spans="1:8" x14ac:dyDescent="0.35">
      <c r="F224" s="2"/>
      <c r="G224" s="3"/>
    </row>
    <row r="226" spans="2:8" x14ac:dyDescent="0.35">
      <c r="E226" s="29"/>
      <c r="F226" s="29"/>
      <c r="G226" s="29"/>
      <c r="H226" s="29"/>
    </row>
    <row r="230" spans="2:8" x14ac:dyDescent="0.35">
      <c r="B230" s="33"/>
      <c r="C230" s="33"/>
      <c r="D230" s="33"/>
      <c r="E230" s="33"/>
      <c r="F230" s="33"/>
      <c r="G230" s="33"/>
      <c r="H230" s="33"/>
    </row>
    <row r="237" spans="2:8" x14ac:dyDescent="0.35">
      <c r="B237" s="33"/>
      <c r="C237" s="33"/>
      <c r="D237" s="33"/>
      <c r="E237" s="33"/>
      <c r="F237" s="33"/>
      <c r="G237" s="33"/>
      <c r="H237" s="33"/>
    </row>
    <row r="240" spans="2:8" x14ac:dyDescent="0.35">
      <c r="B240" s="33"/>
      <c r="C240" s="33"/>
      <c r="D240" s="33"/>
      <c r="E240" s="33"/>
      <c r="F240" s="33"/>
      <c r="G240" s="33"/>
      <c r="H240" s="33"/>
    </row>
    <row r="249" spans="2:8" x14ac:dyDescent="0.35">
      <c r="B249" s="33"/>
      <c r="C249" s="33"/>
      <c r="D249" s="33"/>
      <c r="E249" s="33"/>
      <c r="F249" s="33"/>
      <c r="G249" s="33"/>
      <c r="H249" s="33"/>
    </row>
    <row r="256" spans="2:8" x14ac:dyDescent="0.35">
      <c r="B256" s="33"/>
      <c r="C256" s="33"/>
      <c r="D256" s="33"/>
      <c r="E256" s="33"/>
      <c r="F256" s="33"/>
      <c r="G256" s="33"/>
      <c r="H256" s="33"/>
    </row>
    <row r="259" spans="2:8" x14ac:dyDescent="0.35">
      <c r="B259" s="33"/>
      <c r="C259" s="33"/>
      <c r="D259" s="33"/>
      <c r="E259" s="33"/>
      <c r="F259" s="33"/>
      <c r="G259" s="33"/>
      <c r="H259" s="33"/>
    </row>
    <row r="266" spans="2:8" x14ac:dyDescent="0.35">
      <c r="B266" s="33"/>
      <c r="C266" s="33"/>
      <c r="D266" s="33"/>
      <c r="E266" s="33"/>
      <c r="F266" s="33"/>
      <c r="G266" s="33"/>
      <c r="H266" s="33"/>
    </row>
  </sheetData>
  <mergeCells count="7">
    <mergeCell ref="B259:H259"/>
    <mergeCell ref="B266:H266"/>
    <mergeCell ref="B230:H230"/>
    <mergeCell ref="B237:H237"/>
    <mergeCell ref="B240:H240"/>
    <mergeCell ref="B249:H249"/>
    <mergeCell ref="B256:H25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fitToHeight="3" orientation="portrait" horizontalDpi="1200" verticalDpi="1200" r:id="rId1"/>
  <headerFooter alignWithMargins="0">
    <oddFooter>&amp;RPagina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C0C7C28D4DE34DB8B4ACF320E51001" ma:contentTypeVersion="16" ma:contentTypeDescription="Een nieuw document maken." ma:contentTypeScope="" ma:versionID="dd8cda3575e301bf50df290738920867">
  <xsd:schema xmlns:xsd="http://www.w3.org/2001/XMLSchema" xmlns:xs="http://www.w3.org/2001/XMLSchema" xmlns:p="http://schemas.microsoft.com/office/2006/metadata/properties" xmlns:ns2="a1bee3f4-d51a-49bc-8114-96fb39244b96" xmlns:ns3="320ed818-5217-4214-b39a-882e02de4acf" targetNamespace="http://schemas.microsoft.com/office/2006/metadata/properties" ma:root="true" ma:fieldsID="723b476dff48de7f01eeed17f4a64d15" ns2:_="" ns3:_="">
    <xsd:import namespace="a1bee3f4-d51a-49bc-8114-96fb39244b96"/>
    <xsd:import namespace="320ed818-5217-4214-b39a-882e02de4a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ee3f4-d51a-49bc-8114-96fb39244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40874bb-005b-4a26-b085-598c00416e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0ed818-5217-4214-b39a-882e02de4ac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747abe4-820c-4f55-81a0-9e1d17df35e2}" ma:internalName="TaxCatchAll" ma:showField="CatchAllData" ma:web="320ed818-5217-4214-b39a-882e02de4a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bee3f4-d51a-49bc-8114-96fb39244b96">
      <Terms xmlns="http://schemas.microsoft.com/office/infopath/2007/PartnerControls"/>
    </lcf76f155ced4ddcb4097134ff3c332f>
    <TaxCatchAll xmlns="320ed818-5217-4214-b39a-882e02de4acf" xsi:nil="true"/>
    <SharedWithUsers xmlns="320ed818-5217-4214-b39a-882e02de4acf">
      <UserInfo>
        <DisplayName>de Taeye Elke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1455878-4297-4FD1-9060-26682875FFBB}"/>
</file>

<file path=customXml/itemProps2.xml><?xml version="1.0" encoding="utf-8"?>
<ds:datastoreItem xmlns:ds="http://schemas.openxmlformats.org/officeDocument/2006/customXml" ds:itemID="{ED1FB4DB-E4FF-45D4-8587-CCCD956E3C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C7EF1E-A002-42D8-AB82-4453D45418FB}">
  <ds:schemaRefs>
    <ds:schemaRef ds:uri="http://schemas.microsoft.com/office/2006/metadata/properties"/>
    <ds:schemaRef ds:uri="http://schemas.microsoft.com/office/infopath/2007/PartnerControls"/>
    <ds:schemaRef ds:uri="f3d90c00-bb57-448f-928e-94973eb816da"/>
    <ds:schemaRef ds:uri="03d5240a-782c-4048-8313-d01b5d6ab2a6"/>
    <ds:schemaRef ds:uri="9a9ec0f0-7796-43d0-ac1f-4c8c46ee0bd1"/>
    <ds:schemaRef ds:uri="a1bee3f4-d51a-49bc-8114-96fb39244b96"/>
    <ds:schemaRef ds:uri="320ed818-5217-4214-b39a-882e02de4a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pact 2.1</vt:lpstr>
      <vt:lpstr>'pact 2.1'!Afdrukbereik</vt:lpstr>
      <vt:lpstr>'pact 2.1'!Afdruktitels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Vulder, Nico</dc:creator>
  <cp:keywords/>
  <dc:description/>
  <cp:lastModifiedBy>Tavernier Maarten</cp:lastModifiedBy>
  <cp:revision/>
  <dcterms:created xsi:type="dcterms:W3CDTF">2022-05-11T13:12:13Z</dcterms:created>
  <dcterms:modified xsi:type="dcterms:W3CDTF">2023-03-28T06:22:37Z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0x01010075C0C7C28D4DE34DB8B4ACF320E51001</vt:lpwstr>
  </property>
  <property fmtid="{D5CDD505-2E9C-101B-9397-08002B2CF9AE}" pid="3" name="MediaServiceImageTags">
    <vt:lpwstr/>
  </property>
</Properties>
</file>